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drawings/drawing4.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drawings/drawing5.xml" ContentType="application/vnd.openxmlformats-officedocument.drawing+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drawings/drawing6.xml" ContentType="application/vnd.openxmlformats-officedocument.drawing+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drawings/drawing7.xml" ContentType="application/vnd.openxmlformats-officedocument.drawing+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drawings/drawing8.xml" ContentType="application/vnd.openxmlformats-officedocument.drawing+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drawings/drawing9.xml" ContentType="application/vnd.openxmlformats-officedocument.drawing+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drawings/drawing10.xml" ContentType="application/vnd.openxmlformats-officedocument.drawing+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drawings/drawing11.xml" ContentType="application/vnd.openxmlformats-officedocument.drawing+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ctrlProps/ctrlProp830.xml" ContentType="application/vnd.ms-excel.controlproperties+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ctrlProps/ctrlProp848.xml" ContentType="application/vnd.ms-excel.controlproperties+xml"/>
  <Override PartName="/xl/ctrlProps/ctrlProp849.xml" ContentType="application/vnd.ms-excel.controlproperties+xml"/>
  <Override PartName="/xl/ctrlProps/ctrlProp850.xml" ContentType="application/vnd.ms-excel.controlproperties+xml"/>
  <Override PartName="/xl/ctrlProps/ctrlProp851.xml" ContentType="application/vnd.ms-excel.controlproperties+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ctrlProps/ctrlProp855.xml" ContentType="application/vnd.ms-excel.controlproperties+xml"/>
  <Override PartName="/xl/ctrlProps/ctrlProp856.xml" ContentType="application/vnd.ms-excel.controlproperties+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ctrlProps/ctrlProp861.xml" ContentType="application/vnd.ms-excel.controlproperties+xml"/>
  <Override PartName="/xl/ctrlProps/ctrlProp862.xml" ContentType="application/vnd.ms-excel.controlproperties+xml"/>
  <Override PartName="/xl/ctrlProps/ctrlProp863.xml" ContentType="application/vnd.ms-excel.controlproperties+xml"/>
  <Override PartName="/xl/ctrlProps/ctrlProp864.xml" ContentType="application/vnd.ms-excel.controlproperties+xml"/>
  <Override PartName="/xl/ctrlProps/ctrlProp865.xml" ContentType="application/vnd.ms-excel.controlproperties+xml"/>
  <Override PartName="/xl/ctrlProps/ctrlProp866.xml" ContentType="application/vnd.ms-excel.controlproperties+xml"/>
  <Override PartName="/xl/ctrlProps/ctrlProp867.xml" ContentType="application/vnd.ms-excel.controlproperties+xml"/>
  <Override PartName="/xl/ctrlProps/ctrlProp868.xml" ContentType="application/vnd.ms-excel.controlproperties+xml"/>
  <Override PartName="/xl/ctrlProps/ctrlProp869.xml" ContentType="application/vnd.ms-excel.controlproperties+xml"/>
  <Override PartName="/xl/ctrlProps/ctrlProp870.xml" ContentType="application/vnd.ms-excel.controlproperties+xml"/>
  <Override PartName="/xl/ctrlProps/ctrlProp871.xml" ContentType="application/vnd.ms-excel.controlproperties+xml"/>
  <Override PartName="/xl/ctrlProps/ctrlProp872.xml" ContentType="application/vnd.ms-excel.controlproperties+xml"/>
  <Override PartName="/xl/ctrlProps/ctrlProp873.xml" ContentType="application/vnd.ms-excel.controlproperties+xml"/>
  <Override PartName="/xl/ctrlProps/ctrlProp874.xml" ContentType="application/vnd.ms-excel.controlproperties+xml"/>
  <Override PartName="/xl/ctrlProps/ctrlProp875.xml" ContentType="application/vnd.ms-excel.controlproperties+xml"/>
  <Override PartName="/xl/ctrlProps/ctrlProp876.xml" ContentType="application/vnd.ms-excel.controlproperties+xml"/>
  <Override PartName="/xl/ctrlProps/ctrlProp877.xml" ContentType="application/vnd.ms-excel.controlproperties+xml"/>
  <Override PartName="/xl/ctrlProps/ctrlProp878.xml" ContentType="application/vnd.ms-excel.controlproperties+xml"/>
  <Override PartName="/xl/ctrlProps/ctrlProp879.xml" ContentType="application/vnd.ms-excel.controlproperties+xml"/>
  <Override PartName="/xl/ctrlProps/ctrlProp880.xml" ContentType="application/vnd.ms-excel.controlproperties+xml"/>
  <Override PartName="/xl/ctrlProps/ctrlProp881.xml" ContentType="application/vnd.ms-excel.controlproperties+xml"/>
  <Override PartName="/xl/ctrlProps/ctrlProp882.xml" ContentType="application/vnd.ms-excel.controlproperties+xml"/>
  <Override PartName="/xl/ctrlProps/ctrlProp883.xml" ContentType="application/vnd.ms-excel.controlproperties+xml"/>
  <Override PartName="/xl/ctrlProps/ctrlProp884.xml" ContentType="application/vnd.ms-excel.controlproperties+xml"/>
  <Override PartName="/xl/ctrlProps/ctrlProp885.xml" ContentType="application/vnd.ms-excel.controlproperties+xml"/>
  <Override PartName="/xl/ctrlProps/ctrlProp886.xml" ContentType="application/vnd.ms-excel.controlproperties+xml"/>
  <Override PartName="/xl/ctrlProps/ctrlProp887.xml" ContentType="application/vnd.ms-excel.controlproperties+xml"/>
  <Override PartName="/xl/ctrlProps/ctrlProp888.xml" ContentType="application/vnd.ms-excel.controlproperties+xml"/>
  <Override PartName="/xl/ctrlProps/ctrlProp889.xml" ContentType="application/vnd.ms-excel.controlproperties+xml"/>
  <Override PartName="/xl/ctrlProps/ctrlProp890.xml" ContentType="application/vnd.ms-excel.controlproperties+xml"/>
  <Override PartName="/xl/ctrlProps/ctrlProp891.xml" ContentType="application/vnd.ms-excel.controlproperties+xml"/>
  <Override PartName="/xl/ctrlProps/ctrlProp892.xml" ContentType="application/vnd.ms-excel.controlproperties+xml"/>
  <Override PartName="/xl/ctrlProps/ctrlProp893.xml" ContentType="application/vnd.ms-excel.controlproperties+xml"/>
  <Override PartName="/xl/ctrlProps/ctrlProp894.xml" ContentType="application/vnd.ms-excel.controlproperties+xml"/>
  <Override PartName="/xl/ctrlProps/ctrlProp895.xml" ContentType="application/vnd.ms-excel.controlproperties+xml"/>
  <Override PartName="/xl/ctrlProps/ctrlProp896.xml" ContentType="application/vnd.ms-excel.controlproperties+xml"/>
  <Override PartName="/xl/ctrlProps/ctrlProp897.xml" ContentType="application/vnd.ms-excel.controlproperties+xml"/>
  <Override PartName="/xl/ctrlProps/ctrlProp898.xml" ContentType="application/vnd.ms-excel.controlproperties+xml"/>
  <Override PartName="/xl/ctrlProps/ctrlProp899.xml" ContentType="application/vnd.ms-excel.controlproperties+xml"/>
  <Override PartName="/xl/ctrlProps/ctrlProp900.xml" ContentType="application/vnd.ms-excel.controlproperties+xml"/>
  <Override PartName="/xl/ctrlProps/ctrlProp901.xml" ContentType="application/vnd.ms-excel.controlproperties+xml"/>
  <Override PartName="/xl/ctrlProps/ctrlProp902.xml" ContentType="application/vnd.ms-excel.controlproperties+xml"/>
  <Override PartName="/xl/ctrlProps/ctrlProp903.xml" ContentType="application/vnd.ms-excel.controlproperties+xml"/>
  <Override PartName="/xl/ctrlProps/ctrlProp904.xml" ContentType="application/vnd.ms-excel.controlproperties+xml"/>
  <Override PartName="/xl/ctrlProps/ctrlProp905.xml" ContentType="application/vnd.ms-excel.controlproperties+xml"/>
  <Override PartName="/xl/ctrlProps/ctrlProp906.xml" ContentType="application/vnd.ms-excel.controlproperties+xml"/>
  <Override PartName="/xl/ctrlProps/ctrlProp907.xml" ContentType="application/vnd.ms-excel.controlproperties+xml"/>
  <Override PartName="/xl/ctrlProps/ctrlProp908.xml" ContentType="application/vnd.ms-excel.controlproperties+xml"/>
  <Override PartName="/xl/ctrlProps/ctrlProp909.xml" ContentType="application/vnd.ms-excel.controlproperties+xml"/>
  <Override PartName="/xl/ctrlProps/ctrlProp910.xml" ContentType="application/vnd.ms-excel.controlproperties+xml"/>
  <Override PartName="/xl/ctrlProps/ctrlProp911.xml" ContentType="application/vnd.ms-excel.controlproperties+xml"/>
  <Override PartName="/xl/ctrlProps/ctrlProp912.xml" ContentType="application/vnd.ms-excel.controlproperties+xml"/>
  <Override PartName="/xl/ctrlProps/ctrlProp913.xml" ContentType="application/vnd.ms-excel.controlproperties+xml"/>
  <Override PartName="/xl/ctrlProps/ctrlProp914.xml" ContentType="application/vnd.ms-excel.controlproperties+xml"/>
  <Override PartName="/xl/ctrlProps/ctrlProp915.xml" ContentType="application/vnd.ms-excel.controlproperties+xml"/>
  <Override PartName="/xl/ctrlProps/ctrlProp916.xml" ContentType="application/vnd.ms-excel.controlproperties+xml"/>
  <Override PartName="/xl/ctrlProps/ctrlProp917.xml" ContentType="application/vnd.ms-excel.controlproperties+xml"/>
  <Override PartName="/xl/ctrlProps/ctrlProp918.xml" ContentType="application/vnd.ms-excel.controlproperties+xml"/>
  <Override PartName="/xl/ctrlProps/ctrlProp919.xml" ContentType="application/vnd.ms-excel.controlproperties+xml"/>
  <Override PartName="/xl/ctrlProps/ctrlProp920.xml" ContentType="application/vnd.ms-excel.controlproperties+xml"/>
  <Override PartName="/xl/ctrlProps/ctrlProp921.xml" ContentType="application/vnd.ms-excel.controlproperties+xml"/>
  <Override PartName="/xl/ctrlProps/ctrlProp922.xml" ContentType="application/vnd.ms-excel.controlproperties+xml"/>
  <Override PartName="/xl/ctrlProps/ctrlProp923.xml" ContentType="application/vnd.ms-excel.controlproperties+xml"/>
  <Override PartName="/xl/ctrlProps/ctrlProp924.xml" ContentType="application/vnd.ms-excel.controlproperties+xml"/>
  <Override PartName="/xl/ctrlProps/ctrlProp925.xml" ContentType="application/vnd.ms-excel.controlproperties+xml"/>
  <Override PartName="/xl/ctrlProps/ctrlProp926.xml" ContentType="application/vnd.ms-excel.controlproperties+xml"/>
  <Override PartName="/xl/ctrlProps/ctrlProp927.xml" ContentType="application/vnd.ms-excel.controlproperties+xml"/>
  <Override PartName="/xl/ctrlProps/ctrlProp928.xml" ContentType="application/vnd.ms-excel.controlproperties+xml"/>
  <Override PartName="/xl/ctrlProps/ctrlProp929.xml" ContentType="application/vnd.ms-excel.controlproperties+xml"/>
  <Override PartName="/xl/ctrlProps/ctrlProp930.xml" ContentType="application/vnd.ms-excel.controlproperties+xml"/>
  <Override PartName="/xl/ctrlProps/ctrlProp931.xml" ContentType="application/vnd.ms-excel.controlproperties+xml"/>
  <Override PartName="/xl/ctrlProps/ctrlProp932.xml" ContentType="application/vnd.ms-excel.controlproperties+xml"/>
  <Override PartName="/xl/ctrlProps/ctrlProp933.xml" ContentType="application/vnd.ms-excel.controlproperties+xml"/>
  <Override PartName="/xl/ctrlProps/ctrlProp934.xml" ContentType="application/vnd.ms-excel.controlproperties+xml"/>
  <Override PartName="/xl/ctrlProps/ctrlProp935.xml" ContentType="application/vnd.ms-excel.controlproperties+xml"/>
  <Override PartName="/xl/ctrlProps/ctrlProp936.xml" ContentType="application/vnd.ms-excel.controlproperties+xml"/>
  <Override PartName="/xl/ctrlProps/ctrlProp937.xml" ContentType="application/vnd.ms-excel.controlproperties+xml"/>
  <Override PartName="/xl/ctrlProps/ctrlProp938.xml" ContentType="application/vnd.ms-excel.controlproperties+xml"/>
  <Override PartName="/xl/ctrlProps/ctrlProp939.xml" ContentType="application/vnd.ms-excel.controlproperties+xml"/>
  <Override PartName="/xl/ctrlProps/ctrlProp940.xml" ContentType="application/vnd.ms-excel.controlproperties+xml"/>
  <Override PartName="/xl/ctrlProps/ctrlProp941.xml" ContentType="application/vnd.ms-excel.controlproperties+xml"/>
  <Override PartName="/xl/ctrlProps/ctrlProp942.xml" ContentType="application/vnd.ms-excel.controlproperties+xml"/>
  <Override PartName="/xl/ctrlProps/ctrlProp943.xml" ContentType="application/vnd.ms-excel.controlproperties+xml"/>
  <Override PartName="/xl/ctrlProps/ctrlProp944.xml" ContentType="application/vnd.ms-excel.controlproperties+xml"/>
  <Override PartName="/xl/ctrlProps/ctrlProp945.xml" ContentType="application/vnd.ms-excel.controlproperties+xml"/>
  <Override PartName="/xl/ctrlProps/ctrlProp946.xml" ContentType="application/vnd.ms-excel.controlproperties+xml"/>
  <Override PartName="/xl/ctrlProps/ctrlProp947.xml" ContentType="application/vnd.ms-excel.controlproperties+xml"/>
  <Override PartName="/xl/ctrlProps/ctrlProp948.xml" ContentType="application/vnd.ms-excel.controlproperties+xml"/>
  <Override PartName="/xl/ctrlProps/ctrlProp949.xml" ContentType="application/vnd.ms-excel.controlproperties+xml"/>
  <Override PartName="/xl/ctrlProps/ctrlProp950.xml" ContentType="application/vnd.ms-excel.controlproperties+xml"/>
  <Override PartName="/xl/ctrlProps/ctrlProp951.xml" ContentType="application/vnd.ms-excel.controlproperties+xml"/>
  <Override PartName="/xl/ctrlProps/ctrlProp952.xml" ContentType="application/vnd.ms-excel.controlproperties+xml"/>
  <Override PartName="/xl/ctrlProps/ctrlProp953.xml" ContentType="application/vnd.ms-excel.controlproperties+xml"/>
  <Override PartName="/xl/ctrlProps/ctrlProp954.xml" ContentType="application/vnd.ms-excel.controlproperties+xml"/>
  <Override PartName="/xl/ctrlProps/ctrlProp955.xml" ContentType="application/vnd.ms-excel.controlproperties+xml"/>
  <Override PartName="/xl/ctrlProps/ctrlProp956.xml" ContentType="application/vnd.ms-excel.controlproperties+xml"/>
  <Override PartName="/xl/ctrlProps/ctrlProp957.xml" ContentType="application/vnd.ms-excel.controlproperties+xml"/>
  <Override PartName="/xl/ctrlProps/ctrlProp958.xml" ContentType="application/vnd.ms-excel.controlproperties+xml"/>
  <Override PartName="/xl/ctrlProps/ctrlProp959.xml" ContentType="application/vnd.ms-excel.controlproperties+xml"/>
  <Override PartName="/xl/ctrlProps/ctrlProp960.xml" ContentType="application/vnd.ms-excel.controlproperties+xml"/>
  <Override PartName="/xl/ctrlProps/ctrlProp961.xml" ContentType="application/vnd.ms-excel.controlproperties+xml"/>
  <Override PartName="/xl/ctrlProps/ctrlProp962.xml" ContentType="application/vnd.ms-excel.controlproperties+xml"/>
  <Override PartName="/xl/ctrlProps/ctrlProp963.xml" ContentType="application/vnd.ms-excel.controlproperties+xml"/>
  <Override PartName="/xl/ctrlProps/ctrlProp964.xml" ContentType="application/vnd.ms-excel.controlproperties+xml"/>
  <Override PartName="/xl/ctrlProps/ctrlProp965.xml" ContentType="application/vnd.ms-excel.controlproperties+xml"/>
  <Override PartName="/xl/ctrlProps/ctrlProp966.xml" ContentType="application/vnd.ms-excel.controlproperties+xml"/>
  <Override PartName="/xl/ctrlProps/ctrlProp967.xml" ContentType="application/vnd.ms-excel.controlproperties+xml"/>
  <Override PartName="/xl/ctrlProps/ctrlProp968.xml" ContentType="application/vnd.ms-excel.controlproperties+xml"/>
  <Override PartName="/xl/ctrlProps/ctrlProp969.xml" ContentType="application/vnd.ms-excel.controlproperties+xml"/>
  <Override PartName="/xl/ctrlProps/ctrlProp970.xml" ContentType="application/vnd.ms-excel.controlproperties+xml"/>
  <Override PartName="/xl/ctrlProps/ctrlProp971.xml" ContentType="application/vnd.ms-excel.controlproperties+xml"/>
  <Override PartName="/xl/ctrlProps/ctrlProp972.xml" ContentType="application/vnd.ms-excel.controlproperties+xml"/>
  <Override PartName="/xl/ctrlProps/ctrlProp973.xml" ContentType="application/vnd.ms-excel.controlproperties+xml"/>
  <Override PartName="/xl/ctrlProps/ctrlProp974.xml" ContentType="application/vnd.ms-excel.controlproperties+xml"/>
  <Override PartName="/xl/ctrlProps/ctrlProp975.xml" ContentType="application/vnd.ms-excel.controlproperties+xml"/>
  <Override PartName="/xl/ctrlProps/ctrlProp976.xml" ContentType="application/vnd.ms-excel.controlproperties+xml"/>
  <Override PartName="/xl/ctrlProps/ctrlProp977.xml" ContentType="application/vnd.ms-excel.controlproperties+xml"/>
  <Override PartName="/xl/ctrlProps/ctrlProp978.xml" ContentType="application/vnd.ms-excel.controlproperties+xml"/>
  <Override PartName="/xl/ctrlProps/ctrlProp979.xml" ContentType="application/vnd.ms-excel.controlproperties+xml"/>
  <Override PartName="/xl/ctrlProps/ctrlProp980.xml" ContentType="application/vnd.ms-excel.controlproperties+xml"/>
  <Override PartName="/xl/ctrlProps/ctrlProp981.xml" ContentType="application/vnd.ms-excel.controlproperties+xml"/>
  <Override PartName="/xl/ctrlProps/ctrlProp982.xml" ContentType="application/vnd.ms-excel.controlproperties+xml"/>
  <Override PartName="/xl/ctrlProps/ctrlProp983.xml" ContentType="application/vnd.ms-excel.controlproperties+xml"/>
  <Override PartName="/xl/ctrlProps/ctrlProp984.xml" ContentType="application/vnd.ms-excel.controlproperties+xml"/>
  <Override PartName="/xl/ctrlProps/ctrlProp985.xml" ContentType="application/vnd.ms-excel.controlproperties+xml"/>
  <Override PartName="/xl/ctrlProps/ctrlProp986.xml" ContentType="application/vnd.ms-excel.controlproperties+xml"/>
  <Override PartName="/xl/ctrlProps/ctrlProp987.xml" ContentType="application/vnd.ms-excel.controlproperties+xml"/>
  <Override PartName="/xl/ctrlProps/ctrlProp988.xml" ContentType="application/vnd.ms-excel.controlproperties+xml"/>
  <Override PartName="/xl/ctrlProps/ctrlProp989.xml" ContentType="application/vnd.ms-excel.controlproperties+xml"/>
  <Override PartName="/xl/drawings/drawing12.xml" ContentType="application/vnd.openxmlformats-officedocument.drawing+xml"/>
  <Override PartName="/xl/ctrlProps/ctrlProp990.xml" ContentType="application/vnd.ms-excel.controlproperties+xml"/>
  <Override PartName="/xl/ctrlProps/ctrlProp991.xml" ContentType="application/vnd.ms-excel.controlproperties+xml"/>
  <Override PartName="/xl/ctrlProps/ctrlProp992.xml" ContentType="application/vnd.ms-excel.controlproperties+xml"/>
  <Override PartName="/xl/ctrlProps/ctrlProp993.xml" ContentType="application/vnd.ms-excel.controlproperties+xml"/>
  <Override PartName="/xl/ctrlProps/ctrlProp994.xml" ContentType="application/vnd.ms-excel.controlproperties+xml"/>
  <Override PartName="/xl/ctrlProps/ctrlProp995.xml" ContentType="application/vnd.ms-excel.controlproperties+xml"/>
  <Override PartName="/xl/ctrlProps/ctrlProp996.xml" ContentType="application/vnd.ms-excel.controlproperties+xml"/>
  <Override PartName="/xl/ctrlProps/ctrlProp997.xml" ContentType="application/vnd.ms-excel.controlproperties+xml"/>
  <Override PartName="/xl/ctrlProps/ctrlProp998.xml" ContentType="application/vnd.ms-excel.controlproperties+xml"/>
  <Override PartName="/xl/ctrlProps/ctrlProp999.xml" ContentType="application/vnd.ms-excel.controlproperties+xml"/>
  <Override PartName="/xl/ctrlProps/ctrlProp1000.xml" ContentType="application/vnd.ms-excel.controlproperties+xml"/>
  <Override PartName="/xl/ctrlProps/ctrlProp1001.xml" ContentType="application/vnd.ms-excel.controlproperties+xml"/>
  <Override PartName="/xl/ctrlProps/ctrlProp1002.xml" ContentType="application/vnd.ms-excel.controlproperties+xml"/>
  <Override PartName="/xl/ctrlProps/ctrlProp1003.xml" ContentType="application/vnd.ms-excel.controlproperties+xml"/>
  <Override PartName="/xl/ctrlProps/ctrlProp1004.xml" ContentType="application/vnd.ms-excel.controlproperties+xml"/>
  <Override PartName="/xl/ctrlProps/ctrlProp1005.xml" ContentType="application/vnd.ms-excel.controlproperties+xml"/>
  <Override PartName="/xl/ctrlProps/ctrlProp1006.xml" ContentType="application/vnd.ms-excel.controlproperties+xml"/>
  <Override PartName="/xl/ctrlProps/ctrlProp1007.xml" ContentType="application/vnd.ms-excel.controlproperties+xml"/>
  <Override PartName="/xl/ctrlProps/ctrlProp1008.xml" ContentType="application/vnd.ms-excel.controlproperties+xml"/>
  <Override PartName="/xl/ctrlProps/ctrlProp1009.xml" ContentType="application/vnd.ms-excel.controlproperties+xml"/>
  <Override PartName="/xl/ctrlProps/ctrlProp1010.xml" ContentType="application/vnd.ms-excel.controlproperties+xml"/>
  <Override PartName="/xl/ctrlProps/ctrlProp1011.xml" ContentType="application/vnd.ms-excel.controlproperties+xml"/>
  <Override PartName="/xl/ctrlProps/ctrlProp1012.xml" ContentType="application/vnd.ms-excel.controlproperties+xml"/>
  <Override PartName="/xl/ctrlProps/ctrlProp1013.xml" ContentType="application/vnd.ms-excel.controlproperties+xml"/>
  <Override PartName="/xl/ctrlProps/ctrlProp1014.xml" ContentType="application/vnd.ms-excel.controlproperties+xml"/>
  <Override PartName="/xl/ctrlProps/ctrlProp1015.xml" ContentType="application/vnd.ms-excel.controlproperties+xml"/>
  <Override PartName="/xl/ctrlProps/ctrlProp1016.xml" ContentType="application/vnd.ms-excel.controlproperties+xml"/>
  <Override PartName="/xl/ctrlProps/ctrlProp1017.xml" ContentType="application/vnd.ms-excel.controlproperties+xml"/>
  <Override PartName="/xl/ctrlProps/ctrlProp1018.xml" ContentType="application/vnd.ms-excel.controlproperties+xml"/>
  <Override PartName="/xl/ctrlProps/ctrlProp1019.xml" ContentType="application/vnd.ms-excel.controlproperties+xml"/>
  <Override PartName="/xl/ctrlProps/ctrlProp1020.xml" ContentType="application/vnd.ms-excel.controlproperties+xml"/>
  <Override PartName="/xl/ctrlProps/ctrlProp1021.xml" ContentType="application/vnd.ms-excel.controlproperties+xml"/>
  <Override PartName="/xl/ctrlProps/ctrlProp1022.xml" ContentType="application/vnd.ms-excel.controlproperties+xml"/>
  <Override PartName="/xl/ctrlProps/ctrlProp1023.xml" ContentType="application/vnd.ms-excel.controlproperties+xml"/>
  <Override PartName="/xl/ctrlProps/ctrlProp1024.xml" ContentType="application/vnd.ms-excel.controlproperties+xml"/>
  <Override PartName="/xl/ctrlProps/ctrlProp1025.xml" ContentType="application/vnd.ms-excel.controlproperties+xml"/>
  <Override PartName="/xl/ctrlProps/ctrlProp1026.xml" ContentType="application/vnd.ms-excel.controlproperties+xml"/>
  <Override PartName="/xl/ctrlProps/ctrlProp1027.xml" ContentType="application/vnd.ms-excel.controlproperties+xml"/>
  <Override PartName="/xl/ctrlProps/ctrlProp1028.xml" ContentType="application/vnd.ms-excel.controlproperties+xml"/>
  <Override PartName="/xl/ctrlProps/ctrlProp1029.xml" ContentType="application/vnd.ms-excel.controlproperties+xml"/>
  <Override PartName="/xl/ctrlProps/ctrlProp1030.xml" ContentType="application/vnd.ms-excel.controlproperties+xml"/>
  <Override PartName="/xl/ctrlProps/ctrlProp1031.xml" ContentType="application/vnd.ms-excel.controlproperties+xml"/>
  <Override PartName="/xl/ctrlProps/ctrlProp1032.xml" ContentType="application/vnd.ms-excel.controlproperties+xml"/>
  <Override PartName="/xl/ctrlProps/ctrlProp1033.xml" ContentType="application/vnd.ms-excel.controlproperties+xml"/>
  <Override PartName="/xl/ctrlProps/ctrlProp1034.xml" ContentType="application/vnd.ms-excel.controlproperties+xml"/>
  <Override PartName="/xl/ctrlProps/ctrlProp1035.xml" ContentType="application/vnd.ms-excel.controlproperties+xml"/>
  <Override PartName="/xl/ctrlProps/ctrlProp1036.xml" ContentType="application/vnd.ms-excel.controlproperties+xml"/>
  <Override PartName="/xl/ctrlProps/ctrlProp1037.xml" ContentType="application/vnd.ms-excel.controlproperties+xml"/>
  <Override PartName="/xl/ctrlProps/ctrlProp1038.xml" ContentType="application/vnd.ms-excel.controlproperties+xml"/>
  <Override PartName="/xl/ctrlProps/ctrlProp1039.xml" ContentType="application/vnd.ms-excel.controlproperties+xml"/>
  <Override PartName="/xl/ctrlProps/ctrlProp1040.xml" ContentType="application/vnd.ms-excel.controlproperties+xml"/>
  <Override PartName="/xl/ctrlProps/ctrlProp1041.xml" ContentType="application/vnd.ms-excel.controlproperties+xml"/>
  <Override PartName="/xl/ctrlProps/ctrlProp1042.xml" ContentType="application/vnd.ms-excel.controlproperties+xml"/>
  <Override PartName="/xl/ctrlProps/ctrlProp1043.xml" ContentType="application/vnd.ms-excel.controlproperties+xml"/>
  <Override PartName="/xl/ctrlProps/ctrlProp1044.xml" ContentType="application/vnd.ms-excel.controlproperties+xml"/>
  <Override PartName="/xl/ctrlProps/ctrlProp1045.xml" ContentType="application/vnd.ms-excel.controlproperties+xml"/>
  <Override PartName="/xl/ctrlProps/ctrlProp1046.xml" ContentType="application/vnd.ms-excel.controlproperties+xml"/>
  <Override PartName="/xl/ctrlProps/ctrlProp1047.xml" ContentType="application/vnd.ms-excel.controlproperties+xml"/>
  <Override PartName="/xl/ctrlProps/ctrlProp1048.xml" ContentType="application/vnd.ms-excel.controlproperties+xml"/>
  <Override PartName="/xl/ctrlProps/ctrlProp1049.xml" ContentType="application/vnd.ms-excel.controlproperties+xml"/>
  <Override PartName="/xl/ctrlProps/ctrlProp1050.xml" ContentType="application/vnd.ms-excel.controlproperties+xml"/>
  <Override PartName="/xl/ctrlProps/ctrlProp1051.xml" ContentType="application/vnd.ms-excel.controlproperties+xml"/>
  <Override PartName="/xl/ctrlProps/ctrlProp1052.xml" ContentType="application/vnd.ms-excel.controlproperties+xml"/>
  <Override PartName="/xl/ctrlProps/ctrlProp1053.xml" ContentType="application/vnd.ms-excel.controlproperties+xml"/>
  <Override PartName="/xl/ctrlProps/ctrlProp1054.xml" ContentType="application/vnd.ms-excel.controlproperties+xml"/>
  <Override PartName="/xl/ctrlProps/ctrlProp1055.xml" ContentType="application/vnd.ms-excel.controlproperties+xml"/>
  <Override PartName="/xl/ctrlProps/ctrlProp1056.xml" ContentType="application/vnd.ms-excel.controlproperties+xml"/>
  <Override PartName="/xl/ctrlProps/ctrlProp1057.xml" ContentType="application/vnd.ms-excel.controlproperties+xml"/>
  <Override PartName="/xl/ctrlProps/ctrlProp1058.xml" ContentType="application/vnd.ms-excel.controlproperties+xml"/>
  <Override PartName="/xl/ctrlProps/ctrlProp1059.xml" ContentType="application/vnd.ms-excel.controlproperties+xml"/>
  <Override PartName="/xl/ctrlProps/ctrlProp1060.xml" ContentType="application/vnd.ms-excel.controlproperties+xml"/>
  <Override PartName="/xl/ctrlProps/ctrlProp1061.xml" ContentType="application/vnd.ms-excel.controlproperties+xml"/>
  <Override PartName="/xl/ctrlProps/ctrlProp1062.xml" ContentType="application/vnd.ms-excel.controlproperties+xml"/>
  <Override PartName="/xl/ctrlProps/ctrlProp1063.xml" ContentType="application/vnd.ms-excel.controlproperties+xml"/>
  <Override PartName="/xl/ctrlProps/ctrlProp1064.xml" ContentType="application/vnd.ms-excel.controlproperties+xml"/>
  <Override PartName="/xl/ctrlProps/ctrlProp1065.xml" ContentType="application/vnd.ms-excel.controlproperties+xml"/>
  <Override PartName="/xl/ctrlProps/ctrlProp1066.xml" ContentType="application/vnd.ms-excel.controlproperties+xml"/>
  <Override PartName="/xl/ctrlProps/ctrlProp1067.xml" ContentType="application/vnd.ms-excel.controlproperties+xml"/>
  <Override PartName="/xl/ctrlProps/ctrlProp1068.xml" ContentType="application/vnd.ms-excel.controlproperties+xml"/>
  <Override PartName="/xl/ctrlProps/ctrlProp1069.xml" ContentType="application/vnd.ms-excel.controlproperties+xml"/>
  <Override PartName="/xl/ctrlProps/ctrlProp1070.xml" ContentType="application/vnd.ms-excel.controlproperties+xml"/>
  <Override PartName="/xl/ctrlProps/ctrlProp1071.xml" ContentType="application/vnd.ms-excel.controlproperties+xml"/>
  <Override PartName="/xl/ctrlProps/ctrlProp1072.xml" ContentType="application/vnd.ms-excel.controlproperties+xml"/>
  <Override PartName="/xl/ctrlProps/ctrlProp1073.xml" ContentType="application/vnd.ms-excel.controlproperties+xml"/>
  <Override PartName="/xl/ctrlProps/ctrlProp1074.xml" ContentType="application/vnd.ms-excel.controlproperties+xml"/>
  <Override PartName="/xl/ctrlProps/ctrlProp1075.xml" ContentType="application/vnd.ms-excel.controlproperties+xml"/>
  <Override PartName="/xl/ctrlProps/ctrlProp1076.xml" ContentType="application/vnd.ms-excel.controlproperties+xml"/>
  <Override PartName="/xl/ctrlProps/ctrlProp1077.xml" ContentType="application/vnd.ms-excel.controlproperties+xml"/>
  <Override PartName="/xl/ctrlProps/ctrlProp1078.xml" ContentType="application/vnd.ms-excel.controlproperties+xml"/>
  <Override PartName="/xl/ctrlProps/ctrlProp1079.xml" ContentType="application/vnd.ms-excel.controlproperties+xml"/>
  <Override PartName="/xl/ctrlProps/ctrlProp1080.xml" ContentType="application/vnd.ms-excel.controlproperties+xml"/>
  <Override PartName="/xl/ctrlProps/ctrlProp1081.xml" ContentType="application/vnd.ms-excel.controlproperties+xml"/>
  <Override PartName="/xl/ctrlProps/ctrlProp1082.xml" ContentType="application/vnd.ms-excel.controlproperties+xml"/>
  <Override PartName="/xl/ctrlProps/ctrlProp1083.xml" ContentType="application/vnd.ms-excel.controlproperties+xml"/>
  <Override PartName="/xl/ctrlProps/ctrlProp1084.xml" ContentType="application/vnd.ms-excel.controlproperties+xml"/>
  <Override PartName="/xl/ctrlProps/ctrlProp1085.xml" ContentType="application/vnd.ms-excel.controlproperties+xml"/>
  <Override PartName="/xl/ctrlProps/ctrlProp1086.xml" ContentType="application/vnd.ms-excel.controlproperties+xml"/>
  <Override PartName="/xl/ctrlProps/ctrlProp1087.xml" ContentType="application/vnd.ms-excel.controlproperties+xml"/>
  <Override PartName="/xl/ctrlProps/ctrlProp1088.xml" ContentType="application/vnd.ms-excel.controlproperties+xml"/>
  <Override PartName="/xl/ctrlProps/ctrlProp1089.xml" ContentType="application/vnd.ms-excel.controlproperties+xml"/>
  <Override PartName="/xl/ctrlProps/ctrlProp1090.xml" ContentType="application/vnd.ms-excel.controlproperties+xml"/>
  <Override PartName="/xl/ctrlProps/ctrlProp1091.xml" ContentType="application/vnd.ms-excel.controlproperties+xml"/>
  <Override PartName="/xl/ctrlProps/ctrlProp1092.xml" ContentType="application/vnd.ms-excel.controlproperties+xml"/>
  <Override PartName="/xl/ctrlProps/ctrlProp1093.xml" ContentType="application/vnd.ms-excel.controlproperties+xml"/>
  <Override PartName="/xl/ctrlProps/ctrlProp1094.xml" ContentType="application/vnd.ms-excel.controlproperties+xml"/>
  <Override PartName="/xl/ctrlProps/ctrlProp1095.xml" ContentType="application/vnd.ms-excel.controlproperties+xml"/>
  <Override PartName="/xl/ctrlProps/ctrlProp1096.xml" ContentType="application/vnd.ms-excel.controlproperties+xml"/>
  <Override PartName="/xl/ctrlProps/ctrlProp1097.xml" ContentType="application/vnd.ms-excel.controlproperties+xml"/>
  <Override PartName="/xl/ctrlProps/ctrlProp1098.xml" ContentType="application/vnd.ms-excel.controlproperties+xml"/>
  <Override PartName="/xl/ctrlProps/ctrlProp1099.xml" ContentType="application/vnd.ms-excel.controlproperties+xml"/>
  <Override PartName="/xl/ctrlProps/ctrlProp1100.xml" ContentType="application/vnd.ms-excel.controlproperties+xml"/>
  <Override PartName="/xl/ctrlProps/ctrlProp1101.xml" ContentType="application/vnd.ms-excel.controlproperties+xml"/>
  <Override PartName="/xl/ctrlProps/ctrlProp1102.xml" ContentType="application/vnd.ms-excel.controlproperties+xml"/>
  <Override PartName="/xl/ctrlProps/ctrlProp1103.xml" ContentType="application/vnd.ms-excel.controlproperties+xml"/>
  <Override PartName="/xl/ctrlProps/ctrlProp1104.xml" ContentType="application/vnd.ms-excel.controlproperties+xml"/>
  <Override PartName="/xl/ctrlProps/ctrlProp1105.xml" ContentType="application/vnd.ms-excel.controlproperties+xml"/>
  <Override PartName="/xl/ctrlProps/ctrlProp1106.xml" ContentType="application/vnd.ms-excel.controlproperties+xml"/>
  <Override PartName="/xl/ctrlProps/ctrlProp1107.xml" ContentType="application/vnd.ms-excel.controlproperties+xml"/>
  <Override PartName="/xl/ctrlProps/ctrlProp1108.xml" ContentType="application/vnd.ms-excel.controlproperties+xml"/>
  <Override PartName="/xl/ctrlProps/ctrlProp1109.xml" ContentType="application/vnd.ms-excel.controlproperties+xml"/>
  <Override PartName="/xl/ctrlProps/ctrlProp1110.xml" ContentType="application/vnd.ms-excel.controlproperties+xml"/>
  <Override PartName="/xl/ctrlProps/ctrlProp1111.xml" ContentType="application/vnd.ms-excel.controlproperties+xml"/>
  <Override PartName="/xl/ctrlProps/ctrlProp1112.xml" ContentType="application/vnd.ms-excel.controlproperties+xml"/>
  <Override PartName="/xl/ctrlProps/ctrlProp1113.xml" ContentType="application/vnd.ms-excel.controlproperties+xml"/>
  <Override PartName="/xl/ctrlProps/ctrlProp1114.xml" ContentType="application/vnd.ms-excel.controlproperties+xml"/>
  <Override PartName="/xl/ctrlProps/ctrlProp1115.xml" ContentType="application/vnd.ms-excel.controlproperties+xml"/>
  <Override PartName="/xl/ctrlProps/ctrlProp1116.xml" ContentType="application/vnd.ms-excel.controlproperties+xml"/>
  <Override PartName="/xl/ctrlProps/ctrlProp1117.xml" ContentType="application/vnd.ms-excel.controlproperties+xml"/>
  <Override PartName="/xl/ctrlProps/ctrlProp1118.xml" ContentType="application/vnd.ms-excel.controlproperties+xml"/>
  <Override PartName="/xl/ctrlProps/ctrlProp1119.xml" ContentType="application/vnd.ms-excel.controlproperties+xml"/>
  <Override PartName="/xl/ctrlProps/ctrlProp1120.xml" ContentType="application/vnd.ms-excel.controlproperties+xml"/>
  <Override PartName="/xl/ctrlProps/ctrlProp1121.xml" ContentType="application/vnd.ms-excel.controlproperties+xml"/>
  <Override PartName="/xl/ctrlProps/ctrlProp1122.xml" ContentType="application/vnd.ms-excel.controlproperties+xml"/>
  <Override PartName="/xl/ctrlProps/ctrlProp1123.xml" ContentType="application/vnd.ms-excel.controlproperties+xml"/>
  <Override PartName="/xl/ctrlProps/ctrlProp1124.xml" ContentType="application/vnd.ms-excel.controlproperties+xml"/>
  <Override PartName="/xl/ctrlProps/ctrlProp1125.xml" ContentType="application/vnd.ms-excel.controlproperties+xml"/>
  <Override PartName="/xl/ctrlProps/ctrlProp1126.xml" ContentType="application/vnd.ms-excel.controlproperties+xml"/>
  <Override PartName="/xl/ctrlProps/ctrlProp1127.xml" ContentType="application/vnd.ms-excel.controlproperties+xml"/>
  <Override PartName="/xl/ctrlProps/ctrlProp1128.xml" ContentType="application/vnd.ms-excel.controlproperties+xml"/>
  <Override PartName="/xl/ctrlProps/ctrlProp1129.xml" ContentType="application/vnd.ms-excel.controlproperties+xml"/>
  <Override PartName="/xl/ctrlProps/ctrlProp1130.xml" ContentType="application/vnd.ms-excel.controlproperties+xml"/>
  <Override PartName="/xl/ctrlProps/ctrlProp1131.xml" ContentType="application/vnd.ms-excel.controlproperties+xml"/>
  <Override PartName="/xl/ctrlProps/ctrlProp1132.xml" ContentType="application/vnd.ms-excel.controlproperties+xml"/>
  <Override PartName="/xl/ctrlProps/ctrlProp1133.xml" ContentType="application/vnd.ms-excel.controlproperties+xml"/>
  <Override PartName="/xl/ctrlProps/ctrlProp1134.xml" ContentType="application/vnd.ms-excel.controlproperties+xml"/>
  <Override PartName="/xl/ctrlProps/ctrlProp1135.xml" ContentType="application/vnd.ms-excel.controlproperties+xml"/>
  <Override PartName="/xl/ctrlProps/ctrlProp1136.xml" ContentType="application/vnd.ms-excel.controlproperties+xml"/>
  <Override PartName="/xl/ctrlProps/ctrlProp1137.xml" ContentType="application/vnd.ms-excel.controlproperties+xml"/>
  <Override PartName="/xl/ctrlProps/ctrlProp1138.xml" ContentType="application/vnd.ms-excel.controlproperties+xml"/>
  <Override PartName="/xl/ctrlProps/ctrlProp1139.xml" ContentType="application/vnd.ms-excel.controlproperties+xml"/>
  <Override PartName="/xl/ctrlProps/ctrlProp1140.xml" ContentType="application/vnd.ms-excel.controlproperties+xml"/>
  <Override PartName="/xl/ctrlProps/ctrlProp1141.xml" ContentType="application/vnd.ms-excel.controlproperties+xml"/>
  <Override PartName="/xl/ctrlProps/ctrlProp1142.xml" ContentType="application/vnd.ms-excel.controlproperties+xml"/>
  <Override PartName="/xl/ctrlProps/ctrlProp1143.xml" ContentType="application/vnd.ms-excel.controlproperties+xml"/>
  <Override PartName="/xl/ctrlProps/ctrlProp1144.xml" ContentType="application/vnd.ms-excel.controlproperties+xml"/>
  <Override PartName="/xl/ctrlProps/ctrlProp1145.xml" ContentType="application/vnd.ms-excel.controlproperties+xml"/>
  <Override PartName="/xl/ctrlProps/ctrlProp1146.xml" ContentType="application/vnd.ms-excel.controlproperties+xml"/>
  <Override PartName="/xl/ctrlProps/ctrlProp1147.xml" ContentType="application/vnd.ms-excel.controlproperties+xml"/>
  <Override PartName="/xl/ctrlProps/ctrlProp1148.xml" ContentType="application/vnd.ms-excel.controlproperties+xml"/>
  <Override PartName="/xl/ctrlProps/ctrlProp1149.xml" ContentType="application/vnd.ms-excel.controlproperties+xml"/>
  <Override PartName="/xl/ctrlProps/ctrlProp1150.xml" ContentType="application/vnd.ms-excel.controlproperties+xml"/>
  <Override PartName="/xl/ctrlProps/ctrlProp1151.xml" ContentType="application/vnd.ms-excel.controlproperties+xml"/>
  <Override PartName="/xl/ctrlProps/ctrlProp1152.xml" ContentType="application/vnd.ms-excel.controlproperties+xml"/>
  <Override PartName="/xl/ctrlProps/ctrlProp1153.xml" ContentType="application/vnd.ms-excel.controlproperties+xml"/>
  <Override PartName="/xl/ctrlProps/ctrlProp1154.xml" ContentType="application/vnd.ms-excel.controlproperties+xml"/>
  <Override PartName="/xl/ctrlProps/ctrlProp1155.xml" ContentType="application/vnd.ms-excel.controlproperties+xml"/>
  <Override PartName="/xl/ctrlProps/ctrlProp1156.xml" ContentType="application/vnd.ms-excel.controlproperties+xml"/>
  <Override PartName="/xl/ctrlProps/ctrlProp1157.xml" ContentType="application/vnd.ms-excel.controlproperties+xml"/>
  <Override PartName="/xl/ctrlProps/ctrlProp1158.xml" ContentType="application/vnd.ms-excel.controlproperties+xml"/>
  <Override PartName="/xl/ctrlProps/ctrlProp1159.xml" ContentType="application/vnd.ms-excel.controlproperties+xml"/>
  <Override PartName="/xl/ctrlProps/ctrlProp1160.xml" ContentType="application/vnd.ms-excel.controlproperties+xml"/>
  <Override PartName="/xl/ctrlProps/ctrlProp1161.xml" ContentType="application/vnd.ms-excel.controlproperties+xml"/>
  <Override PartName="/xl/ctrlProps/ctrlProp1162.xml" ContentType="application/vnd.ms-excel.controlproperties+xml"/>
  <Override PartName="/xl/ctrlProps/ctrlProp1163.xml" ContentType="application/vnd.ms-excel.controlproperties+xml"/>
  <Override PartName="/xl/ctrlProps/ctrlProp1164.xml" ContentType="application/vnd.ms-excel.controlproperties+xml"/>
  <Override PartName="/xl/ctrlProps/ctrlProp1165.xml" ContentType="application/vnd.ms-excel.controlproperties+xml"/>
  <Override PartName="/xl/ctrlProps/ctrlProp1166.xml" ContentType="application/vnd.ms-excel.controlproperties+xml"/>
  <Override PartName="/xl/ctrlProps/ctrlProp1167.xml" ContentType="application/vnd.ms-excel.controlproperties+xml"/>
  <Override PartName="/xl/ctrlProps/ctrlProp1168.xml" ContentType="application/vnd.ms-excel.controlproperties+xml"/>
  <Override PartName="/xl/ctrlProps/ctrlProp1169.xml" ContentType="application/vnd.ms-excel.controlproperties+xml"/>
  <Override PartName="/xl/ctrlProps/ctrlProp1170.xml" ContentType="application/vnd.ms-excel.controlproperties+xml"/>
  <Override PartName="/xl/ctrlProps/ctrlProp1171.xml" ContentType="application/vnd.ms-excel.controlproperties+xml"/>
  <Override PartName="/xl/ctrlProps/ctrlProp1172.xml" ContentType="application/vnd.ms-excel.controlproperties+xml"/>
  <Override PartName="/xl/ctrlProps/ctrlProp1173.xml" ContentType="application/vnd.ms-excel.controlproperties+xml"/>
  <Override PartName="/xl/ctrlProps/ctrlProp1174.xml" ContentType="application/vnd.ms-excel.controlproperties+xml"/>
  <Override PartName="/xl/ctrlProps/ctrlProp1175.xml" ContentType="application/vnd.ms-excel.controlproperties+xml"/>
  <Override PartName="/xl/ctrlProps/ctrlProp1176.xml" ContentType="application/vnd.ms-excel.controlproperties+xml"/>
  <Override PartName="/xl/ctrlProps/ctrlProp1177.xml" ContentType="application/vnd.ms-excel.controlproperties+xml"/>
  <Override PartName="/xl/ctrlProps/ctrlProp1178.xml" ContentType="application/vnd.ms-excel.controlproperties+xml"/>
  <Override PartName="/xl/ctrlProps/ctrlProp1179.xml" ContentType="application/vnd.ms-excel.controlproperties+xml"/>
  <Override PartName="/xl/ctrlProps/ctrlProp1180.xml" ContentType="application/vnd.ms-excel.controlproperties+xml"/>
  <Override PartName="/xl/ctrlProps/ctrlProp1181.xml" ContentType="application/vnd.ms-excel.controlproperties+xml"/>
  <Override PartName="/xl/ctrlProps/ctrlProp1182.xml" ContentType="application/vnd.ms-excel.controlproperties+xml"/>
  <Override PartName="/xl/ctrlProps/ctrlProp1183.xml" ContentType="application/vnd.ms-excel.controlproperties+xml"/>
  <Override PartName="/xl/ctrlProps/ctrlProp1184.xml" ContentType="application/vnd.ms-excel.controlproperties+xml"/>
  <Override PartName="/xl/ctrlProps/ctrlProp1185.xml" ContentType="application/vnd.ms-excel.controlproperties+xml"/>
  <Override PartName="/xl/ctrlProps/ctrlProp1186.xml" ContentType="application/vnd.ms-excel.controlproperties+xml"/>
  <Override PartName="/xl/ctrlProps/ctrlProp1187.xml" ContentType="application/vnd.ms-excel.controlproperties+xml"/>
  <Override PartName="/xl/ctrlProps/ctrlProp1188.xml" ContentType="application/vnd.ms-excel.controlproperties+xml"/>
  <Override PartName="/xl/ctrlProps/ctrlProp1189.xml" ContentType="application/vnd.ms-excel.controlproperties+xml"/>
  <Override PartName="/xl/ctrlProps/ctrlProp1190.xml" ContentType="application/vnd.ms-excel.controlproperties+xml"/>
  <Override PartName="/xl/ctrlProps/ctrlProp1191.xml" ContentType="application/vnd.ms-excel.controlproperties+xml"/>
  <Override PartName="/xl/ctrlProps/ctrlProp1192.xml" ContentType="application/vnd.ms-excel.controlproperties+xml"/>
  <Override PartName="/xl/ctrlProps/ctrlProp1193.xml" ContentType="application/vnd.ms-excel.controlproperties+xml"/>
  <Override PartName="/xl/ctrlProps/ctrlProp1194.xml" ContentType="application/vnd.ms-excel.controlproperties+xml"/>
  <Override PartName="/xl/ctrlProps/ctrlProp1195.xml" ContentType="application/vnd.ms-excel.controlproperties+xml"/>
  <Override PartName="/xl/ctrlProps/ctrlProp1196.xml" ContentType="application/vnd.ms-excel.controlproperties+xml"/>
  <Override PartName="/xl/ctrlProps/ctrlProp1197.xml" ContentType="application/vnd.ms-excel.controlproperties+xml"/>
  <Override PartName="/xl/ctrlProps/ctrlProp1198.xml" ContentType="application/vnd.ms-excel.controlproperties+xml"/>
  <Override PartName="/xl/ctrlProps/ctrlProp1199.xml" ContentType="application/vnd.ms-excel.controlproperties+xml"/>
  <Override PartName="/xl/ctrlProps/ctrlProp1200.xml" ContentType="application/vnd.ms-excel.controlproperties+xml"/>
  <Override PartName="/xl/ctrlProps/ctrlProp1201.xml" ContentType="application/vnd.ms-excel.controlproperties+xml"/>
  <Override PartName="/xl/ctrlProps/ctrlProp1202.xml" ContentType="application/vnd.ms-excel.controlproperties+xml"/>
  <Override PartName="/xl/ctrlProps/ctrlProp1203.xml" ContentType="application/vnd.ms-excel.controlproperties+xml"/>
  <Override PartName="/xl/ctrlProps/ctrlProp1204.xml" ContentType="application/vnd.ms-excel.controlproperties+xml"/>
  <Override PartName="/xl/ctrlProps/ctrlProp1205.xml" ContentType="application/vnd.ms-excel.controlproperties+xml"/>
  <Override PartName="/xl/ctrlProps/ctrlProp1206.xml" ContentType="application/vnd.ms-excel.controlproperties+xml"/>
  <Override PartName="/xl/ctrlProps/ctrlProp1207.xml" ContentType="application/vnd.ms-excel.controlproperties+xml"/>
  <Override PartName="/xl/ctrlProps/ctrlProp1208.xml" ContentType="application/vnd.ms-excel.controlproperties+xml"/>
  <Override PartName="/xl/ctrlProps/ctrlProp1209.xml" ContentType="application/vnd.ms-excel.controlproperties+xml"/>
  <Override PartName="/xl/ctrlProps/ctrlProp1210.xml" ContentType="application/vnd.ms-excel.controlproperties+xml"/>
  <Override PartName="/xl/ctrlProps/ctrlProp1211.xml" ContentType="application/vnd.ms-excel.controlproperties+xml"/>
  <Override PartName="/xl/ctrlProps/ctrlProp1212.xml" ContentType="application/vnd.ms-excel.controlproperties+xml"/>
  <Override PartName="/xl/ctrlProps/ctrlProp1213.xml" ContentType="application/vnd.ms-excel.controlproperties+xml"/>
  <Override PartName="/xl/ctrlProps/ctrlProp1214.xml" ContentType="application/vnd.ms-excel.controlproperties+xml"/>
  <Override PartName="/xl/ctrlProps/ctrlProp1215.xml" ContentType="application/vnd.ms-excel.controlproperties+xml"/>
  <Override PartName="/xl/ctrlProps/ctrlProp1216.xml" ContentType="application/vnd.ms-excel.controlproperties+xml"/>
  <Override PartName="/xl/ctrlProps/ctrlProp1217.xml" ContentType="application/vnd.ms-excel.controlproperties+xml"/>
  <Override PartName="/xl/ctrlProps/ctrlProp1218.xml" ContentType="application/vnd.ms-excel.controlproperties+xml"/>
  <Override PartName="/xl/ctrlProps/ctrlProp1219.xml" ContentType="application/vnd.ms-excel.controlproperties+xml"/>
  <Override PartName="/xl/ctrlProps/ctrlProp1220.xml" ContentType="application/vnd.ms-excel.controlproperties+xml"/>
  <Override PartName="/xl/ctrlProps/ctrlProp1221.xml" ContentType="application/vnd.ms-excel.controlproperties+xml"/>
  <Override PartName="/xl/ctrlProps/ctrlProp1222.xml" ContentType="application/vnd.ms-excel.controlproperties+xml"/>
  <Override PartName="/xl/ctrlProps/ctrlProp1223.xml" ContentType="application/vnd.ms-excel.controlproperties+xml"/>
  <Override PartName="/xl/ctrlProps/ctrlProp1224.xml" ContentType="application/vnd.ms-excel.controlproperties+xml"/>
  <Override PartName="/xl/ctrlProps/ctrlProp1225.xml" ContentType="application/vnd.ms-excel.controlproperties+xml"/>
  <Override PartName="/xl/ctrlProps/ctrlProp1226.xml" ContentType="application/vnd.ms-excel.controlproperties+xml"/>
  <Override PartName="/xl/ctrlProps/ctrlProp1227.xml" ContentType="application/vnd.ms-excel.controlproperties+xml"/>
  <Override PartName="/xl/ctrlProps/ctrlProp1228.xml" ContentType="application/vnd.ms-excel.controlproperties+xml"/>
  <Override PartName="/xl/ctrlProps/ctrlProp1229.xml" ContentType="application/vnd.ms-excel.controlproperties+xml"/>
  <Override PartName="/xl/ctrlProps/ctrlProp1230.xml" ContentType="application/vnd.ms-excel.controlproperties+xml"/>
  <Override PartName="/xl/ctrlProps/ctrlProp1231.xml" ContentType="application/vnd.ms-excel.controlproperties+xml"/>
  <Override PartName="/xl/ctrlProps/ctrlProp1232.xml" ContentType="application/vnd.ms-excel.controlproperties+xml"/>
  <Override PartName="/xl/drawings/drawing13.xml" ContentType="application/vnd.openxmlformats-officedocument.drawing+xml"/>
  <Override PartName="/xl/drawings/drawing14.xml" ContentType="application/vnd.openxmlformats-officedocument.drawing+xml"/>
  <Override PartName="/xl/charts/chart1.xml" ContentType="application/vnd.openxmlformats-officedocument.drawingml.chart+xml"/>
  <Override PartName="/xl/drawings/drawing15.xml" ContentType="application/vnd.openxmlformats-officedocument.drawing+xml"/>
  <Override PartName="/xl/ctrlProps/ctrlProp1233.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defaultThemeVersion="124226"/>
  <bookViews>
    <workbookView xWindow="360" yWindow="105" windowWidth="20730" windowHeight="11760" tabRatio="893"/>
  </bookViews>
  <sheets>
    <sheet name="Inicio" sheetId="30" r:id="rId1"/>
    <sheet name="Complejidad" sheetId="31" r:id="rId2"/>
    <sheet name="Proy-Usuario" sheetId="22" r:id="rId3"/>
    <sheet name="Act-Usuario" sheetId="2" r:id="rId4"/>
    <sheet name="Imp-Usuario" sheetId="3" r:id="rId5"/>
    <sheet name="Med-Usuario" sheetId="25" r:id="rId6"/>
    <sheet name="RAct-Proy" sheetId="37" state="hidden" r:id="rId7"/>
    <sheet name="RImp-Proy" sheetId="24" state="hidden" r:id="rId8"/>
    <sheet name="RImp-Actividades" sheetId="4" state="hidden" r:id="rId9"/>
    <sheet name="RMed-Impactos" sheetId="9" state="hidden" r:id="rId10"/>
    <sheet name="RMed-Proy" sheetId="28" state="hidden" r:id="rId11"/>
    <sheet name="RMed-Actividades" sheetId="23" state="hidden" r:id="rId12"/>
    <sheet name="Presupuesto" sheetId="17" r:id="rId13"/>
    <sheet name="Resultados" sheetId="19" r:id="rId14"/>
    <sheet name="Precios" sheetId="33" state="hidden" r:id="rId15"/>
    <sheet name="Listado_Medidas" sheetId="12" state="hidden" r:id="rId16"/>
    <sheet name="ListadosCostos" sheetId="32" state="hidden" r:id="rId17"/>
    <sheet name="Consulta Medidas" sheetId="38" r:id="rId18"/>
    <sheet name="Proyectos Revisados" sheetId="35" state="hidden" r:id="rId19"/>
  </sheet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J249" i="17" l="1"/>
  <c r="J248" i="17"/>
  <c r="J247" i="17"/>
  <c r="J246" i="17"/>
  <c r="J245" i="17"/>
  <c r="J244" i="17"/>
  <c r="J243" i="17"/>
  <c r="J242" i="17"/>
  <c r="J241" i="17"/>
  <c r="J240" i="17"/>
  <c r="J239" i="17"/>
  <c r="J238" i="17"/>
  <c r="J237" i="17"/>
  <c r="J236" i="17"/>
  <c r="J235" i="17"/>
  <c r="J234" i="17"/>
  <c r="J233" i="17"/>
  <c r="J232" i="17"/>
  <c r="J231" i="17"/>
  <c r="J230" i="17"/>
  <c r="J229" i="17"/>
  <c r="J228" i="17"/>
  <c r="J227" i="17"/>
  <c r="J226" i="17"/>
  <c r="J225" i="17"/>
  <c r="J224" i="17"/>
  <c r="J223" i="17"/>
  <c r="J222" i="17"/>
  <c r="J221" i="17"/>
  <c r="J220" i="17"/>
  <c r="J219" i="17"/>
  <c r="J218" i="17"/>
  <c r="J217" i="17"/>
  <c r="J216" i="17"/>
  <c r="J215" i="17"/>
  <c r="J214" i="17"/>
  <c r="J213" i="17"/>
  <c r="J212" i="17"/>
  <c r="J211" i="17"/>
  <c r="J210" i="17"/>
  <c r="J209" i="17"/>
  <c r="J208" i="17"/>
  <c r="J207" i="17"/>
  <c r="J206" i="17"/>
  <c r="J205" i="17"/>
  <c r="J204" i="17"/>
  <c r="J203" i="17"/>
  <c r="J202" i="17"/>
  <c r="J201" i="17"/>
  <c r="J200" i="17"/>
  <c r="J199" i="17"/>
  <c r="J198" i="17"/>
  <c r="J197" i="17"/>
  <c r="J196" i="17"/>
  <c r="J195" i="17"/>
  <c r="J194" i="17"/>
  <c r="J193" i="17"/>
  <c r="J192" i="17"/>
  <c r="J191" i="17"/>
  <c r="J190" i="17"/>
  <c r="J189" i="17"/>
  <c r="J188" i="17"/>
  <c r="J187" i="17"/>
  <c r="J186" i="17"/>
  <c r="J185" i="17"/>
  <c r="J184" i="17"/>
  <c r="J183" i="17"/>
  <c r="J182" i="17"/>
  <c r="J181" i="17"/>
  <c r="J180" i="17"/>
  <c r="J179" i="17"/>
  <c r="J178" i="17"/>
  <c r="J177" i="17"/>
  <c r="J176" i="17"/>
  <c r="J175" i="17"/>
  <c r="J174" i="17"/>
  <c r="J173" i="17"/>
  <c r="J172" i="17"/>
  <c r="J171" i="17"/>
  <c r="J170" i="17"/>
  <c r="J169" i="17"/>
  <c r="J168" i="17"/>
  <c r="J167" i="17"/>
  <c r="J166" i="17"/>
  <c r="J165" i="17"/>
  <c r="J164" i="17"/>
  <c r="J163" i="17"/>
  <c r="J162" i="17"/>
  <c r="J161" i="17"/>
  <c r="J160" i="17"/>
  <c r="J159" i="17"/>
  <c r="J158" i="17"/>
  <c r="J157" i="17"/>
  <c r="J156" i="17"/>
  <c r="J155" i="17"/>
  <c r="J154" i="17"/>
  <c r="J153" i="17"/>
  <c r="J152" i="17"/>
  <c r="J151" i="17"/>
  <c r="J150" i="17"/>
  <c r="J149" i="17"/>
  <c r="J148" i="17"/>
  <c r="J147" i="17"/>
  <c r="J146" i="17"/>
  <c r="J145" i="17"/>
  <c r="J144" i="17"/>
  <c r="J143" i="17"/>
  <c r="J142" i="17"/>
  <c r="J141" i="17"/>
  <c r="J140" i="17"/>
  <c r="J139" i="17"/>
  <c r="J138" i="17"/>
  <c r="J137" i="17"/>
  <c r="J136" i="17"/>
  <c r="J135" i="17"/>
  <c r="J134" i="17"/>
  <c r="J133" i="17"/>
  <c r="J132" i="17"/>
  <c r="J131" i="17"/>
  <c r="J130" i="17"/>
  <c r="J129" i="17"/>
  <c r="J128" i="17"/>
  <c r="J127" i="17"/>
  <c r="J126" i="17"/>
  <c r="J125" i="17"/>
  <c r="J124" i="17"/>
  <c r="J123" i="17"/>
  <c r="J122" i="17"/>
  <c r="J121" i="17"/>
  <c r="J120" i="17"/>
  <c r="J119" i="17"/>
  <c r="J118" i="17"/>
  <c r="J117" i="17"/>
  <c r="J116" i="17"/>
  <c r="J115" i="17"/>
  <c r="J114" i="17"/>
  <c r="J113" i="17"/>
  <c r="J112" i="17"/>
  <c r="J111" i="17"/>
  <c r="J110" i="17"/>
  <c r="J109" i="17"/>
  <c r="J108" i="17"/>
  <c r="J107" i="17"/>
  <c r="J106" i="17"/>
  <c r="J105" i="17"/>
  <c r="J104" i="17"/>
  <c r="J103" i="17"/>
  <c r="J102" i="17"/>
  <c r="J101" i="17"/>
  <c r="J100" i="17"/>
  <c r="J99" i="17"/>
  <c r="J98" i="17"/>
  <c r="J97" i="17"/>
  <c r="J96" i="17"/>
  <c r="J95" i="17"/>
  <c r="J94" i="17"/>
  <c r="J93" i="17"/>
  <c r="J92" i="17"/>
  <c r="J91" i="17"/>
  <c r="J90" i="17"/>
  <c r="J89" i="17"/>
  <c r="J88" i="17"/>
  <c r="J87" i="17"/>
  <c r="J86" i="17"/>
  <c r="J85" i="17"/>
  <c r="J84" i="17"/>
  <c r="J83" i="17"/>
  <c r="J82" i="17"/>
  <c r="J81" i="17"/>
  <c r="J80" i="17"/>
  <c r="J79" i="17"/>
  <c r="J78" i="17"/>
  <c r="J77" i="17"/>
  <c r="J76" i="17"/>
  <c r="J75" i="17"/>
  <c r="J74" i="17"/>
  <c r="J73" i="17"/>
  <c r="J72" i="17"/>
  <c r="J71" i="17"/>
  <c r="J70" i="17"/>
  <c r="J69" i="17"/>
  <c r="J68" i="17"/>
  <c r="J67" i="17"/>
  <c r="J66" i="17"/>
  <c r="J65" i="17"/>
  <c r="J64" i="17"/>
  <c r="J63" i="17"/>
  <c r="J62" i="17"/>
  <c r="J61" i="17"/>
  <c r="J60" i="17"/>
  <c r="J59" i="17"/>
  <c r="J58" i="17"/>
  <c r="J57" i="17"/>
  <c r="J56" i="17"/>
  <c r="J55" i="17"/>
  <c r="J54" i="17"/>
  <c r="J53" i="17"/>
  <c r="J52" i="17"/>
  <c r="J51" i="17"/>
  <c r="J50" i="17"/>
  <c r="J49" i="17"/>
  <c r="J48" i="17"/>
  <c r="J47" i="17"/>
  <c r="J46" i="17"/>
  <c r="J45" i="17"/>
  <c r="J44" i="17"/>
  <c r="J43" i="17"/>
  <c r="J42" i="17"/>
  <c r="J41" i="17"/>
  <c r="J40" i="17"/>
  <c r="J39" i="17"/>
  <c r="J38" i="17"/>
  <c r="J37" i="17"/>
  <c r="J36" i="17"/>
  <c r="J35" i="17"/>
  <c r="J34" i="17"/>
  <c r="J33" i="17"/>
  <c r="J32" i="17"/>
  <c r="J31" i="17"/>
  <c r="J30" i="17"/>
  <c r="J29" i="17"/>
  <c r="J28" i="17"/>
  <c r="J27" i="17"/>
  <c r="J26" i="17"/>
  <c r="J25" i="17"/>
  <c r="J24" i="17"/>
  <c r="J23" i="17"/>
  <c r="J22" i="17"/>
  <c r="J21" i="17"/>
  <c r="J20" i="17"/>
  <c r="J19" i="17"/>
  <c r="J18" i="17"/>
  <c r="J17" i="17"/>
  <c r="J16" i="17"/>
  <c r="J15" i="17"/>
  <c r="J14" i="17"/>
  <c r="J13" i="17"/>
  <c r="J12" i="17"/>
  <c r="J11" i="17"/>
  <c r="J10" i="17"/>
  <c r="J9" i="17"/>
  <c r="J8" i="17"/>
  <c r="J7" i="17"/>
  <c r="J6" i="17"/>
  <c r="F6" i="17"/>
  <c r="K6" i="17" s="1"/>
  <c r="F7" i="17"/>
  <c r="K7" i="17" s="1"/>
  <c r="F8" i="17"/>
  <c r="K8" i="17" s="1"/>
  <c r="F9" i="17"/>
  <c r="K9" i="17" s="1"/>
  <c r="F10" i="17"/>
  <c r="K10" i="17" s="1"/>
  <c r="F11" i="17"/>
  <c r="K11" i="17" s="1"/>
  <c r="F12" i="17"/>
  <c r="K12" i="17" s="1"/>
  <c r="F13" i="17"/>
  <c r="K13" i="17" s="1"/>
  <c r="F14" i="17"/>
  <c r="K14" i="17" s="1"/>
  <c r="F15" i="17"/>
  <c r="K15" i="17" s="1"/>
  <c r="F16" i="17"/>
  <c r="K16" i="17" s="1"/>
  <c r="F17" i="17"/>
  <c r="K17" i="17" s="1"/>
  <c r="F18" i="17"/>
  <c r="K18" i="17" s="1"/>
  <c r="F19" i="17"/>
  <c r="K19" i="17" s="1"/>
  <c r="F20" i="17"/>
  <c r="K20" i="17" s="1"/>
  <c r="F21" i="17"/>
  <c r="K21" i="17" s="1"/>
  <c r="F22" i="17"/>
  <c r="K22" i="17" s="1"/>
  <c r="F23" i="17"/>
  <c r="K23" i="17" s="1"/>
  <c r="F24" i="17"/>
  <c r="K24" i="17" s="1"/>
  <c r="F25" i="17"/>
  <c r="K25" i="17" s="1"/>
  <c r="F26" i="17"/>
  <c r="K26" i="17" s="1"/>
  <c r="F27" i="17"/>
  <c r="K27" i="17" s="1"/>
  <c r="F28" i="17"/>
  <c r="K28" i="17" s="1"/>
  <c r="F29" i="17"/>
  <c r="K29" i="17" s="1"/>
  <c r="F30" i="17"/>
  <c r="K30" i="17" s="1"/>
  <c r="F31" i="17"/>
  <c r="K31" i="17" s="1"/>
  <c r="F32" i="17"/>
  <c r="K32" i="17" s="1"/>
  <c r="F33" i="17"/>
  <c r="K33" i="17" s="1"/>
  <c r="F34" i="17"/>
  <c r="K34" i="17" s="1"/>
  <c r="F35" i="17"/>
  <c r="K35" i="17" s="1"/>
  <c r="F36" i="17"/>
  <c r="K36" i="17" s="1"/>
  <c r="F37" i="17"/>
  <c r="K37" i="17" s="1"/>
  <c r="F38" i="17"/>
  <c r="K38" i="17" s="1"/>
  <c r="F39" i="17"/>
  <c r="K39" i="17" s="1"/>
  <c r="F40" i="17"/>
  <c r="K40" i="17" s="1"/>
  <c r="F41" i="17"/>
  <c r="K41" i="17" s="1"/>
  <c r="F42" i="17"/>
  <c r="K42" i="17" s="1"/>
  <c r="F43" i="17"/>
  <c r="K43" i="17" s="1"/>
  <c r="F44" i="17"/>
  <c r="K44" i="17" s="1"/>
  <c r="F45" i="17"/>
  <c r="K45" i="17" s="1"/>
  <c r="F46" i="17"/>
  <c r="K46" i="17" s="1"/>
  <c r="F47" i="17"/>
  <c r="K47" i="17" s="1"/>
  <c r="F48" i="17"/>
  <c r="K48" i="17" s="1"/>
  <c r="F49" i="17"/>
  <c r="K49" i="17" s="1"/>
  <c r="F50" i="17"/>
  <c r="K50" i="17" s="1"/>
  <c r="F51" i="17"/>
  <c r="K51" i="17" s="1"/>
  <c r="F52" i="17"/>
  <c r="K52" i="17" s="1"/>
  <c r="F53" i="17"/>
  <c r="K53" i="17" s="1"/>
  <c r="F54" i="17"/>
  <c r="K54" i="17" s="1"/>
  <c r="F55" i="17"/>
  <c r="K55" i="17" s="1"/>
  <c r="F56" i="17"/>
  <c r="K56" i="17" s="1"/>
  <c r="F57" i="17"/>
  <c r="K57" i="17" s="1"/>
  <c r="F58" i="17"/>
  <c r="K58" i="17" s="1"/>
  <c r="F59" i="17"/>
  <c r="K59" i="17" s="1"/>
  <c r="F60" i="17"/>
  <c r="K60" i="17" s="1"/>
  <c r="F61" i="17"/>
  <c r="K61" i="17" s="1"/>
  <c r="F62" i="17"/>
  <c r="K62" i="17" s="1"/>
  <c r="F63" i="17"/>
  <c r="K63" i="17" s="1"/>
  <c r="F64" i="17"/>
  <c r="K64" i="17" s="1"/>
  <c r="F65" i="17"/>
  <c r="K65" i="17" s="1"/>
  <c r="F66" i="17"/>
  <c r="K66" i="17" s="1"/>
  <c r="F67" i="17"/>
  <c r="K67" i="17" s="1"/>
  <c r="F68" i="17"/>
  <c r="K68" i="17" s="1"/>
  <c r="F69" i="17"/>
  <c r="K69" i="17" s="1"/>
  <c r="F70" i="17"/>
  <c r="K70" i="17" s="1"/>
  <c r="F71" i="17"/>
  <c r="K71" i="17" s="1"/>
  <c r="F72" i="17"/>
  <c r="K72" i="17" s="1"/>
  <c r="F73" i="17"/>
  <c r="K73" i="17" s="1"/>
  <c r="F74" i="17"/>
  <c r="K74" i="17" s="1"/>
  <c r="F75" i="17"/>
  <c r="K75" i="17" s="1"/>
  <c r="F76" i="17"/>
  <c r="K76" i="17" s="1"/>
  <c r="F77" i="17"/>
  <c r="K77" i="17" s="1"/>
  <c r="F78" i="17"/>
  <c r="K78" i="17" s="1"/>
  <c r="F79" i="17"/>
  <c r="K79" i="17" s="1"/>
  <c r="F80" i="17"/>
  <c r="K80" i="17" s="1"/>
  <c r="F81" i="17"/>
  <c r="K81" i="17" s="1"/>
  <c r="F82" i="17"/>
  <c r="K82" i="17" s="1"/>
  <c r="F83" i="17"/>
  <c r="K83" i="17" s="1"/>
  <c r="F84" i="17"/>
  <c r="K84" i="17" s="1"/>
  <c r="F85" i="17"/>
  <c r="K85" i="17" s="1"/>
  <c r="F86" i="17"/>
  <c r="K86" i="17" s="1"/>
  <c r="F87" i="17"/>
  <c r="K87" i="17" s="1"/>
  <c r="F88" i="17"/>
  <c r="K88" i="17" s="1"/>
  <c r="F89" i="17"/>
  <c r="K89" i="17" s="1"/>
  <c r="F90" i="17"/>
  <c r="K90" i="17" s="1"/>
  <c r="F91" i="17"/>
  <c r="K91" i="17" s="1"/>
  <c r="F92" i="17"/>
  <c r="K92" i="17" s="1"/>
  <c r="F93" i="17"/>
  <c r="K93" i="17" s="1"/>
  <c r="F94" i="17"/>
  <c r="K94" i="17" s="1"/>
  <c r="F95" i="17"/>
  <c r="K95" i="17" s="1"/>
  <c r="F96" i="17"/>
  <c r="K96" i="17" s="1"/>
  <c r="F97" i="17"/>
  <c r="K97" i="17" s="1"/>
  <c r="F98" i="17"/>
  <c r="K98" i="17" s="1"/>
  <c r="F99" i="17"/>
  <c r="K99" i="17" s="1"/>
  <c r="F100" i="17"/>
  <c r="K100" i="17" s="1"/>
  <c r="F101" i="17"/>
  <c r="K101" i="17" s="1"/>
  <c r="F102" i="17"/>
  <c r="K102" i="17" s="1"/>
  <c r="F103" i="17"/>
  <c r="K103" i="17" s="1"/>
  <c r="F104" i="17"/>
  <c r="K104" i="17" s="1"/>
  <c r="F105" i="17"/>
  <c r="K105" i="17" s="1"/>
  <c r="F106" i="17"/>
  <c r="K106" i="17" s="1"/>
  <c r="F107" i="17"/>
  <c r="K107" i="17" s="1"/>
  <c r="F108" i="17"/>
  <c r="K108" i="17" s="1"/>
  <c r="F109" i="17"/>
  <c r="K109" i="17" s="1"/>
  <c r="F110" i="17"/>
  <c r="K110" i="17" s="1"/>
  <c r="F111" i="17"/>
  <c r="K111" i="17" s="1"/>
  <c r="F112" i="17"/>
  <c r="K112" i="17" s="1"/>
  <c r="F113" i="17"/>
  <c r="K113" i="17" s="1"/>
  <c r="F114" i="17"/>
  <c r="K114" i="17" s="1"/>
  <c r="F115" i="17"/>
  <c r="K115" i="17" s="1"/>
  <c r="F116" i="17"/>
  <c r="K116" i="17" s="1"/>
  <c r="F117" i="17"/>
  <c r="K117" i="17" s="1"/>
  <c r="F118" i="17"/>
  <c r="K118" i="17" s="1"/>
  <c r="F119" i="17"/>
  <c r="K119" i="17" s="1"/>
  <c r="F120" i="17"/>
  <c r="K120" i="17" s="1"/>
  <c r="F121" i="17"/>
  <c r="K121" i="17" s="1"/>
  <c r="F122" i="17"/>
  <c r="K122" i="17" s="1"/>
  <c r="F123" i="17"/>
  <c r="K123" i="17" s="1"/>
  <c r="F124" i="17"/>
  <c r="K124" i="17" s="1"/>
  <c r="F125" i="17"/>
  <c r="K125" i="17" s="1"/>
  <c r="F126" i="17"/>
  <c r="K126" i="17" s="1"/>
  <c r="F127" i="17"/>
  <c r="K127" i="17" s="1"/>
  <c r="F128" i="17"/>
  <c r="K128" i="17" s="1"/>
  <c r="F129" i="17"/>
  <c r="K129" i="17" s="1"/>
  <c r="F130" i="17"/>
  <c r="K130" i="17" s="1"/>
  <c r="F131" i="17"/>
  <c r="K131" i="17" s="1"/>
  <c r="F132" i="17"/>
  <c r="K132" i="17" s="1"/>
  <c r="F133" i="17"/>
  <c r="K133" i="17" s="1"/>
  <c r="F134" i="17"/>
  <c r="K134" i="17" s="1"/>
  <c r="F135" i="17"/>
  <c r="K135" i="17" s="1"/>
  <c r="F136" i="17"/>
  <c r="K136" i="17" s="1"/>
  <c r="F137" i="17"/>
  <c r="K137" i="17" s="1"/>
  <c r="F138" i="17"/>
  <c r="K138" i="17" s="1"/>
  <c r="F139" i="17"/>
  <c r="K139" i="17" s="1"/>
  <c r="F140" i="17"/>
  <c r="K140" i="17" s="1"/>
  <c r="F141" i="17"/>
  <c r="K141" i="17" s="1"/>
  <c r="F142" i="17"/>
  <c r="K142" i="17" s="1"/>
  <c r="F143" i="17"/>
  <c r="K143" i="17" s="1"/>
  <c r="F144" i="17"/>
  <c r="K144" i="17" s="1"/>
  <c r="F145" i="17"/>
  <c r="K145" i="17" s="1"/>
  <c r="F146" i="17"/>
  <c r="K146" i="17" s="1"/>
  <c r="F147" i="17"/>
  <c r="K147" i="17" s="1"/>
  <c r="F148" i="17"/>
  <c r="K148" i="17" s="1"/>
  <c r="F149" i="17"/>
  <c r="K149" i="17" s="1"/>
  <c r="F150" i="17"/>
  <c r="K150" i="17" s="1"/>
  <c r="F151" i="17"/>
  <c r="K151" i="17" s="1"/>
  <c r="F152" i="17"/>
  <c r="K152" i="17" s="1"/>
  <c r="F153" i="17"/>
  <c r="K153" i="17" s="1"/>
  <c r="F154" i="17"/>
  <c r="K154" i="17" s="1"/>
  <c r="F155" i="17"/>
  <c r="K155" i="17" s="1"/>
  <c r="F156" i="17"/>
  <c r="K156" i="17" s="1"/>
  <c r="F157" i="17"/>
  <c r="K157" i="17" s="1"/>
  <c r="F158" i="17"/>
  <c r="K158" i="17" s="1"/>
  <c r="F159" i="17"/>
  <c r="K159" i="17" s="1"/>
  <c r="F160" i="17"/>
  <c r="K160" i="17" s="1"/>
  <c r="F161" i="17"/>
  <c r="K161" i="17" s="1"/>
  <c r="F162" i="17"/>
  <c r="K162" i="17" s="1"/>
  <c r="F163" i="17"/>
  <c r="K163" i="17" s="1"/>
  <c r="F164" i="17"/>
  <c r="K164" i="17" s="1"/>
  <c r="F165" i="17"/>
  <c r="K165" i="17" s="1"/>
  <c r="F166" i="17"/>
  <c r="K166" i="17" s="1"/>
  <c r="F167" i="17"/>
  <c r="K167" i="17" s="1"/>
  <c r="F168" i="17"/>
  <c r="K168" i="17" s="1"/>
  <c r="F169" i="17"/>
  <c r="K169" i="17" s="1"/>
  <c r="F170" i="17"/>
  <c r="K170" i="17" s="1"/>
  <c r="F171" i="17"/>
  <c r="K171" i="17" s="1"/>
  <c r="F172" i="17"/>
  <c r="K172" i="17" s="1"/>
  <c r="F173" i="17"/>
  <c r="K173" i="17" s="1"/>
  <c r="F174" i="17"/>
  <c r="K174" i="17" s="1"/>
  <c r="F175" i="17"/>
  <c r="K175" i="17" s="1"/>
  <c r="F176" i="17"/>
  <c r="K176" i="17" s="1"/>
  <c r="F177" i="17"/>
  <c r="K177" i="17" s="1"/>
  <c r="F178" i="17"/>
  <c r="K178" i="17" s="1"/>
  <c r="F179" i="17"/>
  <c r="K179" i="17" s="1"/>
  <c r="F180" i="17"/>
  <c r="K180" i="17" s="1"/>
  <c r="F181" i="17"/>
  <c r="K181" i="17" s="1"/>
  <c r="F182" i="17"/>
  <c r="K182" i="17" s="1"/>
  <c r="F183" i="17"/>
  <c r="K183" i="17" s="1"/>
  <c r="F184" i="17"/>
  <c r="K184" i="17" s="1"/>
  <c r="F185" i="17"/>
  <c r="K185" i="17" s="1"/>
  <c r="F186" i="17"/>
  <c r="K186" i="17" s="1"/>
  <c r="F187" i="17"/>
  <c r="K187" i="17" s="1"/>
  <c r="F188" i="17"/>
  <c r="K188" i="17" s="1"/>
  <c r="F189" i="17"/>
  <c r="K189" i="17" s="1"/>
  <c r="F190" i="17"/>
  <c r="K190" i="17" s="1"/>
  <c r="F191" i="17"/>
  <c r="K191" i="17" s="1"/>
  <c r="F192" i="17"/>
  <c r="K192" i="17" s="1"/>
  <c r="F193" i="17"/>
  <c r="K193" i="17" s="1"/>
  <c r="F194" i="17"/>
  <c r="K194" i="17" s="1"/>
  <c r="F195" i="17"/>
  <c r="K195" i="17" s="1"/>
  <c r="F196" i="17"/>
  <c r="K196" i="17" s="1"/>
  <c r="F197" i="17"/>
  <c r="K197" i="17" s="1"/>
  <c r="F198" i="17"/>
  <c r="K198" i="17" s="1"/>
  <c r="F199" i="17"/>
  <c r="K199" i="17" s="1"/>
  <c r="F200" i="17"/>
  <c r="K200" i="17" s="1"/>
  <c r="F201" i="17"/>
  <c r="K201" i="17" s="1"/>
  <c r="F202" i="17"/>
  <c r="K202" i="17" s="1"/>
  <c r="F203" i="17"/>
  <c r="K203" i="17" s="1"/>
  <c r="F204" i="17"/>
  <c r="K204" i="17" s="1"/>
  <c r="F205" i="17"/>
  <c r="K205" i="17" s="1"/>
  <c r="F206" i="17"/>
  <c r="K206" i="17" s="1"/>
  <c r="F207" i="17"/>
  <c r="K207" i="17" s="1"/>
  <c r="F208" i="17"/>
  <c r="K208" i="17" s="1"/>
  <c r="F209" i="17"/>
  <c r="K209" i="17" s="1"/>
  <c r="F210" i="17"/>
  <c r="K210" i="17" s="1"/>
  <c r="F211" i="17"/>
  <c r="K211" i="17" s="1"/>
  <c r="F212" i="17"/>
  <c r="K212" i="17" s="1"/>
  <c r="F213" i="17"/>
  <c r="K213" i="17" s="1"/>
  <c r="F214" i="17"/>
  <c r="K214" i="17" s="1"/>
  <c r="F215" i="17"/>
  <c r="K215" i="17" s="1"/>
  <c r="F216" i="17"/>
  <c r="K216" i="17" s="1"/>
  <c r="F217" i="17"/>
  <c r="K217" i="17" s="1"/>
  <c r="F218" i="17"/>
  <c r="K218" i="17" s="1"/>
  <c r="F219" i="17"/>
  <c r="K219" i="17" s="1"/>
  <c r="F220" i="17"/>
  <c r="K220" i="17" s="1"/>
  <c r="F221" i="17"/>
  <c r="K221" i="17" s="1"/>
  <c r="F222" i="17"/>
  <c r="K222" i="17" s="1"/>
  <c r="F223" i="17"/>
  <c r="K223" i="17" s="1"/>
  <c r="F224" i="17"/>
  <c r="K224" i="17" s="1"/>
  <c r="F225" i="17"/>
  <c r="K225" i="17" s="1"/>
  <c r="F226" i="17"/>
  <c r="K226" i="17" s="1"/>
  <c r="F227" i="17"/>
  <c r="K227" i="17" s="1"/>
  <c r="F228" i="17"/>
  <c r="K228" i="17" s="1"/>
  <c r="F229" i="17"/>
  <c r="K229" i="17" s="1"/>
  <c r="F230" i="17"/>
  <c r="K230" i="17" s="1"/>
  <c r="F231" i="17"/>
  <c r="K231" i="17" s="1"/>
  <c r="F232" i="17"/>
  <c r="K232" i="17" s="1"/>
  <c r="F233" i="17"/>
  <c r="K233" i="17" s="1"/>
  <c r="F234" i="17"/>
  <c r="K234" i="17" s="1"/>
  <c r="F235" i="17"/>
  <c r="K235" i="17" s="1"/>
  <c r="F236" i="17"/>
  <c r="K236" i="17" s="1"/>
  <c r="F237" i="17"/>
  <c r="K237" i="17" s="1"/>
  <c r="F238" i="17"/>
  <c r="K238" i="17" s="1"/>
  <c r="F239" i="17"/>
  <c r="K239" i="17" s="1"/>
  <c r="F240" i="17"/>
  <c r="K240" i="17" s="1"/>
  <c r="F241" i="17"/>
  <c r="K241" i="17" s="1"/>
  <c r="F242" i="17"/>
  <c r="K242" i="17" s="1"/>
  <c r="F243" i="17"/>
  <c r="K243" i="17" s="1"/>
  <c r="F244" i="17"/>
  <c r="K244" i="17" s="1"/>
  <c r="F245" i="17"/>
  <c r="K245" i="17" s="1"/>
  <c r="F246" i="17"/>
  <c r="K246" i="17" s="1"/>
  <c r="F247" i="17"/>
  <c r="K247" i="17" s="1"/>
  <c r="F248" i="17"/>
  <c r="K248" i="17" s="1"/>
  <c r="F249" i="17"/>
  <c r="K249" i="17" s="1"/>
  <c r="M160" i="17" l="1"/>
  <c r="N160" i="17" s="1"/>
  <c r="M45" i="17"/>
  <c r="N45" i="17" s="1"/>
  <c r="M40" i="17"/>
  <c r="N40" i="17" s="1"/>
  <c r="P7" i="17"/>
  <c r="M250" i="17"/>
  <c r="N250" i="17" s="1"/>
  <c r="M249" i="17"/>
  <c r="N249" i="17" s="1"/>
  <c r="M248" i="17"/>
  <c r="N248" i="17" s="1"/>
  <c r="M247" i="17"/>
  <c r="N247" i="17" s="1"/>
  <c r="M246" i="17"/>
  <c r="N246" i="17" s="1"/>
  <c r="M245" i="17"/>
  <c r="N245" i="17" s="1"/>
  <c r="M244" i="17"/>
  <c r="N244" i="17" s="1"/>
  <c r="M243" i="17"/>
  <c r="N243" i="17" s="1"/>
  <c r="M242" i="17"/>
  <c r="N242" i="17" s="1"/>
  <c r="M241" i="17"/>
  <c r="N241" i="17" s="1"/>
  <c r="M240" i="17"/>
  <c r="N240" i="17" s="1"/>
  <c r="M239" i="17"/>
  <c r="N239" i="17" s="1"/>
  <c r="M238" i="17"/>
  <c r="N238" i="17" s="1"/>
  <c r="M237" i="17"/>
  <c r="N237" i="17" s="1"/>
  <c r="M236" i="17"/>
  <c r="N236" i="17" s="1"/>
  <c r="M235" i="17"/>
  <c r="N235" i="17" s="1"/>
  <c r="M234" i="17"/>
  <c r="N234" i="17" s="1"/>
  <c r="M233" i="17"/>
  <c r="N233" i="17" s="1"/>
  <c r="M232" i="17"/>
  <c r="N232" i="17" s="1"/>
  <c r="M231" i="17"/>
  <c r="N231" i="17" s="1"/>
  <c r="M230" i="17"/>
  <c r="N230" i="17" s="1"/>
  <c r="M229" i="17"/>
  <c r="N229" i="17" s="1"/>
  <c r="M228" i="17"/>
  <c r="N228" i="17" s="1"/>
  <c r="M227" i="17"/>
  <c r="N227" i="17" s="1"/>
  <c r="M226" i="17"/>
  <c r="N226" i="17" s="1"/>
  <c r="M225" i="17"/>
  <c r="N225" i="17" s="1"/>
  <c r="M224" i="17"/>
  <c r="N224" i="17" s="1"/>
  <c r="M223" i="17"/>
  <c r="N223" i="17" s="1"/>
  <c r="M222" i="17"/>
  <c r="N222" i="17" s="1"/>
  <c r="M221" i="17"/>
  <c r="N221" i="17" s="1"/>
  <c r="M220" i="17"/>
  <c r="N220" i="17" s="1"/>
  <c r="M219" i="17"/>
  <c r="N219" i="17" s="1"/>
  <c r="M218" i="17"/>
  <c r="N218" i="17" s="1"/>
  <c r="M217" i="17"/>
  <c r="N217" i="17" s="1"/>
  <c r="M216" i="17"/>
  <c r="N216" i="17" s="1"/>
  <c r="M215" i="17"/>
  <c r="N215" i="17" s="1"/>
  <c r="M214" i="17"/>
  <c r="N214" i="17" s="1"/>
  <c r="M213" i="17"/>
  <c r="N213" i="17" s="1"/>
  <c r="M212" i="17"/>
  <c r="N212" i="17" s="1"/>
  <c r="M211" i="17"/>
  <c r="N211" i="17" s="1"/>
  <c r="M210" i="17"/>
  <c r="N210" i="17" s="1"/>
  <c r="M209" i="17"/>
  <c r="N209" i="17" s="1"/>
  <c r="M208" i="17"/>
  <c r="N208" i="17" s="1"/>
  <c r="M207" i="17"/>
  <c r="N207" i="17" s="1"/>
  <c r="M206" i="17"/>
  <c r="N206" i="17" s="1"/>
  <c r="M205" i="17"/>
  <c r="N205" i="17" s="1"/>
  <c r="M204" i="17"/>
  <c r="N204" i="17" s="1"/>
  <c r="M203" i="17"/>
  <c r="N203" i="17" s="1"/>
  <c r="M202" i="17"/>
  <c r="N202" i="17" s="1"/>
  <c r="M201" i="17"/>
  <c r="N201" i="17" s="1"/>
  <c r="M200" i="17"/>
  <c r="N200" i="17" s="1"/>
  <c r="M199" i="17"/>
  <c r="N199" i="17" s="1"/>
  <c r="M198" i="17"/>
  <c r="N198" i="17" s="1"/>
  <c r="M197" i="17"/>
  <c r="N197" i="17" s="1"/>
  <c r="M196" i="17"/>
  <c r="N196" i="17" s="1"/>
  <c r="M195" i="17"/>
  <c r="N195" i="17" s="1"/>
  <c r="M194" i="17"/>
  <c r="N194" i="17" s="1"/>
  <c r="M193" i="17"/>
  <c r="N193" i="17" s="1"/>
  <c r="M192" i="17"/>
  <c r="N192" i="17" s="1"/>
  <c r="M191" i="17"/>
  <c r="N191" i="17" s="1"/>
  <c r="M190" i="17"/>
  <c r="N190" i="17" s="1"/>
  <c r="M189" i="17"/>
  <c r="N189" i="17" s="1"/>
  <c r="M188" i="17"/>
  <c r="N188" i="17" s="1"/>
  <c r="M187" i="17"/>
  <c r="N187" i="17" s="1"/>
  <c r="M186" i="17"/>
  <c r="N186" i="17" s="1"/>
  <c r="M185" i="17"/>
  <c r="N185" i="17" s="1"/>
  <c r="M184" i="17"/>
  <c r="N184" i="17" s="1"/>
  <c r="M183" i="17"/>
  <c r="N183" i="17" s="1"/>
  <c r="M182" i="17"/>
  <c r="N182" i="17" s="1"/>
  <c r="M181" i="17"/>
  <c r="N181" i="17" s="1"/>
  <c r="M180" i="17"/>
  <c r="N180" i="17" s="1"/>
  <c r="M179" i="17"/>
  <c r="N179" i="17" s="1"/>
  <c r="M178" i="17"/>
  <c r="N178" i="17" s="1"/>
  <c r="M177" i="17"/>
  <c r="N177" i="17" s="1"/>
  <c r="M176" i="17"/>
  <c r="N176" i="17" s="1"/>
  <c r="M175" i="17"/>
  <c r="N175" i="17" s="1"/>
  <c r="M174" i="17"/>
  <c r="N174" i="17" s="1"/>
  <c r="M173" i="17"/>
  <c r="N173" i="17" s="1"/>
  <c r="M172" i="17"/>
  <c r="N172" i="17" s="1"/>
  <c r="M171" i="17"/>
  <c r="N171" i="17" s="1"/>
  <c r="M170" i="17"/>
  <c r="N170" i="17" s="1"/>
  <c r="M169" i="17"/>
  <c r="N169" i="17" s="1"/>
  <c r="M168" i="17"/>
  <c r="N168" i="17" s="1"/>
  <c r="M167" i="17"/>
  <c r="N167" i="17" s="1"/>
  <c r="M166" i="17"/>
  <c r="N166" i="17" s="1"/>
  <c r="M165" i="17"/>
  <c r="N165" i="17" s="1"/>
  <c r="M164" i="17"/>
  <c r="N164" i="17" s="1"/>
  <c r="M163" i="17"/>
  <c r="N163" i="17" s="1"/>
  <c r="M162" i="17"/>
  <c r="N162" i="17" s="1"/>
  <c r="M161" i="17"/>
  <c r="N161" i="17" s="1"/>
  <c r="M159" i="17"/>
  <c r="N159" i="17" s="1"/>
  <c r="M158" i="17"/>
  <c r="N158" i="17" s="1"/>
  <c r="M157" i="17"/>
  <c r="N157" i="17" s="1"/>
  <c r="M156" i="17"/>
  <c r="N156" i="17" s="1"/>
  <c r="M155" i="17"/>
  <c r="N155" i="17" s="1"/>
  <c r="M154" i="17"/>
  <c r="N154" i="17" s="1"/>
  <c r="M153" i="17"/>
  <c r="N153" i="17" s="1"/>
  <c r="M152" i="17"/>
  <c r="N152" i="17" s="1"/>
  <c r="M151" i="17"/>
  <c r="N151" i="17" s="1"/>
  <c r="M150" i="17"/>
  <c r="N150" i="17" s="1"/>
  <c r="M149" i="17"/>
  <c r="N149" i="17" s="1"/>
  <c r="M148" i="17"/>
  <c r="N148" i="17" s="1"/>
  <c r="M147" i="17"/>
  <c r="N147" i="17" s="1"/>
  <c r="M146" i="17"/>
  <c r="N146" i="17" s="1"/>
  <c r="M145" i="17"/>
  <c r="N145" i="17" s="1"/>
  <c r="M144" i="17"/>
  <c r="N144" i="17" s="1"/>
  <c r="M143" i="17"/>
  <c r="N143" i="17" s="1"/>
  <c r="M142" i="17"/>
  <c r="N142" i="17" s="1"/>
  <c r="M141" i="17"/>
  <c r="N141" i="17" s="1"/>
  <c r="M140" i="17"/>
  <c r="N140" i="17" s="1"/>
  <c r="M139" i="17"/>
  <c r="N139" i="17" s="1"/>
  <c r="M138" i="17"/>
  <c r="N138" i="17" s="1"/>
  <c r="M137" i="17"/>
  <c r="N137" i="17" s="1"/>
  <c r="M136" i="17"/>
  <c r="N136" i="17" s="1"/>
  <c r="M135" i="17"/>
  <c r="N135" i="17" s="1"/>
  <c r="M134" i="17"/>
  <c r="N134" i="17" s="1"/>
  <c r="M133" i="17"/>
  <c r="N133" i="17" s="1"/>
  <c r="M132" i="17"/>
  <c r="N132" i="17" s="1"/>
  <c r="M131" i="17"/>
  <c r="N131" i="17" s="1"/>
  <c r="M130" i="17"/>
  <c r="N130" i="17" s="1"/>
  <c r="M129" i="17"/>
  <c r="N129" i="17" s="1"/>
  <c r="M128" i="17"/>
  <c r="N128" i="17" s="1"/>
  <c r="M127" i="17"/>
  <c r="N127" i="17" s="1"/>
  <c r="M126" i="17"/>
  <c r="N126" i="17" s="1"/>
  <c r="M125" i="17"/>
  <c r="N125" i="17" s="1"/>
  <c r="M124" i="17"/>
  <c r="N124" i="17" s="1"/>
  <c r="M123" i="17"/>
  <c r="N123" i="17" s="1"/>
  <c r="M122" i="17"/>
  <c r="N122" i="17" s="1"/>
  <c r="M121" i="17"/>
  <c r="N121" i="17" s="1"/>
  <c r="M120" i="17"/>
  <c r="N120" i="17" s="1"/>
  <c r="M119" i="17"/>
  <c r="N119" i="17" s="1"/>
  <c r="M118" i="17"/>
  <c r="N118" i="17" s="1"/>
  <c r="M117" i="17"/>
  <c r="N117" i="17" s="1"/>
  <c r="M116" i="17"/>
  <c r="N116" i="17" s="1"/>
  <c r="M115" i="17"/>
  <c r="N115" i="17" s="1"/>
  <c r="M114" i="17"/>
  <c r="N114" i="17" s="1"/>
  <c r="M113" i="17"/>
  <c r="N113" i="17" s="1"/>
  <c r="M112" i="17"/>
  <c r="N112" i="17" s="1"/>
  <c r="M111" i="17"/>
  <c r="N111" i="17" s="1"/>
  <c r="M110" i="17"/>
  <c r="N110" i="17" s="1"/>
  <c r="M109" i="17"/>
  <c r="N109" i="17" s="1"/>
  <c r="M108" i="17"/>
  <c r="N108" i="17" s="1"/>
  <c r="M107" i="17"/>
  <c r="N107" i="17" s="1"/>
  <c r="M106" i="17"/>
  <c r="N106" i="17" s="1"/>
  <c r="M105" i="17"/>
  <c r="N105" i="17" s="1"/>
  <c r="M104" i="17"/>
  <c r="N104" i="17" s="1"/>
  <c r="M103" i="17"/>
  <c r="N103" i="17" s="1"/>
  <c r="M102" i="17"/>
  <c r="N102" i="17" s="1"/>
  <c r="M101" i="17"/>
  <c r="N101" i="17" s="1"/>
  <c r="M100" i="17"/>
  <c r="N100" i="17" s="1"/>
  <c r="M99" i="17"/>
  <c r="N99" i="17" s="1"/>
  <c r="M98" i="17"/>
  <c r="N98" i="17" s="1"/>
  <c r="M97" i="17"/>
  <c r="N97" i="17" s="1"/>
  <c r="M96" i="17"/>
  <c r="N96" i="17" s="1"/>
  <c r="M95" i="17"/>
  <c r="N95" i="17" s="1"/>
  <c r="M94" i="17"/>
  <c r="N94" i="17" s="1"/>
  <c r="M93" i="17"/>
  <c r="N93" i="17" s="1"/>
  <c r="M92" i="17"/>
  <c r="N92" i="17" s="1"/>
  <c r="M91" i="17"/>
  <c r="N91" i="17" s="1"/>
  <c r="M90" i="17"/>
  <c r="N90" i="17" s="1"/>
  <c r="M89" i="17"/>
  <c r="N89" i="17" s="1"/>
  <c r="M88" i="17"/>
  <c r="N88" i="17" s="1"/>
  <c r="M87" i="17"/>
  <c r="N87" i="17" s="1"/>
  <c r="M86" i="17"/>
  <c r="N86" i="17" s="1"/>
  <c r="M85" i="17"/>
  <c r="N85" i="17" s="1"/>
  <c r="M84" i="17"/>
  <c r="N84" i="17" s="1"/>
  <c r="M83" i="17"/>
  <c r="N83" i="17" s="1"/>
  <c r="M82" i="17"/>
  <c r="N82" i="17" s="1"/>
  <c r="M81" i="17"/>
  <c r="N81" i="17" s="1"/>
  <c r="M80" i="17"/>
  <c r="N80" i="17" s="1"/>
  <c r="M79" i="17"/>
  <c r="N79" i="17" s="1"/>
  <c r="M78" i="17"/>
  <c r="N78" i="17" s="1"/>
  <c r="M77" i="17"/>
  <c r="N77" i="17" s="1"/>
  <c r="M76" i="17"/>
  <c r="N76" i="17" s="1"/>
  <c r="M75" i="17"/>
  <c r="N75" i="17" s="1"/>
  <c r="M74" i="17"/>
  <c r="N74" i="17" s="1"/>
  <c r="M73" i="17"/>
  <c r="N73" i="17" s="1"/>
  <c r="M72" i="17"/>
  <c r="N72" i="17" s="1"/>
  <c r="M71" i="17"/>
  <c r="N71" i="17" s="1"/>
  <c r="M70" i="17"/>
  <c r="N70" i="17" s="1"/>
  <c r="M69" i="17"/>
  <c r="N69" i="17" s="1"/>
  <c r="M68" i="17"/>
  <c r="N68" i="17" s="1"/>
  <c r="M67" i="17"/>
  <c r="N67" i="17" s="1"/>
  <c r="M66" i="17"/>
  <c r="N66" i="17" s="1"/>
  <c r="M65" i="17"/>
  <c r="N65" i="17" s="1"/>
  <c r="M64" i="17"/>
  <c r="N64" i="17" s="1"/>
  <c r="M63" i="17"/>
  <c r="N63" i="17" s="1"/>
  <c r="M62" i="17"/>
  <c r="N62" i="17" s="1"/>
  <c r="M61" i="17"/>
  <c r="N61" i="17" s="1"/>
  <c r="M60" i="17"/>
  <c r="N60" i="17" s="1"/>
  <c r="M59" i="17"/>
  <c r="N59" i="17" s="1"/>
  <c r="M58" i="17"/>
  <c r="N58" i="17" s="1"/>
  <c r="M57" i="17"/>
  <c r="N57" i="17" s="1"/>
  <c r="M56" i="17"/>
  <c r="N56" i="17" s="1"/>
  <c r="M55" i="17"/>
  <c r="N55" i="17" s="1"/>
  <c r="M54" i="17"/>
  <c r="N54" i="17" s="1"/>
  <c r="M53" i="17"/>
  <c r="N53" i="17" s="1"/>
  <c r="M52" i="17"/>
  <c r="N52" i="17" s="1"/>
  <c r="M51" i="17"/>
  <c r="N51" i="17" s="1"/>
  <c r="M50" i="17"/>
  <c r="N50" i="17" s="1"/>
  <c r="M49" i="17"/>
  <c r="N49" i="17" s="1"/>
  <c r="M48" i="17"/>
  <c r="N48" i="17" s="1"/>
  <c r="M47" i="17"/>
  <c r="N47" i="17" s="1"/>
  <c r="M46" i="17"/>
  <c r="N46" i="17" s="1"/>
  <c r="M44" i="17"/>
  <c r="N44" i="17" s="1"/>
  <c r="M43" i="17"/>
  <c r="N43" i="17" s="1"/>
  <c r="M42" i="17"/>
  <c r="N42" i="17" s="1"/>
  <c r="M41" i="17"/>
  <c r="N41" i="17" s="1"/>
  <c r="M39" i="17"/>
  <c r="N39" i="17" s="1"/>
  <c r="M38" i="17"/>
  <c r="N38" i="17" s="1"/>
  <c r="M37" i="17"/>
  <c r="N37" i="17" s="1"/>
  <c r="M36" i="17"/>
  <c r="N36" i="17" s="1"/>
  <c r="M35" i="17"/>
  <c r="N35" i="17" s="1"/>
  <c r="M34" i="17"/>
  <c r="N34" i="17" s="1"/>
  <c r="M33" i="17"/>
  <c r="N33" i="17" s="1"/>
  <c r="M32" i="17"/>
  <c r="N32" i="17" s="1"/>
  <c r="M31" i="17"/>
  <c r="N31" i="17" s="1"/>
  <c r="M30" i="17"/>
  <c r="N30" i="17" s="1"/>
  <c r="M29" i="17"/>
  <c r="N29" i="17" s="1"/>
  <c r="M28" i="17"/>
  <c r="N28" i="17" s="1"/>
  <c r="M27" i="17"/>
  <c r="N27" i="17" s="1"/>
  <c r="M26" i="17"/>
  <c r="N26" i="17" s="1"/>
  <c r="M25" i="17"/>
  <c r="N25" i="17" s="1"/>
  <c r="M24" i="17"/>
  <c r="N24" i="17" s="1"/>
  <c r="M23" i="17"/>
  <c r="N23" i="17" s="1"/>
  <c r="M22" i="17"/>
  <c r="N22" i="17" s="1"/>
  <c r="M21" i="17"/>
  <c r="N21" i="17" s="1"/>
  <c r="M20" i="17"/>
  <c r="N20" i="17" s="1"/>
  <c r="M19" i="17"/>
  <c r="N19" i="17" s="1"/>
  <c r="M18" i="17"/>
  <c r="N18" i="17" s="1"/>
  <c r="M17" i="17"/>
  <c r="N17" i="17" s="1"/>
  <c r="M16" i="17"/>
  <c r="N16" i="17" s="1"/>
  <c r="M15" i="17"/>
  <c r="N15" i="17" s="1"/>
  <c r="M14" i="17"/>
  <c r="N14" i="17" s="1"/>
  <c r="M13" i="17"/>
  <c r="N13" i="17" s="1"/>
  <c r="M12" i="17"/>
  <c r="N12" i="17" s="1"/>
  <c r="M11" i="17"/>
  <c r="N11" i="17" s="1"/>
  <c r="M10" i="17"/>
  <c r="N10" i="17" s="1"/>
  <c r="M9" i="17"/>
  <c r="N9" i="17" s="1"/>
  <c r="M8" i="17"/>
  <c r="N8" i="17" s="1"/>
  <c r="M7" i="17"/>
  <c r="N7" i="17" s="1"/>
  <c r="M6" i="17" l="1"/>
  <c r="N6" i="17" s="1"/>
  <c r="M12" i="2" l="1"/>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11" i="2"/>
  <c r="R13" i="33"/>
  <c r="R14" i="33"/>
  <c r="R15" i="33"/>
  <c r="R16" i="33"/>
  <c r="R17" i="33"/>
  <c r="R18" i="33"/>
  <c r="R19" i="33"/>
  <c r="R20" i="33"/>
  <c r="R21" i="33"/>
  <c r="R22" i="33"/>
  <c r="R23" i="33"/>
  <c r="R24" i="33"/>
  <c r="R25" i="33"/>
  <c r="R26" i="33"/>
  <c r="R27" i="33"/>
  <c r="R28" i="33"/>
  <c r="R29" i="33"/>
  <c r="R30" i="33"/>
  <c r="R31" i="33"/>
  <c r="R32" i="33"/>
  <c r="R33" i="33"/>
  <c r="R34" i="33"/>
  <c r="R35" i="33"/>
  <c r="R36" i="33"/>
  <c r="R37" i="33"/>
  <c r="R38" i="33"/>
  <c r="R39" i="33"/>
  <c r="R40" i="33"/>
  <c r="R41" i="33"/>
  <c r="R42" i="33"/>
  <c r="R43" i="33"/>
  <c r="R44" i="33"/>
  <c r="R45" i="33"/>
  <c r="R46" i="33"/>
  <c r="R47" i="33"/>
  <c r="R48" i="33"/>
  <c r="R49" i="33"/>
  <c r="R50" i="33"/>
  <c r="R51" i="33"/>
  <c r="R52" i="33"/>
  <c r="R53" i="33"/>
  <c r="R54" i="33"/>
  <c r="R55" i="33"/>
  <c r="R56" i="33"/>
  <c r="R57" i="33"/>
  <c r="R58" i="33"/>
  <c r="R59" i="33"/>
  <c r="R60" i="33"/>
  <c r="R61" i="33"/>
  <c r="R62" i="33"/>
  <c r="R63" i="33"/>
  <c r="R64" i="33"/>
  <c r="R65" i="33"/>
  <c r="R66" i="33"/>
  <c r="R67" i="33"/>
  <c r="R68" i="33"/>
  <c r="R69" i="33"/>
  <c r="R70" i="33"/>
  <c r="R71" i="33"/>
  <c r="R72" i="33"/>
  <c r="R73" i="33"/>
  <c r="R74" i="33"/>
  <c r="R75" i="33"/>
  <c r="R76" i="33"/>
  <c r="R77" i="33"/>
  <c r="R78" i="33"/>
  <c r="R79" i="33"/>
  <c r="R80" i="33"/>
  <c r="R81" i="33"/>
  <c r="R82" i="33"/>
  <c r="R83" i="33"/>
  <c r="R84" i="33"/>
  <c r="R85" i="33"/>
  <c r="R86" i="33"/>
  <c r="R87" i="33"/>
  <c r="R88" i="33"/>
  <c r="R89" i="33"/>
  <c r="R90" i="33"/>
  <c r="R91" i="33"/>
  <c r="R92" i="33"/>
  <c r="R93" i="33"/>
  <c r="R94" i="33"/>
  <c r="R95" i="33"/>
  <c r="R96" i="33"/>
  <c r="R97" i="33"/>
  <c r="R98" i="33"/>
  <c r="R99" i="33"/>
  <c r="R100" i="33"/>
  <c r="R101" i="33"/>
  <c r="R102" i="33"/>
  <c r="R103" i="33"/>
  <c r="R104" i="33"/>
  <c r="R105" i="33"/>
  <c r="R106" i="33"/>
  <c r="R107" i="33"/>
  <c r="R108" i="33"/>
  <c r="R109" i="33"/>
  <c r="R110" i="33"/>
  <c r="R111" i="33"/>
  <c r="R112" i="33"/>
  <c r="R113" i="33"/>
  <c r="R114" i="33"/>
  <c r="R115" i="33"/>
  <c r="R116" i="33"/>
  <c r="R117" i="33"/>
  <c r="R118" i="33"/>
  <c r="R119" i="33"/>
  <c r="R120" i="33"/>
  <c r="R121" i="33"/>
  <c r="R122" i="33"/>
  <c r="R123" i="33"/>
  <c r="R124" i="33"/>
  <c r="R125" i="33"/>
  <c r="R126" i="33"/>
  <c r="R127" i="33"/>
  <c r="R128" i="33"/>
  <c r="R129" i="33"/>
  <c r="R130" i="33"/>
  <c r="R131" i="33"/>
  <c r="R132" i="33"/>
  <c r="R133" i="33"/>
  <c r="R134" i="33"/>
  <c r="R135" i="33"/>
  <c r="R136" i="33"/>
  <c r="R137" i="33"/>
  <c r="R138" i="33"/>
  <c r="R139" i="33"/>
  <c r="R140" i="33"/>
  <c r="R141" i="33"/>
  <c r="R142" i="33"/>
  <c r="R143" i="33"/>
  <c r="R144" i="33"/>
  <c r="R145" i="33"/>
  <c r="R146" i="33"/>
  <c r="R147" i="33"/>
  <c r="R148" i="33"/>
  <c r="R149" i="33"/>
  <c r="R150" i="33"/>
  <c r="R151" i="33"/>
  <c r="R152" i="33"/>
  <c r="R153" i="33"/>
  <c r="R154" i="33"/>
  <c r="R155" i="33"/>
  <c r="R156" i="33"/>
  <c r="R157" i="33"/>
  <c r="R158" i="33"/>
  <c r="R159" i="33"/>
  <c r="R160" i="33"/>
  <c r="R161" i="33"/>
  <c r="R162" i="33"/>
  <c r="R163" i="33"/>
  <c r="R164" i="33"/>
  <c r="R165" i="33"/>
  <c r="R166" i="33"/>
  <c r="R167" i="33"/>
  <c r="R168" i="33"/>
  <c r="R169" i="33"/>
  <c r="R170" i="33"/>
  <c r="R171" i="33"/>
  <c r="R172" i="33"/>
  <c r="R173" i="33"/>
  <c r="R174" i="33"/>
  <c r="R175" i="33"/>
  <c r="R176" i="33"/>
  <c r="R177" i="33"/>
  <c r="R178" i="33"/>
  <c r="R179" i="33"/>
  <c r="R180" i="33"/>
  <c r="R181" i="33"/>
  <c r="R182" i="33"/>
  <c r="R183" i="33"/>
  <c r="R184" i="33"/>
  <c r="R185" i="33"/>
  <c r="R186" i="33"/>
  <c r="R187" i="33"/>
  <c r="R188" i="33"/>
  <c r="R189" i="33"/>
  <c r="R190" i="33"/>
  <c r="R191" i="33"/>
  <c r="R192" i="33"/>
  <c r="R193" i="33"/>
  <c r="R194" i="33"/>
  <c r="R195" i="33"/>
  <c r="R196" i="33"/>
  <c r="R197" i="33"/>
  <c r="R198" i="33"/>
  <c r="R199" i="33"/>
  <c r="R200" i="33"/>
  <c r="R201" i="33"/>
  <c r="R202" i="33"/>
  <c r="R203" i="33"/>
  <c r="R204" i="33"/>
  <c r="R205" i="33"/>
  <c r="R206" i="33"/>
  <c r="R207" i="33"/>
  <c r="R208" i="33"/>
  <c r="R209" i="33"/>
  <c r="R210" i="33"/>
  <c r="R211" i="33"/>
  <c r="R212" i="33"/>
  <c r="R213" i="33"/>
  <c r="R214" i="33"/>
  <c r="R215" i="33"/>
  <c r="R216" i="33"/>
  <c r="R217" i="33"/>
  <c r="R218" i="33"/>
  <c r="R219" i="33"/>
  <c r="R220" i="33"/>
  <c r="R221" i="33"/>
  <c r="R222" i="33"/>
  <c r="R223" i="33"/>
  <c r="R224" i="33"/>
  <c r="R225" i="33"/>
  <c r="R226" i="33"/>
  <c r="R227" i="33"/>
  <c r="R228" i="33"/>
  <c r="R229" i="33"/>
  <c r="R230" i="33"/>
  <c r="R231" i="33"/>
  <c r="R232" i="33"/>
  <c r="R233" i="33"/>
  <c r="R234" i="33"/>
  <c r="R235" i="33"/>
  <c r="R236" i="33"/>
  <c r="R237" i="33"/>
  <c r="R238" i="33"/>
  <c r="R239" i="33"/>
  <c r="R240" i="33"/>
  <c r="R241" i="33"/>
  <c r="R242" i="33"/>
  <c r="R243" i="33"/>
  <c r="R244" i="33"/>
  <c r="R245" i="33"/>
  <c r="R246" i="33"/>
  <c r="R247" i="33"/>
  <c r="R248" i="33"/>
  <c r="R249" i="33"/>
  <c r="R250" i="33"/>
  <c r="R251" i="33"/>
  <c r="R252" i="33"/>
  <c r="R253" i="33"/>
  <c r="R254" i="33"/>
  <c r="R255" i="33"/>
  <c r="R256" i="33"/>
  <c r="R12" i="33"/>
  <c r="Q13" i="33"/>
  <c r="Q14" i="33"/>
  <c r="Q15" i="33"/>
  <c r="Q16" i="33"/>
  <c r="Q17" i="33"/>
  <c r="Q18" i="33"/>
  <c r="Q19" i="33"/>
  <c r="Q20" i="33"/>
  <c r="Q21" i="33"/>
  <c r="Q22" i="33"/>
  <c r="Q23" i="33"/>
  <c r="Q24" i="33"/>
  <c r="Q25" i="33"/>
  <c r="Q26" i="33"/>
  <c r="Q27" i="33"/>
  <c r="Q28" i="33"/>
  <c r="Q29" i="33"/>
  <c r="Q30" i="33"/>
  <c r="Q31" i="33"/>
  <c r="Q32" i="33"/>
  <c r="Q33" i="33"/>
  <c r="Q34" i="33"/>
  <c r="Q35" i="33"/>
  <c r="Q36" i="33"/>
  <c r="Q37" i="33"/>
  <c r="Q38" i="33"/>
  <c r="Q39" i="33"/>
  <c r="Q40" i="33"/>
  <c r="Q41" i="33"/>
  <c r="Q42" i="33"/>
  <c r="Q43" i="33"/>
  <c r="Q44" i="33"/>
  <c r="Q45" i="33"/>
  <c r="Q46" i="33"/>
  <c r="Q47" i="33"/>
  <c r="Q48" i="33"/>
  <c r="Q49" i="33"/>
  <c r="Q50" i="33"/>
  <c r="Q51" i="33"/>
  <c r="Q52" i="33"/>
  <c r="Q53" i="33"/>
  <c r="Q54" i="33"/>
  <c r="Q55" i="33"/>
  <c r="Q56" i="33"/>
  <c r="Q57" i="33"/>
  <c r="Q58" i="33"/>
  <c r="Q59" i="33"/>
  <c r="Q60" i="33"/>
  <c r="Q61" i="33"/>
  <c r="Q62" i="33"/>
  <c r="Q63" i="33"/>
  <c r="Q64" i="33"/>
  <c r="Q65" i="33"/>
  <c r="Q66" i="33"/>
  <c r="Q67" i="33"/>
  <c r="Q68" i="33"/>
  <c r="Q69" i="33"/>
  <c r="Q70" i="33"/>
  <c r="Q71" i="33"/>
  <c r="Q72" i="33"/>
  <c r="Q73" i="33"/>
  <c r="Q74" i="33"/>
  <c r="Q75" i="33"/>
  <c r="Q76" i="33"/>
  <c r="Q77" i="33"/>
  <c r="Q78" i="33"/>
  <c r="Q79" i="33"/>
  <c r="Q80" i="33"/>
  <c r="Q81" i="33"/>
  <c r="Q82" i="33"/>
  <c r="Q83" i="33"/>
  <c r="Q84" i="33"/>
  <c r="Q85" i="33"/>
  <c r="Q86" i="33"/>
  <c r="Q87" i="33"/>
  <c r="Q88" i="33"/>
  <c r="Q89" i="33"/>
  <c r="Q90" i="33"/>
  <c r="Q91" i="33"/>
  <c r="Q92" i="33"/>
  <c r="Q93" i="33"/>
  <c r="Q94" i="33"/>
  <c r="Q95" i="33"/>
  <c r="Q96" i="33"/>
  <c r="Q97" i="33"/>
  <c r="Q98" i="33"/>
  <c r="Q99" i="33"/>
  <c r="Q100" i="33"/>
  <c r="Q101" i="33"/>
  <c r="Q102" i="33"/>
  <c r="Q103" i="33"/>
  <c r="Q104" i="33"/>
  <c r="Q105" i="33"/>
  <c r="Q106" i="33"/>
  <c r="Q107" i="33"/>
  <c r="Q108" i="33"/>
  <c r="Q109" i="33"/>
  <c r="Q110" i="33"/>
  <c r="Q111" i="33"/>
  <c r="Q112" i="33"/>
  <c r="Q113" i="33"/>
  <c r="Q114" i="33"/>
  <c r="Q115" i="33"/>
  <c r="Q116" i="33"/>
  <c r="Q117" i="33"/>
  <c r="Q118" i="33"/>
  <c r="Q119" i="33"/>
  <c r="Q120" i="33"/>
  <c r="Q121" i="33"/>
  <c r="Q122" i="33"/>
  <c r="Q123" i="33"/>
  <c r="Q124" i="33"/>
  <c r="Q125" i="33"/>
  <c r="Q126" i="33"/>
  <c r="Q127" i="33"/>
  <c r="Q128" i="33"/>
  <c r="Q129" i="33"/>
  <c r="Q130" i="33"/>
  <c r="Q131" i="33"/>
  <c r="Q132" i="33"/>
  <c r="Q133" i="33"/>
  <c r="Q134" i="33"/>
  <c r="Q135" i="33"/>
  <c r="Q136" i="33"/>
  <c r="Q137" i="33"/>
  <c r="Q138" i="33"/>
  <c r="Q139" i="33"/>
  <c r="Q140" i="33"/>
  <c r="Q141" i="33"/>
  <c r="Q142" i="33"/>
  <c r="Q143" i="33"/>
  <c r="Q144" i="33"/>
  <c r="Q145" i="33"/>
  <c r="Q146" i="33"/>
  <c r="Q147" i="33"/>
  <c r="Q148" i="33"/>
  <c r="Q149" i="33"/>
  <c r="Q150" i="33"/>
  <c r="Q151" i="33"/>
  <c r="Q152" i="33"/>
  <c r="Q153" i="33"/>
  <c r="Q154" i="33"/>
  <c r="Q155" i="33"/>
  <c r="Q156" i="33"/>
  <c r="Q157" i="33"/>
  <c r="Q158" i="33"/>
  <c r="Q159" i="33"/>
  <c r="Q160" i="33"/>
  <c r="Q161" i="33"/>
  <c r="Q162" i="33"/>
  <c r="Q163" i="33"/>
  <c r="Q164" i="33"/>
  <c r="Q165" i="33"/>
  <c r="Q166" i="33"/>
  <c r="Q167" i="33"/>
  <c r="Q168" i="33"/>
  <c r="Q169" i="33"/>
  <c r="Q170" i="33"/>
  <c r="Q171" i="33"/>
  <c r="Q172" i="33"/>
  <c r="Q173" i="33"/>
  <c r="Q174" i="33"/>
  <c r="Q175" i="33"/>
  <c r="Q176" i="33"/>
  <c r="Q177" i="33"/>
  <c r="Q178" i="33"/>
  <c r="Q179" i="33"/>
  <c r="Q180" i="33"/>
  <c r="Q181" i="33"/>
  <c r="Q182" i="33"/>
  <c r="Q183" i="33"/>
  <c r="Q184" i="33"/>
  <c r="Q185" i="33"/>
  <c r="Q186" i="33"/>
  <c r="Q187" i="33"/>
  <c r="Q188" i="33"/>
  <c r="Q189" i="33"/>
  <c r="Q190" i="33"/>
  <c r="Q191" i="33"/>
  <c r="Q192" i="33"/>
  <c r="Q193" i="33"/>
  <c r="Q194" i="33"/>
  <c r="Q195" i="33"/>
  <c r="Q196" i="33"/>
  <c r="Q197" i="33"/>
  <c r="Q198" i="33"/>
  <c r="Q199" i="33"/>
  <c r="Q200" i="33"/>
  <c r="Q201" i="33"/>
  <c r="Q202" i="33"/>
  <c r="Q203" i="33"/>
  <c r="Q204" i="33"/>
  <c r="Q205" i="33"/>
  <c r="Q206" i="33"/>
  <c r="Q207" i="33"/>
  <c r="Q208" i="33"/>
  <c r="Q209" i="33"/>
  <c r="Q210" i="33"/>
  <c r="Q211" i="33"/>
  <c r="Q212" i="33"/>
  <c r="Q213" i="33"/>
  <c r="Q214" i="33"/>
  <c r="Q215" i="33"/>
  <c r="Q216" i="33"/>
  <c r="Q217" i="33"/>
  <c r="Q218" i="33"/>
  <c r="Q219" i="33"/>
  <c r="Q220" i="33"/>
  <c r="Q221" i="33"/>
  <c r="Q222" i="33"/>
  <c r="Q223" i="33"/>
  <c r="Q224" i="33"/>
  <c r="Q225" i="33"/>
  <c r="Q226" i="33"/>
  <c r="Q227" i="33"/>
  <c r="Q228" i="33"/>
  <c r="Q229" i="33"/>
  <c r="Q230" i="33"/>
  <c r="Q231" i="33"/>
  <c r="Q232" i="33"/>
  <c r="Q233" i="33"/>
  <c r="Q234" i="33"/>
  <c r="Q235" i="33"/>
  <c r="Q236" i="33"/>
  <c r="Q237" i="33"/>
  <c r="Q238" i="33"/>
  <c r="Q239" i="33"/>
  <c r="Q240" i="33"/>
  <c r="Q241" i="33"/>
  <c r="Q242" i="33"/>
  <c r="Q243" i="33"/>
  <c r="Q244" i="33"/>
  <c r="Q245" i="33"/>
  <c r="Q246" i="33"/>
  <c r="Q247" i="33"/>
  <c r="Q248" i="33"/>
  <c r="Q249" i="33"/>
  <c r="Q250" i="33"/>
  <c r="Q251" i="33"/>
  <c r="Q252" i="33"/>
  <c r="Q253" i="33"/>
  <c r="Q254" i="33"/>
  <c r="Q255" i="33"/>
  <c r="Q256" i="33"/>
  <c r="Q12" i="33"/>
  <c r="M231" i="12" l="1"/>
  <c r="G231" i="12"/>
  <c r="AK163" i="25" l="1"/>
  <c r="G158" i="12" s="1"/>
  <c r="M158" i="12" s="1"/>
  <c r="AK11" i="25" l="1"/>
  <c r="G6" i="12" s="1"/>
  <c r="AK12" i="25"/>
  <c r="G7" i="12" s="1"/>
  <c r="M7" i="12" s="1"/>
  <c r="AK13" i="25"/>
  <c r="G8" i="12" s="1"/>
  <c r="M8" i="12" s="1"/>
  <c r="AK14" i="25"/>
  <c r="G9" i="12" s="1"/>
  <c r="M9" i="12" s="1"/>
  <c r="AK15" i="25"/>
  <c r="G10" i="12" s="1"/>
  <c r="M10" i="12" s="1"/>
  <c r="AK16" i="25"/>
  <c r="G11" i="12" s="1"/>
  <c r="M11" i="12" s="1"/>
  <c r="AK17" i="25"/>
  <c r="G12" i="12" s="1"/>
  <c r="M12" i="12" s="1"/>
  <c r="AK18" i="25"/>
  <c r="G13" i="12" s="1"/>
  <c r="M13" i="12" s="1"/>
  <c r="AK19" i="25"/>
  <c r="G14" i="12" s="1"/>
  <c r="M14" i="12" s="1"/>
  <c r="AK20" i="25"/>
  <c r="G15" i="12" s="1"/>
  <c r="M15" i="12" s="1"/>
  <c r="AK21" i="25"/>
  <c r="G16" i="12" s="1"/>
  <c r="M16" i="12" s="1"/>
  <c r="AK22" i="25"/>
  <c r="G17" i="12" s="1"/>
  <c r="M17" i="12" s="1"/>
  <c r="AK23" i="25"/>
  <c r="G18" i="12" s="1"/>
  <c r="M18" i="12" s="1"/>
  <c r="AK24" i="25"/>
  <c r="G19" i="12" s="1"/>
  <c r="M19" i="12" s="1"/>
  <c r="AK25" i="25"/>
  <c r="G20" i="12" s="1"/>
  <c r="M20" i="12" s="1"/>
  <c r="AK26" i="25"/>
  <c r="G21" i="12" s="1"/>
  <c r="M21" i="12" s="1"/>
  <c r="AK27" i="25"/>
  <c r="G22" i="12" s="1"/>
  <c r="M22" i="12" s="1"/>
  <c r="AK28" i="25"/>
  <c r="G23" i="12" s="1"/>
  <c r="M23" i="12" s="1"/>
  <c r="AK29" i="25"/>
  <c r="G24" i="12" s="1"/>
  <c r="M24" i="12" s="1"/>
  <c r="AK30" i="25"/>
  <c r="G25" i="12" s="1"/>
  <c r="M25" i="12" s="1"/>
  <c r="AK31" i="25"/>
  <c r="G26" i="12" s="1"/>
  <c r="M26" i="12" s="1"/>
  <c r="AK32" i="25"/>
  <c r="G27" i="12" s="1"/>
  <c r="M27" i="12" s="1"/>
  <c r="AK33" i="25"/>
  <c r="G28" i="12" s="1"/>
  <c r="M28" i="12" s="1"/>
  <c r="AK34" i="25"/>
  <c r="G29" i="12" s="1"/>
  <c r="M29" i="12" s="1"/>
  <c r="AK35" i="25"/>
  <c r="G30" i="12" s="1"/>
  <c r="M30" i="12" s="1"/>
  <c r="AK36" i="25"/>
  <c r="G31" i="12" s="1"/>
  <c r="M31" i="12" s="1"/>
  <c r="AK37" i="25"/>
  <c r="G32" i="12" s="1"/>
  <c r="M32" i="12" s="1"/>
  <c r="AK38" i="25"/>
  <c r="G33" i="12" s="1"/>
  <c r="M33" i="12" s="1"/>
  <c r="AK39" i="25"/>
  <c r="G34" i="12" s="1"/>
  <c r="M34" i="12" s="1"/>
  <c r="AK40" i="25"/>
  <c r="G35" i="12" s="1"/>
  <c r="M35" i="12" s="1"/>
  <c r="AK41" i="25"/>
  <c r="G36" i="12" s="1"/>
  <c r="M36" i="12" s="1"/>
  <c r="AK42" i="25"/>
  <c r="G37" i="12" s="1"/>
  <c r="M37" i="12" s="1"/>
  <c r="AK43" i="25"/>
  <c r="G38" i="12" s="1"/>
  <c r="M38" i="12" s="1"/>
  <c r="AK44" i="25"/>
  <c r="G39" i="12" s="1"/>
  <c r="M39" i="12" s="1"/>
  <c r="AK45" i="25"/>
  <c r="G40" i="12" s="1"/>
  <c r="M40" i="12" s="1"/>
  <c r="AK46" i="25"/>
  <c r="G41" i="12" s="1"/>
  <c r="M41" i="12" s="1"/>
  <c r="AK47" i="25"/>
  <c r="G42" i="12" s="1"/>
  <c r="M42" i="12" s="1"/>
  <c r="AK48" i="25"/>
  <c r="G43" i="12" s="1"/>
  <c r="M43" i="12" s="1"/>
  <c r="AK49" i="25"/>
  <c r="G44" i="12" s="1"/>
  <c r="M44" i="12" s="1"/>
  <c r="AK50" i="25"/>
  <c r="G45" i="12" s="1"/>
  <c r="M45" i="12" s="1"/>
  <c r="AK51" i="25"/>
  <c r="G46" i="12" s="1"/>
  <c r="M46" i="12" s="1"/>
  <c r="AK52" i="25"/>
  <c r="G47" i="12" s="1"/>
  <c r="M47" i="12" s="1"/>
  <c r="AK53" i="25"/>
  <c r="G48" i="12" s="1"/>
  <c r="M48" i="12" s="1"/>
  <c r="AK54" i="25"/>
  <c r="G49" i="12" s="1"/>
  <c r="M49" i="12" s="1"/>
  <c r="AK55" i="25"/>
  <c r="G50" i="12" s="1"/>
  <c r="M50" i="12" s="1"/>
  <c r="AK56" i="25"/>
  <c r="G51" i="12" s="1"/>
  <c r="M51" i="12" s="1"/>
  <c r="AK57" i="25"/>
  <c r="G52" i="12" s="1"/>
  <c r="M52" i="12" s="1"/>
  <c r="AK58" i="25"/>
  <c r="G53" i="12" s="1"/>
  <c r="M53" i="12" s="1"/>
  <c r="AK59" i="25"/>
  <c r="G54" i="12" s="1"/>
  <c r="M54" i="12" s="1"/>
  <c r="AK60" i="25"/>
  <c r="G55" i="12" s="1"/>
  <c r="M55" i="12" s="1"/>
  <c r="AK61" i="25"/>
  <c r="G56" i="12" s="1"/>
  <c r="M56" i="12" s="1"/>
  <c r="AK62" i="25"/>
  <c r="G57" i="12" s="1"/>
  <c r="M57" i="12" s="1"/>
  <c r="AK63" i="25"/>
  <c r="G58" i="12" s="1"/>
  <c r="M58" i="12" s="1"/>
  <c r="AK64" i="25"/>
  <c r="G59" i="12" s="1"/>
  <c r="M59" i="12" s="1"/>
  <c r="AK65" i="25"/>
  <c r="G60" i="12" s="1"/>
  <c r="M60" i="12" s="1"/>
  <c r="AK66" i="25"/>
  <c r="G61" i="12" s="1"/>
  <c r="M61" i="12" s="1"/>
  <c r="AK67" i="25"/>
  <c r="G62" i="12" s="1"/>
  <c r="M62" i="12" s="1"/>
  <c r="AK68" i="25"/>
  <c r="G63" i="12" s="1"/>
  <c r="M63" i="12" s="1"/>
  <c r="AK69" i="25"/>
  <c r="G64" i="12" s="1"/>
  <c r="M64" i="12" s="1"/>
  <c r="AK70" i="25"/>
  <c r="G65" i="12" s="1"/>
  <c r="M65" i="12" s="1"/>
  <c r="AK71" i="25"/>
  <c r="G66" i="12" s="1"/>
  <c r="M66" i="12" s="1"/>
  <c r="AK72" i="25"/>
  <c r="G67" i="12" s="1"/>
  <c r="M67" i="12" s="1"/>
  <c r="AK73" i="25"/>
  <c r="G68" i="12" s="1"/>
  <c r="M68" i="12" s="1"/>
  <c r="AK74" i="25"/>
  <c r="G69" i="12" s="1"/>
  <c r="M69" i="12" s="1"/>
  <c r="AK75" i="25"/>
  <c r="G70" i="12" s="1"/>
  <c r="M70" i="12" s="1"/>
  <c r="AK76" i="25"/>
  <c r="G71" i="12" s="1"/>
  <c r="M71" i="12" s="1"/>
  <c r="AK77" i="25"/>
  <c r="G72" i="12" s="1"/>
  <c r="M72" i="12" s="1"/>
  <c r="AK78" i="25"/>
  <c r="G73" i="12" s="1"/>
  <c r="M73" i="12" s="1"/>
  <c r="AK79" i="25"/>
  <c r="G74" i="12" s="1"/>
  <c r="M74" i="12" s="1"/>
  <c r="AK80" i="25"/>
  <c r="G75" i="12" s="1"/>
  <c r="M75" i="12" s="1"/>
  <c r="AK81" i="25"/>
  <c r="G76" i="12" s="1"/>
  <c r="M76" i="12" s="1"/>
  <c r="AK82" i="25"/>
  <c r="G77" i="12" s="1"/>
  <c r="M77" i="12" s="1"/>
  <c r="AK83" i="25"/>
  <c r="G78" i="12" s="1"/>
  <c r="M78" i="12" s="1"/>
  <c r="AK84" i="25"/>
  <c r="G79" i="12" s="1"/>
  <c r="M79" i="12" s="1"/>
  <c r="AK85" i="25"/>
  <c r="G80" i="12" s="1"/>
  <c r="M80" i="12" s="1"/>
  <c r="AK86" i="25"/>
  <c r="G81" i="12" s="1"/>
  <c r="M81" i="12" s="1"/>
  <c r="AK87" i="25"/>
  <c r="G82" i="12" s="1"/>
  <c r="M82" i="12" s="1"/>
  <c r="AK88" i="25"/>
  <c r="G83" i="12" s="1"/>
  <c r="M83" i="12" s="1"/>
  <c r="AK89" i="25"/>
  <c r="G84" i="12" s="1"/>
  <c r="M84" i="12" s="1"/>
  <c r="AK90" i="25"/>
  <c r="G85" i="12" s="1"/>
  <c r="M85" i="12" s="1"/>
  <c r="AK91" i="25"/>
  <c r="G86" i="12" s="1"/>
  <c r="M86" i="12" s="1"/>
  <c r="AK92" i="25"/>
  <c r="G87" i="12" s="1"/>
  <c r="M87" i="12" s="1"/>
  <c r="AK93" i="25"/>
  <c r="G88" i="12" s="1"/>
  <c r="M88" i="12" s="1"/>
  <c r="AK94" i="25"/>
  <c r="G89" i="12" s="1"/>
  <c r="M89" i="12" s="1"/>
  <c r="AK95" i="25"/>
  <c r="G90" i="12" s="1"/>
  <c r="M90" i="12" s="1"/>
  <c r="AK96" i="25"/>
  <c r="G91" i="12" s="1"/>
  <c r="M91" i="12" s="1"/>
  <c r="AK97" i="25"/>
  <c r="G92" i="12" s="1"/>
  <c r="M92" i="12" s="1"/>
  <c r="AK98" i="25"/>
  <c r="G93" i="12" s="1"/>
  <c r="M93" i="12" s="1"/>
  <c r="AK99" i="25"/>
  <c r="G94" i="12" s="1"/>
  <c r="M94" i="12" s="1"/>
  <c r="AK100" i="25"/>
  <c r="G95" i="12" s="1"/>
  <c r="M95" i="12" s="1"/>
  <c r="AK101" i="25"/>
  <c r="G96" i="12" s="1"/>
  <c r="M96" i="12" s="1"/>
  <c r="AK102" i="25"/>
  <c r="G97" i="12" s="1"/>
  <c r="M97" i="12" s="1"/>
  <c r="AK103" i="25"/>
  <c r="G98" i="12" s="1"/>
  <c r="M98" i="12" s="1"/>
  <c r="AK104" i="25"/>
  <c r="G99" i="12" s="1"/>
  <c r="M99" i="12" s="1"/>
  <c r="AK105" i="25"/>
  <c r="G100" i="12" s="1"/>
  <c r="M100" i="12" s="1"/>
  <c r="AK106" i="25"/>
  <c r="G101" i="12" s="1"/>
  <c r="M101" i="12" s="1"/>
  <c r="AK107" i="25"/>
  <c r="G102" i="12" s="1"/>
  <c r="M102" i="12" s="1"/>
  <c r="AK108" i="25"/>
  <c r="G103" i="12" s="1"/>
  <c r="M103" i="12" s="1"/>
  <c r="AK109" i="25"/>
  <c r="G104" i="12" s="1"/>
  <c r="M104" i="12" s="1"/>
  <c r="AK110" i="25"/>
  <c r="G105" i="12" s="1"/>
  <c r="M105" i="12" s="1"/>
  <c r="AK111" i="25"/>
  <c r="G106" i="12" s="1"/>
  <c r="M106" i="12" s="1"/>
  <c r="AK112" i="25"/>
  <c r="G107" i="12" s="1"/>
  <c r="M107" i="12" s="1"/>
  <c r="AK113" i="25"/>
  <c r="G108" i="12" s="1"/>
  <c r="M108" i="12" s="1"/>
  <c r="AK114" i="25"/>
  <c r="G109" i="12" s="1"/>
  <c r="M109" i="12" s="1"/>
  <c r="AK115" i="25"/>
  <c r="G110" i="12" s="1"/>
  <c r="M110" i="12" s="1"/>
  <c r="AK116" i="25"/>
  <c r="G111" i="12" s="1"/>
  <c r="M111" i="12" s="1"/>
  <c r="AK117" i="25"/>
  <c r="G112" i="12" s="1"/>
  <c r="M112" i="12" s="1"/>
  <c r="AK118" i="25"/>
  <c r="G113" i="12" s="1"/>
  <c r="M113" i="12" s="1"/>
  <c r="AK119" i="25"/>
  <c r="G114" i="12" s="1"/>
  <c r="M114" i="12" s="1"/>
  <c r="AK120" i="25"/>
  <c r="G115" i="12" s="1"/>
  <c r="M115" i="12" s="1"/>
  <c r="AK121" i="25"/>
  <c r="G116" i="12" s="1"/>
  <c r="M116" i="12" s="1"/>
  <c r="AK122" i="25"/>
  <c r="G117" i="12" s="1"/>
  <c r="M117" i="12" s="1"/>
  <c r="AK123" i="25"/>
  <c r="G118" i="12" s="1"/>
  <c r="M118" i="12" s="1"/>
  <c r="AK124" i="25"/>
  <c r="G119" i="12" s="1"/>
  <c r="M119" i="12" s="1"/>
  <c r="AK125" i="25"/>
  <c r="G120" i="12" s="1"/>
  <c r="M120" i="12" s="1"/>
  <c r="AK126" i="25"/>
  <c r="G121" i="12" s="1"/>
  <c r="M121" i="12" s="1"/>
  <c r="AK127" i="25"/>
  <c r="G122" i="12" s="1"/>
  <c r="M122" i="12" s="1"/>
  <c r="AK128" i="25"/>
  <c r="G123" i="12" s="1"/>
  <c r="M123" i="12" s="1"/>
  <c r="AK129" i="25"/>
  <c r="G124" i="12" s="1"/>
  <c r="M124" i="12" s="1"/>
  <c r="AK130" i="25"/>
  <c r="G125" i="12" s="1"/>
  <c r="M125" i="12" s="1"/>
  <c r="AK131" i="25"/>
  <c r="G126" i="12" s="1"/>
  <c r="M126" i="12" s="1"/>
  <c r="AK132" i="25"/>
  <c r="G127" i="12" s="1"/>
  <c r="M127" i="12" s="1"/>
  <c r="AK133" i="25"/>
  <c r="G128" i="12" s="1"/>
  <c r="M128" i="12" s="1"/>
  <c r="AK134" i="25"/>
  <c r="G129" i="12" s="1"/>
  <c r="M129" i="12" s="1"/>
  <c r="AK135" i="25"/>
  <c r="G130" i="12" s="1"/>
  <c r="M130" i="12" s="1"/>
  <c r="AK136" i="25"/>
  <c r="G131" i="12" s="1"/>
  <c r="M131" i="12" s="1"/>
  <c r="AK137" i="25"/>
  <c r="G132" i="12" s="1"/>
  <c r="M132" i="12" s="1"/>
  <c r="AK138" i="25"/>
  <c r="G133" i="12" s="1"/>
  <c r="M133" i="12" s="1"/>
  <c r="AK139" i="25"/>
  <c r="G134" i="12" s="1"/>
  <c r="M134" i="12" s="1"/>
  <c r="AK140" i="25"/>
  <c r="G135" i="12" s="1"/>
  <c r="M135" i="12" s="1"/>
  <c r="AK141" i="25"/>
  <c r="G136" i="12" s="1"/>
  <c r="M136" i="12" s="1"/>
  <c r="AK142" i="25"/>
  <c r="G137" i="12" s="1"/>
  <c r="M137" i="12" s="1"/>
  <c r="AK143" i="25"/>
  <c r="G138" i="12" s="1"/>
  <c r="M138" i="12" s="1"/>
  <c r="AK144" i="25"/>
  <c r="G139" i="12" s="1"/>
  <c r="M139" i="12" s="1"/>
  <c r="AK145" i="25"/>
  <c r="G140" i="12" s="1"/>
  <c r="M140" i="12" s="1"/>
  <c r="AK146" i="25"/>
  <c r="G141" i="12" s="1"/>
  <c r="M141" i="12" s="1"/>
  <c r="AK147" i="25"/>
  <c r="G142" i="12" s="1"/>
  <c r="M142" i="12" s="1"/>
  <c r="AK148" i="25"/>
  <c r="G143" i="12" s="1"/>
  <c r="M143" i="12" s="1"/>
  <c r="AK149" i="25"/>
  <c r="G144" i="12" s="1"/>
  <c r="M144" i="12" s="1"/>
  <c r="AK150" i="25"/>
  <c r="G145" i="12" s="1"/>
  <c r="M145" i="12" s="1"/>
  <c r="AK151" i="25"/>
  <c r="G146" i="12" s="1"/>
  <c r="M146" i="12" s="1"/>
  <c r="AK152" i="25"/>
  <c r="G147" i="12" s="1"/>
  <c r="M147" i="12" s="1"/>
  <c r="AK153" i="25"/>
  <c r="G148" i="12" s="1"/>
  <c r="M148" i="12" s="1"/>
  <c r="AK154" i="25"/>
  <c r="G149" i="12" s="1"/>
  <c r="M149" i="12" s="1"/>
  <c r="AK155" i="25"/>
  <c r="G150" i="12" s="1"/>
  <c r="M150" i="12" s="1"/>
  <c r="AK156" i="25"/>
  <c r="G151" i="12" s="1"/>
  <c r="M151" i="12" s="1"/>
  <c r="AK157" i="25"/>
  <c r="G152" i="12" s="1"/>
  <c r="M152" i="12" s="1"/>
  <c r="AK158" i="25"/>
  <c r="G153" i="12" s="1"/>
  <c r="M153" i="12" s="1"/>
  <c r="AK159" i="25"/>
  <c r="G154" i="12" s="1"/>
  <c r="M154" i="12" s="1"/>
  <c r="AK160" i="25"/>
  <c r="G155" i="12" s="1"/>
  <c r="M155" i="12" s="1"/>
  <c r="AK161" i="25"/>
  <c r="G156" i="12" s="1"/>
  <c r="M156" i="12" s="1"/>
  <c r="AK162" i="25"/>
  <c r="G157" i="12" s="1"/>
  <c r="M157" i="12" s="1"/>
  <c r="AK164" i="25"/>
  <c r="G159" i="12" s="1"/>
  <c r="M159" i="12" s="1"/>
  <c r="AK165" i="25"/>
  <c r="G160" i="12" s="1"/>
  <c r="M160" i="12" s="1"/>
  <c r="AK166" i="25"/>
  <c r="G161" i="12" s="1"/>
  <c r="M161" i="12" s="1"/>
  <c r="AK167" i="25"/>
  <c r="G162" i="12" s="1"/>
  <c r="M162" i="12" s="1"/>
  <c r="AK168" i="25"/>
  <c r="G163" i="12" s="1"/>
  <c r="M163" i="12" s="1"/>
  <c r="AK169" i="25"/>
  <c r="G164" i="12" s="1"/>
  <c r="M164" i="12" s="1"/>
  <c r="AK170" i="25"/>
  <c r="G165" i="12" s="1"/>
  <c r="M165" i="12" s="1"/>
  <c r="AK171" i="25"/>
  <c r="G166" i="12" s="1"/>
  <c r="M166" i="12" s="1"/>
  <c r="AK172" i="25"/>
  <c r="G167" i="12" s="1"/>
  <c r="M167" i="12" s="1"/>
  <c r="AK173" i="25"/>
  <c r="G168" i="12" s="1"/>
  <c r="M168" i="12" s="1"/>
  <c r="AK174" i="25"/>
  <c r="G169" i="12" s="1"/>
  <c r="M169" i="12" s="1"/>
  <c r="AK175" i="25"/>
  <c r="G170" i="12" s="1"/>
  <c r="M170" i="12" s="1"/>
  <c r="AK176" i="25"/>
  <c r="G171" i="12" s="1"/>
  <c r="M171" i="12" s="1"/>
  <c r="AK177" i="25"/>
  <c r="G172" i="12" s="1"/>
  <c r="M172" i="12" s="1"/>
  <c r="AK178" i="25"/>
  <c r="G173" i="12" s="1"/>
  <c r="M173" i="12" s="1"/>
  <c r="AK179" i="25"/>
  <c r="G174" i="12" s="1"/>
  <c r="M174" i="12" s="1"/>
  <c r="AK180" i="25"/>
  <c r="G175" i="12" s="1"/>
  <c r="M175" i="12" s="1"/>
  <c r="AK181" i="25"/>
  <c r="G176" i="12" s="1"/>
  <c r="M176" i="12" s="1"/>
  <c r="AK182" i="25"/>
  <c r="G177" i="12" s="1"/>
  <c r="M177" i="12" s="1"/>
  <c r="AK183" i="25"/>
  <c r="G178" i="12" s="1"/>
  <c r="M178" i="12" s="1"/>
  <c r="AK184" i="25"/>
  <c r="G179" i="12" s="1"/>
  <c r="M179" i="12" s="1"/>
  <c r="AK185" i="25"/>
  <c r="G180" i="12" s="1"/>
  <c r="M180" i="12" s="1"/>
  <c r="AK186" i="25"/>
  <c r="G181" i="12" s="1"/>
  <c r="M181" i="12" s="1"/>
  <c r="AK187" i="25"/>
  <c r="G182" i="12" s="1"/>
  <c r="M182" i="12" s="1"/>
  <c r="AK188" i="25"/>
  <c r="G183" i="12" s="1"/>
  <c r="M183" i="12" s="1"/>
  <c r="AK189" i="25"/>
  <c r="G184" i="12" s="1"/>
  <c r="M184" i="12" s="1"/>
  <c r="AK190" i="25"/>
  <c r="G185" i="12" s="1"/>
  <c r="M185" i="12" s="1"/>
  <c r="AK191" i="25"/>
  <c r="G186" i="12" s="1"/>
  <c r="M186" i="12" s="1"/>
  <c r="AK192" i="25"/>
  <c r="G187" i="12" s="1"/>
  <c r="M187" i="12" s="1"/>
  <c r="AK193" i="25"/>
  <c r="G188" i="12" s="1"/>
  <c r="M188" i="12" s="1"/>
  <c r="AK194" i="25"/>
  <c r="G189" i="12" s="1"/>
  <c r="M189" i="12" s="1"/>
  <c r="AK195" i="25"/>
  <c r="G190" i="12" s="1"/>
  <c r="M190" i="12" s="1"/>
  <c r="AK196" i="25"/>
  <c r="G191" i="12" s="1"/>
  <c r="M191" i="12" s="1"/>
  <c r="AK197" i="25"/>
  <c r="G192" i="12" s="1"/>
  <c r="M192" i="12" s="1"/>
  <c r="AK198" i="25"/>
  <c r="G193" i="12" s="1"/>
  <c r="M193" i="12" s="1"/>
  <c r="AK199" i="25"/>
  <c r="G194" i="12" s="1"/>
  <c r="M194" i="12" s="1"/>
  <c r="AK200" i="25"/>
  <c r="G195" i="12" s="1"/>
  <c r="M195" i="12" s="1"/>
  <c r="AK201" i="25"/>
  <c r="G196" i="12" s="1"/>
  <c r="M196" i="12" s="1"/>
  <c r="AK202" i="25"/>
  <c r="G197" i="12" s="1"/>
  <c r="M197" i="12" s="1"/>
  <c r="AK203" i="25"/>
  <c r="G198" i="12" s="1"/>
  <c r="M198" i="12" s="1"/>
  <c r="AK204" i="25"/>
  <c r="G199" i="12" s="1"/>
  <c r="M199" i="12" s="1"/>
  <c r="AK205" i="25"/>
  <c r="G200" i="12" s="1"/>
  <c r="M200" i="12" s="1"/>
  <c r="AK206" i="25"/>
  <c r="G201" i="12" s="1"/>
  <c r="M201" i="12" s="1"/>
  <c r="AK207" i="25"/>
  <c r="G202" i="12" s="1"/>
  <c r="M202" i="12" s="1"/>
  <c r="AK208" i="25"/>
  <c r="G203" i="12" s="1"/>
  <c r="M203" i="12" s="1"/>
  <c r="AK209" i="25"/>
  <c r="G204" i="12" s="1"/>
  <c r="M204" i="12" s="1"/>
  <c r="AK210" i="25"/>
  <c r="G205" i="12" s="1"/>
  <c r="M205" i="12" s="1"/>
  <c r="AK211" i="25"/>
  <c r="G206" i="12" s="1"/>
  <c r="M206" i="12" s="1"/>
  <c r="AK212" i="25"/>
  <c r="G207" i="12" s="1"/>
  <c r="M207" i="12" s="1"/>
  <c r="AK213" i="25"/>
  <c r="G208" i="12" s="1"/>
  <c r="M208" i="12" s="1"/>
  <c r="AK214" i="25"/>
  <c r="G209" i="12" s="1"/>
  <c r="M209" i="12" s="1"/>
  <c r="AK215" i="25"/>
  <c r="G210" i="12" s="1"/>
  <c r="M210" i="12" s="1"/>
  <c r="AK216" i="25"/>
  <c r="G211" i="12" s="1"/>
  <c r="M211" i="12" s="1"/>
  <c r="AK217" i="25"/>
  <c r="G212" i="12" s="1"/>
  <c r="M212" i="12" s="1"/>
  <c r="AK218" i="25"/>
  <c r="G213" i="12" s="1"/>
  <c r="M213" i="12" s="1"/>
  <c r="AK219" i="25"/>
  <c r="G214" i="12" s="1"/>
  <c r="M214" i="12" s="1"/>
  <c r="AK220" i="25"/>
  <c r="G215" i="12" s="1"/>
  <c r="M215" i="12" s="1"/>
  <c r="AK221" i="25"/>
  <c r="G216" i="12" s="1"/>
  <c r="M216" i="12" s="1"/>
  <c r="AK222" i="25"/>
  <c r="G217" i="12" s="1"/>
  <c r="M217" i="12" s="1"/>
  <c r="AK223" i="25"/>
  <c r="G218" i="12" s="1"/>
  <c r="M218" i="12" s="1"/>
  <c r="AK224" i="25"/>
  <c r="G219" i="12" s="1"/>
  <c r="M219" i="12" s="1"/>
  <c r="AK225" i="25"/>
  <c r="G220" i="12" s="1"/>
  <c r="M220" i="12" s="1"/>
  <c r="AK226" i="25"/>
  <c r="G221" i="12" s="1"/>
  <c r="M221" i="12" s="1"/>
  <c r="AK227" i="25"/>
  <c r="G222" i="12" s="1"/>
  <c r="M222" i="12" s="1"/>
  <c r="AK228" i="25"/>
  <c r="G223" i="12" s="1"/>
  <c r="M223" i="12" s="1"/>
  <c r="AK229" i="25"/>
  <c r="G224" i="12" s="1"/>
  <c r="M224" i="12" s="1"/>
  <c r="AK230" i="25"/>
  <c r="G225" i="12" s="1"/>
  <c r="M225" i="12" s="1"/>
  <c r="AK231" i="25"/>
  <c r="G226" i="12" s="1"/>
  <c r="M226" i="12" s="1"/>
  <c r="AK232" i="25"/>
  <c r="G227" i="12" s="1"/>
  <c r="M227" i="12" s="1"/>
  <c r="AK233" i="25"/>
  <c r="G228" i="12" s="1"/>
  <c r="M228" i="12" s="1"/>
  <c r="AK234" i="25"/>
  <c r="G229" i="12" s="1"/>
  <c r="M229" i="12" s="1"/>
  <c r="AK235" i="25"/>
  <c r="G230" i="12" s="1"/>
  <c r="M230" i="12" s="1"/>
  <c r="AK237" i="25"/>
  <c r="G232" i="12" s="1"/>
  <c r="M232" i="12" s="1"/>
  <c r="AK238" i="25"/>
  <c r="G233" i="12" s="1"/>
  <c r="M233" i="12" s="1"/>
  <c r="AK239" i="25"/>
  <c r="G234" i="12" s="1"/>
  <c r="M234" i="12" s="1"/>
  <c r="AK240" i="25"/>
  <c r="G235" i="12" s="1"/>
  <c r="M235" i="12" s="1"/>
  <c r="AK241" i="25"/>
  <c r="G236" i="12" s="1"/>
  <c r="M236" i="12" s="1"/>
  <c r="AK242" i="25"/>
  <c r="G237" i="12" s="1"/>
  <c r="M237" i="12" s="1"/>
  <c r="AK243" i="25"/>
  <c r="G238" i="12" s="1"/>
  <c r="M238" i="12" s="1"/>
  <c r="AK244" i="25"/>
  <c r="G239" i="12" s="1"/>
  <c r="M239" i="12" s="1"/>
  <c r="AK245" i="25"/>
  <c r="G240" i="12" s="1"/>
  <c r="M240" i="12" s="1"/>
  <c r="AK246" i="25"/>
  <c r="G241" i="12" s="1"/>
  <c r="M241" i="12" s="1"/>
  <c r="AK247" i="25"/>
  <c r="G242" i="12" s="1"/>
  <c r="M242" i="12" s="1"/>
  <c r="AK248" i="25"/>
  <c r="G243" i="12" s="1"/>
  <c r="M243" i="12" s="1"/>
  <c r="AK249" i="25"/>
  <c r="G244" i="12" s="1"/>
  <c r="M244" i="12" s="1"/>
  <c r="AK250" i="25"/>
  <c r="G245" i="12" s="1"/>
  <c r="M245" i="12" s="1"/>
  <c r="AK251" i="25"/>
  <c r="G246" i="12" s="1"/>
  <c r="M246" i="12" s="1"/>
  <c r="AK252" i="25"/>
  <c r="G247" i="12" s="1"/>
  <c r="M247" i="12" s="1"/>
  <c r="AK253" i="25"/>
  <c r="G248" i="12" s="1"/>
  <c r="M248" i="12" s="1"/>
  <c r="AK254" i="25"/>
  <c r="G249" i="12" s="1"/>
  <c r="M249" i="12" s="1"/>
  <c r="AK255" i="25"/>
  <c r="G250" i="12" s="1"/>
  <c r="M250" i="12" s="1"/>
  <c r="Z9" i="4"/>
  <c r="AA9" i="4"/>
  <c r="AB9" i="4"/>
  <c r="AC9" i="4"/>
  <c r="AD9" i="4"/>
  <c r="AE9" i="4"/>
  <c r="AF9" i="4"/>
  <c r="AG9" i="4"/>
  <c r="AH9" i="4"/>
  <c r="AI9" i="4"/>
  <c r="AJ9" i="4"/>
  <c r="AK9" i="4"/>
  <c r="AL9" i="4"/>
  <c r="AM9" i="4"/>
  <c r="AN9" i="4"/>
  <c r="AO9" i="4"/>
  <c r="AP9" i="4"/>
  <c r="AQ9" i="4"/>
  <c r="AR9" i="4"/>
  <c r="AS9" i="4"/>
  <c r="AT9" i="4"/>
  <c r="AU9" i="4"/>
  <c r="AV9" i="4"/>
  <c r="AW9" i="4"/>
  <c r="AX9" i="4"/>
  <c r="AY9" i="4"/>
  <c r="AZ9" i="4"/>
  <c r="BA9" i="4"/>
  <c r="BB9" i="4"/>
  <c r="BC9" i="4"/>
  <c r="BD9" i="4"/>
  <c r="BE9" i="4"/>
  <c r="BF9" i="4"/>
  <c r="BG9" i="4"/>
  <c r="BH9" i="4"/>
  <c r="Y9" i="4"/>
  <c r="AS9" i="37"/>
  <c r="AR9" i="37"/>
  <c r="AQ9" i="37"/>
  <c r="AP9" i="37"/>
  <c r="AO9" i="37"/>
  <c r="AN9" i="37"/>
  <c r="AM9" i="37"/>
  <c r="AL9" i="37"/>
  <c r="AK9" i="37"/>
  <c r="AJ9" i="37"/>
  <c r="AI9" i="37"/>
  <c r="AH9" i="37"/>
  <c r="AG9" i="37"/>
  <c r="AF9" i="37"/>
  <c r="AE9" i="37"/>
  <c r="AD9" i="37"/>
  <c r="AC9" i="37"/>
  <c r="AB9" i="37"/>
  <c r="AA9" i="37"/>
  <c r="Z9" i="37"/>
  <c r="Y9" i="37"/>
  <c r="X9" i="37"/>
  <c r="W9" i="37"/>
  <c r="V9" i="37"/>
  <c r="U9" i="37"/>
  <c r="T9" i="37"/>
  <c r="S9" i="37"/>
  <c r="R9" i="37"/>
  <c r="Q9" i="37"/>
  <c r="P9" i="37"/>
  <c r="O9" i="37"/>
  <c r="N9" i="37"/>
  <c r="M9" i="37"/>
  <c r="L9" i="37"/>
  <c r="K9" i="37"/>
  <c r="J9" i="37"/>
  <c r="I9" i="37"/>
  <c r="H12" i="37" l="1"/>
  <c r="O12" i="2" s="1"/>
  <c r="H40" i="37"/>
  <c r="O40" i="2" s="1"/>
  <c r="H11" i="37"/>
  <c r="O11" i="2" s="1"/>
  <c r="H43" i="37"/>
  <c r="O43" i="2" s="1"/>
  <c r="H39" i="37"/>
  <c r="O39" i="2" s="1"/>
  <c r="H35" i="37"/>
  <c r="O35" i="2" s="1"/>
  <c r="H31" i="37"/>
  <c r="O31" i="2" s="1"/>
  <c r="H27" i="37"/>
  <c r="O27" i="2" s="1"/>
  <c r="H23" i="37"/>
  <c r="O23" i="2" s="1"/>
  <c r="H19" i="37"/>
  <c r="O19" i="2" s="1"/>
  <c r="H15" i="37"/>
  <c r="O15" i="2" s="1"/>
  <c r="H46" i="37"/>
  <c r="O46" i="2" s="1"/>
  <c r="H38" i="37"/>
  <c r="O38" i="2" s="1"/>
  <c r="H34" i="37"/>
  <c r="O34" i="2" s="1"/>
  <c r="H30" i="37"/>
  <c r="O30" i="2" s="1"/>
  <c r="H26" i="37"/>
  <c r="O26" i="2" s="1"/>
  <c r="H22" i="37"/>
  <c r="O22" i="2" s="1"/>
  <c r="H18" i="37"/>
  <c r="O18" i="2" s="1"/>
  <c r="H14" i="37"/>
  <c r="O14" i="2" s="1"/>
  <c r="H42" i="37"/>
  <c r="O42" i="2" s="1"/>
  <c r="H45" i="37"/>
  <c r="O45" i="2" s="1"/>
  <c r="H41" i="37"/>
  <c r="O41" i="2" s="1"/>
  <c r="H37" i="37"/>
  <c r="O37" i="2" s="1"/>
  <c r="H33" i="37"/>
  <c r="O33" i="2" s="1"/>
  <c r="H29" i="37"/>
  <c r="O29" i="2" s="1"/>
  <c r="H25" i="37"/>
  <c r="O25" i="2" s="1"/>
  <c r="H21" i="37"/>
  <c r="O21" i="2" s="1"/>
  <c r="H17" i="37"/>
  <c r="O17" i="2" s="1"/>
  <c r="H13" i="37"/>
  <c r="O13" i="2" s="1"/>
  <c r="H44" i="37"/>
  <c r="O44" i="2" s="1"/>
  <c r="H36" i="37"/>
  <c r="O36" i="2" s="1"/>
  <c r="H32" i="37"/>
  <c r="O32" i="2" s="1"/>
  <c r="H28" i="37"/>
  <c r="O28" i="2" s="1"/>
  <c r="H24" i="37"/>
  <c r="O24" i="2" s="1"/>
  <c r="H20" i="37"/>
  <c r="O20" i="2" s="1"/>
  <c r="H16" i="37"/>
  <c r="O16" i="2" s="1"/>
  <c r="J10" i="33" l="1"/>
  <c r="I10" i="33"/>
  <c r="H10" i="33"/>
  <c r="G10" i="33"/>
  <c r="N12" i="31" l="1"/>
  <c r="N13" i="31" s="1"/>
  <c r="D15" i="31"/>
  <c r="R13" i="31"/>
  <c r="N17" i="31" l="1"/>
  <c r="M21" i="31" s="1"/>
  <c r="N21" i="31" s="1"/>
  <c r="M22" i="31" s="1"/>
  <c r="N22" i="31" s="1"/>
  <c r="E15" i="31" l="1"/>
  <c r="D16" i="31"/>
  <c r="L10" i="33" s="1"/>
  <c r="N256" i="33" l="1"/>
  <c r="N255" i="33"/>
  <c r="N254" i="33"/>
  <c r="N253" i="33"/>
  <c r="N252" i="33"/>
  <c r="N251" i="33"/>
  <c r="N250" i="33"/>
  <c r="N249" i="33"/>
  <c r="N248" i="33"/>
  <c r="N247" i="33"/>
  <c r="N246" i="33"/>
  <c r="N245" i="33"/>
  <c r="N244" i="33"/>
  <c r="N243" i="33"/>
  <c r="N242" i="33"/>
  <c r="N241" i="33"/>
  <c r="N240" i="33"/>
  <c r="N239" i="33"/>
  <c r="N238" i="33"/>
  <c r="N237" i="33"/>
  <c r="N236" i="33"/>
  <c r="N235" i="33"/>
  <c r="N234" i="33"/>
  <c r="N233" i="33"/>
  <c r="N232" i="33"/>
  <c r="N231" i="33"/>
  <c r="N230" i="33"/>
  <c r="N229" i="33"/>
  <c r="N228" i="33"/>
  <c r="N227" i="33"/>
  <c r="N226" i="33"/>
  <c r="N225" i="33"/>
  <c r="N224" i="33"/>
  <c r="N223" i="33"/>
  <c r="N222" i="33"/>
  <c r="N221" i="33"/>
  <c r="N220" i="33"/>
  <c r="N219" i="33"/>
  <c r="N218" i="33"/>
  <c r="N217" i="33"/>
  <c r="N216" i="33"/>
  <c r="N215" i="33"/>
  <c r="N214" i="33"/>
  <c r="N213" i="33"/>
  <c r="N212" i="33"/>
  <c r="N211" i="33"/>
  <c r="N210" i="33"/>
  <c r="N209" i="33"/>
  <c r="N208" i="33"/>
  <c r="N207" i="33"/>
  <c r="N206" i="33"/>
  <c r="N205" i="33"/>
  <c r="N204" i="33"/>
  <c r="N203" i="33"/>
  <c r="N202" i="33"/>
  <c r="N201" i="33"/>
  <c r="N200" i="33"/>
  <c r="N199" i="33"/>
  <c r="N198" i="33"/>
  <c r="N197" i="33"/>
  <c r="N196" i="33"/>
  <c r="M256" i="33"/>
  <c r="M255" i="33"/>
  <c r="M254" i="33"/>
  <c r="M253" i="33"/>
  <c r="M252" i="33"/>
  <c r="M251" i="33"/>
  <c r="M250" i="33"/>
  <c r="M249" i="33"/>
  <c r="M248" i="33"/>
  <c r="M247" i="33"/>
  <c r="M246" i="33"/>
  <c r="M245" i="33"/>
  <c r="M244" i="33"/>
  <c r="M243" i="33"/>
  <c r="M242" i="33"/>
  <c r="M241" i="33"/>
  <c r="M240" i="33"/>
  <c r="M239" i="33"/>
  <c r="M238" i="33"/>
  <c r="M237" i="33"/>
  <c r="M236" i="33"/>
  <c r="M235" i="33"/>
  <c r="M234" i="33"/>
  <c r="M233" i="33"/>
  <c r="M232" i="33"/>
  <c r="M231" i="33"/>
  <c r="M230" i="33"/>
  <c r="M229" i="33"/>
  <c r="M228" i="33"/>
  <c r="M227" i="33"/>
  <c r="M226" i="33"/>
  <c r="M225" i="33"/>
  <c r="M224" i="33"/>
  <c r="M223" i="33"/>
  <c r="M222" i="33"/>
  <c r="M221" i="33"/>
  <c r="M220" i="33"/>
  <c r="M219" i="33"/>
  <c r="M218" i="33"/>
  <c r="M217" i="33"/>
  <c r="M216" i="33"/>
  <c r="M215" i="33"/>
  <c r="M214" i="33"/>
  <c r="M213" i="33"/>
  <c r="M212" i="33"/>
  <c r="M211" i="33"/>
  <c r="M210" i="33"/>
  <c r="M209" i="33"/>
  <c r="M208" i="33"/>
  <c r="M207" i="33"/>
  <c r="M206" i="33"/>
  <c r="M205" i="33"/>
  <c r="M204" i="33"/>
  <c r="M203" i="33"/>
  <c r="M202" i="33"/>
  <c r="M201" i="33"/>
  <c r="M200" i="33"/>
  <c r="M199" i="33"/>
  <c r="M198" i="33"/>
  <c r="M197" i="33"/>
  <c r="L256" i="33"/>
  <c r="L255" i="33"/>
  <c r="L254" i="33"/>
  <c r="L253" i="33"/>
  <c r="L252" i="33"/>
  <c r="L251" i="33"/>
  <c r="L250" i="33"/>
  <c r="L249" i="33"/>
  <c r="L248" i="33"/>
  <c r="L247" i="33"/>
  <c r="L246" i="33"/>
  <c r="L245" i="33"/>
  <c r="L244" i="33"/>
  <c r="L243" i="33"/>
  <c r="L242" i="33"/>
  <c r="L241" i="33"/>
  <c r="L240" i="33"/>
  <c r="L239" i="33"/>
  <c r="L238" i="33"/>
  <c r="L237" i="33"/>
  <c r="L236" i="33"/>
  <c r="L235" i="33"/>
  <c r="L234" i="33"/>
  <c r="L233" i="33"/>
  <c r="L232" i="33"/>
  <c r="L231" i="33"/>
  <c r="L230" i="33"/>
  <c r="L229" i="33"/>
  <c r="L228" i="33"/>
  <c r="L227" i="33"/>
  <c r="L226" i="33"/>
  <c r="L225" i="33"/>
  <c r="L224" i="33"/>
  <c r="L223" i="33"/>
  <c r="L222" i="33"/>
  <c r="L221" i="33"/>
  <c r="L220" i="33"/>
  <c r="L219" i="33"/>
  <c r="L218" i="33"/>
  <c r="L217" i="33"/>
  <c r="L216" i="33"/>
  <c r="L215" i="33"/>
  <c r="L214" i="33"/>
  <c r="L213" i="33"/>
  <c r="L212" i="33"/>
  <c r="L211" i="33"/>
  <c r="L210" i="33"/>
  <c r="L209" i="33"/>
  <c r="L208" i="33"/>
  <c r="L207" i="33"/>
  <c r="L206" i="33"/>
  <c r="L205" i="33"/>
  <c r="L204" i="33"/>
  <c r="L203" i="33"/>
  <c r="L202" i="33"/>
  <c r="L201" i="33"/>
  <c r="L200" i="33"/>
  <c r="L199" i="33"/>
  <c r="L198" i="33"/>
  <c r="L197" i="33"/>
  <c r="L196" i="33"/>
  <c r="L195" i="33"/>
  <c r="L194" i="33"/>
  <c r="L193" i="33"/>
  <c r="L192" i="33"/>
  <c r="N195" i="33"/>
  <c r="M194" i="33"/>
  <c r="N191" i="33"/>
  <c r="N190" i="33"/>
  <c r="N189" i="33"/>
  <c r="N188" i="33"/>
  <c r="N187" i="33"/>
  <c r="N186" i="33"/>
  <c r="N185" i="33"/>
  <c r="N184" i="33"/>
  <c r="N183" i="33"/>
  <c r="N182" i="33"/>
  <c r="N181" i="33"/>
  <c r="N180" i="33"/>
  <c r="N179" i="33"/>
  <c r="N178" i="33"/>
  <c r="N177" i="33"/>
  <c r="N176" i="33"/>
  <c r="N175" i="33"/>
  <c r="N174" i="33"/>
  <c r="N173" i="33"/>
  <c r="N172" i="33"/>
  <c r="N171" i="33"/>
  <c r="N170" i="33"/>
  <c r="N169" i="33"/>
  <c r="N168" i="33"/>
  <c r="N167" i="33"/>
  <c r="N166" i="33"/>
  <c r="N165" i="33"/>
  <c r="M195" i="33"/>
  <c r="N192" i="33"/>
  <c r="M191" i="33"/>
  <c r="M190" i="33"/>
  <c r="M189" i="33"/>
  <c r="M188" i="33"/>
  <c r="M187" i="33"/>
  <c r="M186" i="33"/>
  <c r="M185" i="33"/>
  <c r="M184" i="33"/>
  <c r="M183" i="33"/>
  <c r="M182" i="33"/>
  <c r="M181" i="33"/>
  <c r="M180" i="33"/>
  <c r="M179" i="33"/>
  <c r="M178" i="33"/>
  <c r="M177" i="33"/>
  <c r="M176" i="33"/>
  <c r="M175" i="33"/>
  <c r="M174" i="33"/>
  <c r="M173" i="33"/>
  <c r="M172" i="33"/>
  <c r="M171" i="33"/>
  <c r="M170" i="33"/>
  <c r="M169" i="33"/>
  <c r="M168" i="33"/>
  <c r="M167" i="33"/>
  <c r="M166" i="33"/>
  <c r="M165" i="33"/>
  <c r="M164" i="33"/>
  <c r="M163" i="33"/>
  <c r="M162" i="33"/>
  <c r="M161" i="33"/>
  <c r="M160" i="33"/>
  <c r="M159" i="33"/>
  <c r="M158" i="33"/>
  <c r="M157" i="33"/>
  <c r="M156" i="33"/>
  <c r="M155" i="33"/>
  <c r="M154" i="33"/>
  <c r="M153" i="33"/>
  <c r="M152" i="33"/>
  <c r="M151" i="33"/>
  <c r="M150" i="33"/>
  <c r="M149" i="33"/>
  <c r="M148" i="33"/>
  <c r="M196" i="33"/>
  <c r="N193" i="33"/>
  <c r="M192" i="33"/>
  <c r="L191" i="33"/>
  <c r="L190" i="33"/>
  <c r="L189" i="33"/>
  <c r="L188" i="33"/>
  <c r="L187" i="33"/>
  <c r="L186" i="33"/>
  <c r="L185" i="33"/>
  <c r="L184" i="33"/>
  <c r="L183" i="33"/>
  <c r="L182" i="33"/>
  <c r="L181" i="33"/>
  <c r="L180" i="33"/>
  <c r="L179" i="33"/>
  <c r="L178" i="33"/>
  <c r="L177" i="33"/>
  <c r="L176" i="33"/>
  <c r="L175" i="33"/>
  <c r="L174" i="33"/>
  <c r="L173" i="33"/>
  <c r="L172" i="33"/>
  <c r="L171" i="33"/>
  <c r="L170" i="33"/>
  <c r="L169" i="33"/>
  <c r="L168" i="33"/>
  <c r="L167" i="33"/>
  <c r="L166" i="33"/>
  <c r="L165" i="33"/>
  <c r="N194" i="33"/>
  <c r="M193" i="33"/>
  <c r="N164" i="33"/>
  <c r="N162" i="33"/>
  <c r="N160" i="33"/>
  <c r="N158" i="33"/>
  <c r="N156" i="33"/>
  <c r="N154" i="33"/>
  <c r="N152" i="33"/>
  <c r="N150" i="33"/>
  <c r="L149" i="33"/>
  <c r="L147" i="33"/>
  <c r="L146" i="33"/>
  <c r="L145" i="33"/>
  <c r="L144" i="33"/>
  <c r="L143" i="33"/>
  <c r="L142" i="33"/>
  <c r="L141" i="33"/>
  <c r="L140" i="33"/>
  <c r="L139" i="33"/>
  <c r="L138" i="33"/>
  <c r="L137" i="33"/>
  <c r="L136" i="33"/>
  <c r="L135" i="33"/>
  <c r="L134" i="33"/>
  <c r="L133" i="33"/>
  <c r="L132" i="33"/>
  <c r="L131" i="33"/>
  <c r="L130" i="33"/>
  <c r="L129" i="33"/>
  <c r="L128" i="33"/>
  <c r="L127" i="33"/>
  <c r="L126" i="33"/>
  <c r="L125" i="33"/>
  <c r="L124" i="33"/>
  <c r="L123" i="33"/>
  <c r="L122" i="33"/>
  <c r="L121" i="33"/>
  <c r="L120" i="33"/>
  <c r="L119" i="33"/>
  <c r="L118" i="33"/>
  <c r="L117" i="33"/>
  <c r="L116" i="33"/>
  <c r="L115" i="33"/>
  <c r="L114" i="33"/>
  <c r="L113" i="33"/>
  <c r="L112" i="33"/>
  <c r="L111" i="33"/>
  <c r="L110" i="33"/>
  <c r="L109" i="33"/>
  <c r="L108" i="33"/>
  <c r="L107" i="33"/>
  <c r="L106" i="33"/>
  <c r="L105" i="33"/>
  <c r="L104" i="33"/>
  <c r="L103" i="33"/>
  <c r="L102" i="33"/>
  <c r="L101" i="33"/>
  <c r="L100" i="33"/>
  <c r="L99" i="33"/>
  <c r="L98" i="33"/>
  <c r="L97" i="33"/>
  <c r="L96" i="33"/>
  <c r="L95" i="33"/>
  <c r="L94" i="33"/>
  <c r="L93" i="33"/>
  <c r="L92" i="33"/>
  <c r="L164" i="33"/>
  <c r="L162" i="33"/>
  <c r="L160" i="33"/>
  <c r="L158" i="33"/>
  <c r="L156" i="33"/>
  <c r="L154" i="33"/>
  <c r="L152" i="33"/>
  <c r="L150" i="33"/>
  <c r="N148" i="33"/>
  <c r="N163" i="33"/>
  <c r="N161" i="33"/>
  <c r="N159" i="33"/>
  <c r="N157" i="33"/>
  <c r="N155" i="33"/>
  <c r="N153" i="33"/>
  <c r="N151" i="33"/>
  <c r="L148" i="33"/>
  <c r="N147" i="33"/>
  <c r="N146" i="33"/>
  <c r="N145" i="33"/>
  <c r="N144" i="33"/>
  <c r="N143" i="33"/>
  <c r="N142" i="33"/>
  <c r="N141" i="33"/>
  <c r="N140" i="33"/>
  <c r="N139" i="33"/>
  <c r="N138" i="33"/>
  <c r="N137" i="33"/>
  <c r="N136" i="33"/>
  <c r="N135" i="33"/>
  <c r="N134" i="33"/>
  <c r="N133" i="33"/>
  <c r="N132" i="33"/>
  <c r="N131" i="33"/>
  <c r="N130" i="33"/>
  <c r="N129" i="33"/>
  <c r="N128" i="33"/>
  <c r="N127" i="33"/>
  <c r="N126" i="33"/>
  <c r="N125" i="33"/>
  <c r="N124" i="33"/>
  <c r="N123" i="33"/>
  <c r="N122" i="33"/>
  <c r="N121" i="33"/>
  <c r="N120" i="33"/>
  <c r="N119" i="33"/>
  <c r="N118" i="33"/>
  <c r="N117" i="33"/>
  <c r="N116" i="33"/>
  <c r="N115" i="33"/>
  <c r="N114" i="33"/>
  <c r="N113" i="33"/>
  <c r="N112" i="33"/>
  <c r="N111" i="33"/>
  <c r="N110" i="33"/>
  <c r="N109" i="33"/>
  <c r="N108" i="33"/>
  <c r="N107" i="33"/>
  <c r="N106" i="33"/>
  <c r="N105" i="33"/>
  <c r="N104" i="33"/>
  <c r="N103" i="33"/>
  <c r="N102" i="33"/>
  <c r="N101" i="33"/>
  <c r="N100" i="33"/>
  <c r="N99" i="33"/>
  <c r="N98" i="33"/>
  <c r="N97" i="33"/>
  <c r="N96" i="33"/>
  <c r="N95" i="33"/>
  <c r="L163" i="33"/>
  <c r="L161" i="33"/>
  <c r="L159" i="33"/>
  <c r="L157" i="33"/>
  <c r="L155" i="33"/>
  <c r="L153" i="33"/>
  <c r="L151" i="33"/>
  <c r="N149" i="33"/>
  <c r="M147" i="33"/>
  <c r="M146" i="33"/>
  <c r="M145" i="33"/>
  <c r="M144" i="33"/>
  <c r="M143" i="33"/>
  <c r="M142" i="33"/>
  <c r="M141" i="33"/>
  <c r="M140" i="33"/>
  <c r="M139" i="33"/>
  <c r="M138" i="33"/>
  <c r="M137" i="33"/>
  <c r="M136" i="33"/>
  <c r="M135" i="33"/>
  <c r="M134" i="33"/>
  <c r="M133" i="33"/>
  <c r="M132" i="33"/>
  <c r="M131" i="33"/>
  <c r="M130" i="33"/>
  <c r="M129" i="33"/>
  <c r="M128" i="33"/>
  <c r="M127" i="33"/>
  <c r="M126" i="33"/>
  <c r="M125" i="33"/>
  <c r="M124" i="33"/>
  <c r="M123" i="33"/>
  <c r="M122" i="33"/>
  <c r="M121" i="33"/>
  <c r="M120" i="33"/>
  <c r="M119" i="33"/>
  <c r="M118" i="33"/>
  <c r="M117" i="33"/>
  <c r="M116" i="33"/>
  <c r="M115" i="33"/>
  <c r="M114" i="33"/>
  <c r="M113" i="33"/>
  <c r="M112" i="33"/>
  <c r="M111" i="33"/>
  <c r="M110" i="33"/>
  <c r="M109" i="33"/>
  <c r="M108" i="33"/>
  <c r="M107" i="33"/>
  <c r="M106" i="33"/>
  <c r="M105" i="33"/>
  <c r="M104" i="33"/>
  <c r="M103" i="33"/>
  <c r="M102" i="33"/>
  <c r="M101" i="33"/>
  <c r="M100" i="33"/>
  <c r="M99" i="33"/>
  <c r="M98" i="33"/>
  <c r="M97" i="33"/>
  <c r="M96" i="33"/>
  <c r="M95" i="33"/>
  <c r="M94" i="33"/>
  <c r="M93" i="33"/>
  <c r="M92" i="33"/>
  <c r="M91" i="33"/>
  <c r="M90" i="33"/>
  <c r="M89" i="33"/>
  <c r="M88" i="33"/>
  <c r="M87" i="33"/>
  <c r="M86" i="33"/>
  <c r="M85" i="33"/>
  <c r="M84" i="33"/>
  <c r="M83" i="33"/>
  <c r="M82" i="33"/>
  <c r="M81" i="33"/>
  <c r="M80" i="33"/>
  <c r="M79" i="33"/>
  <c r="N94" i="33"/>
  <c r="N92" i="33"/>
  <c r="N89" i="33"/>
  <c r="L88" i="33"/>
  <c r="N85" i="33"/>
  <c r="L84" i="33"/>
  <c r="N81" i="33"/>
  <c r="L80" i="33"/>
  <c r="N90" i="33"/>
  <c r="L89" i="33"/>
  <c r="N86" i="33"/>
  <c r="L85" i="33"/>
  <c r="N82" i="33"/>
  <c r="L81" i="33"/>
  <c r="N78" i="33"/>
  <c r="N77" i="33"/>
  <c r="N76" i="33"/>
  <c r="N75" i="33"/>
  <c r="N74" i="33"/>
  <c r="N73" i="33"/>
  <c r="N72" i="33"/>
  <c r="N71" i="33"/>
  <c r="N70" i="33"/>
  <c r="N69" i="33"/>
  <c r="N68" i="33"/>
  <c r="N67" i="33"/>
  <c r="N66" i="33"/>
  <c r="N65" i="33"/>
  <c r="N64" i="33"/>
  <c r="N63" i="33"/>
  <c r="N62" i="33"/>
  <c r="N61" i="33"/>
  <c r="N60" i="33"/>
  <c r="N59" i="33"/>
  <c r="N58" i="33"/>
  <c r="N57" i="33"/>
  <c r="N56" i="33"/>
  <c r="N55" i="33"/>
  <c r="N54" i="33"/>
  <c r="N53" i="33"/>
  <c r="N52" i="33"/>
  <c r="N51" i="33"/>
  <c r="N50" i="33"/>
  <c r="N49" i="33"/>
  <c r="N48" i="33"/>
  <c r="N47" i="33"/>
  <c r="N46" i="33"/>
  <c r="N45" i="33"/>
  <c r="N44" i="33"/>
  <c r="N43" i="33"/>
  <c r="N42" i="33"/>
  <c r="N41" i="33"/>
  <c r="N40" i="33"/>
  <c r="N39" i="33"/>
  <c r="N38" i="33"/>
  <c r="N37" i="33"/>
  <c r="N93" i="33"/>
  <c r="N91" i="33"/>
  <c r="L90" i="33"/>
  <c r="N87" i="33"/>
  <c r="L86" i="33"/>
  <c r="N83" i="33"/>
  <c r="L82" i="33"/>
  <c r="N79" i="33"/>
  <c r="M78" i="33"/>
  <c r="M77" i="33"/>
  <c r="M76" i="33"/>
  <c r="M75" i="33"/>
  <c r="M74" i="33"/>
  <c r="M73" i="33"/>
  <c r="M72" i="33"/>
  <c r="M71" i="33"/>
  <c r="M70" i="33"/>
  <c r="M69" i="33"/>
  <c r="M68" i="33"/>
  <c r="M67" i="33"/>
  <c r="M66" i="33"/>
  <c r="M65" i="33"/>
  <c r="M64" i="33"/>
  <c r="M63" i="33"/>
  <c r="M62" i="33"/>
  <c r="M61" i="33"/>
  <c r="M60" i="33"/>
  <c r="M59" i="33"/>
  <c r="M58" i="33"/>
  <c r="M57" i="33"/>
  <c r="M56" i="33"/>
  <c r="M55" i="33"/>
  <c r="M54" i="33"/>
  <c r="M53" i="33"/>
  <c r="M52" i="33"/>
  <c r="M51" i="33"/>
  <c r="M50" i="33"/>
  <c r="M49" i="33"/>
  <c r="M48" i="33"/>
  <c r="M47" i="33"/>
  <c r="M46" i="33"/>
  <c r="M45" i="33"/>
  <c r="M44" i="33"/>
  <c r="M43" i="33"/>
  <c r="M42" i="33"/>
  <c r="M41" i="33"/>
  <c r="M40" i="33"/>
  <c r="M39" i="33"/>
  <c r="M38" i="33"/>
  <c r="M37" i="33"/>
  <c r="M36" i="33"/>
  <c r="M35" i="33"/>
  <c r="L91" i="33"/>
  <c r="N88" i="33"/>
  <c r="L87" i="33"/>
  <c r="N84" i="33"/>
  <c r="L83" i="33"/>
  <c r="N80" i="33"/>
  <c r="L79" i="33"/>
  <c r="L78" i="33"/>
  <c r="L77" i="33"/>
  <c r="L76" i="33"/>
  <c r="L75" i="33"/>
  <c r="L74" i="33"/>
  <c r="L73" i="33"/>
  <c r="L72" i="33"/>
  <c r="L71" i="33"/>
  <c r="L70" i="33"/>
  <c r="L69" i="33"/>
  <c r="L68" i="33"/>
  <c r="L67" i="33"/>
  <c r="L66" i="33"/>
  <c r="L65" i="33"/>
  <c r="L64" i="33"/>
  <c r="L63" i="33"/>
  <c r="L62" i="33"/>
  <c r="L61" i="33"/>
  <c r="L60" i="33"/>
  <c r="L59" i="33"/>
  <c r="L58" i="33"/>
  <c r="L57" i="33"/>
  <c r="L56" i="33"/>
  <c r="L55" i="33"/>
  <c r="L54" i="33"/>
  <c r="L53" i="33"/>
  <c r="L52" i="33"/>
  <c r="L51" i="33"/>
  <c r="L50" i="33"/>
  <c r="L49" i="33"/>
  <c r="L48" i="33"/>
  <c r="L47" i="33"/>
  <c r="L46" i="33"/>
  <c r="L45" i="33"/>
  <c r="L44" i="33"/>
  <c r="L43" i="33"/>
  <c r="L42" i="33"/>
  <c r="L41" i="33"/>
  <c r="L40" i="33"/>
  <c r="L39" i="33"/>
  <c r="L38" i="33"/>
  <c r="L37" i="33"/>
  <c r="L36" i="33"/>
  <c r="L35" i="33"/>
  <c r="L34" i="33"/>
  <c r="N36" i="33"/>
  <c r="N34" i="33"/>
  <c r="M33" i="33"/>
  <c r="M32" i="33"/>
  <c r="M31" i="33"/>
  <c r="M30" i="33"/>
  <c r="M28" i="33"/>
  <c r="M27" i="33"/>
  <c r="M25" i="33"/>
  <c r="M23" i="33"/>
  <c r="M21" i="33"/>
  <c r="M19" i="33"/>
  <c r="M17" i="33"/>
  <c r="M15" i="33"/>
  <c r="M13" i="33"/>
  <c r="M34" i="33"/>
  <c r="L33" i="33"/>
  <c r="L32" i="33"/>
  <c r="L31" i="33"/>
  <c r="L30" i="33"/>
  <c r="L29" i="33"/>
  <c r="L28" i="33"/>
  <c r="L27" i="33"/>
  <c r="L26" i="33"/>
  <c r="L25" i="33"/>
  <c r="L24" i="33"/>
  <c r="L23" i="33"/>
  <c r="L22" i="33"/>
  <c r="L21" i="33"/>
  <c r="L20" i="33"/>
  <c r="L19" i="33"/>
  <c r="L18" i="33"/>
  <c r="L17" i="33"/>
  <c r="L16" i="33"/>
  <c r="L15" i="33"/>
  <c r="L14" i="33"/>
  <c r="L13" i="33"/>
  <c r="L12" i="33"/>
  <c r="N35" i="33"/>
  <c r="N33" i="33"/>
  <c r="N32" i="33"/>
  <c r="N31" i="33"/>
  <c r="N30" i="33"/>
  <c r="N29" i="33"/>
  <c r="N28" i="33"/>
  <c r="N27" i="33"/>
  <c r="N26" i="33"/>
  <c r="N25" i="33"/>
  <c r="N24" i="33"/>
  <c r="N23" i="33"/>
  <c r="N22" i="33"/>
  <c r="N21" i="33"/>
  <c r="N20" i="33"/>
  <c r="N19" i="33"/>
  <c r="N18" i="33"/>
  <c r="N17" i="33"/>
  <c r="N16" i="33"/>
  <c r="N15" i="33"/>
  <c r="N14" i="33"/>
  <c r="N13" i="33"/>
  <c r="N12" i="33"/>
  <c r="M29" i="33"/>
  <c r="M26" i="33"/>
  <c r="M24" i="33"/>
  <c r="M22" i="33"/>
  <c r="M20" i="33"/>
  <c r="M18" i="33"/>
  <c r="M16" i="33"/>
  <c r="M14" i="33"/>
  <c r="M12" i="33"/>
  <c r="K253" i="33"/>
  <c r="K249" i="33"/>
  <c r="K242" i="33"/>
  <c r="K238" i="33"/>
  <c r="K234" i="33"/>
  <c r="K230" i="33"/>
  <c r="K226" i="33"/>
  <c r="K222" i="33"/>
  <c r="K218" i="33"/>
  <c r="K214" i="33"/>
  <c r="K210" i="33"/>
  <c r="K207" i="33"/>
  <c r="K202" i="33"/>
  <c r="K197" i="33"/>
  <c r="K203" i="33"/>
  <c r="K191" i="33"/>
  <c r="K187" i="33"/>
  <c r="K183" i="33"/>
  <c r="K179" i="33"/>
  <c r="K176" i="33"/>
  <c r="K173" i="33"/>
  <c r="K169" i="33"/>
  <c r="K166" i="33"/>
  <c r="K164" i="33"/>
  <c r="K160" i="33"/>
  <c r="K156" i="33"/>
  <c r="K152" i="33"/>
  <c r="K149" i="33"/>
  <c r="K145" i="33"/>
  <c r="K141" i="33"/>
  <c r="K138" i="33"/>
  <c r="K134" i="33"/>
  <c r="K130" i="33"/>
  <c r="K126" i="33"/>
  <c r="K122" i="33"/>
  <c r="K118" i="33"/>
  <c r="K111" i="33"/>
  <c r="K107" i="33"/>
  <c r="K103" i="33"/>
  <c r="K99" i="33"/>
  <c r="K150" i="33"/>
  <c r="K148" i="33"/>
  <c r="K79" i="33"/>
  <c r="K75" i="33"/>
  <c r="K68" i="33"/>
  <c r="K65" i="33"/>
  <c r="K62" i="33"/>
  <c r="K58" i="33"/>
  <c r="K55" i="33"/>
  <c r="K51" i="33"/>
  <c r="K47" i="33"/>
  <c r="K43" i="33"/>
  <c r="K94" i="33"/>
  <c r="K80" i="33"/>
  <c r="K95" i="33"/>
  <c r="K82" i="33"/>
  <c r="K15" i="33"/>
  <c r="K36" i="33"/>
  <c r="K23" i="33"/>
  <c r="K16" i="33"/>
  <c r="K38" i="33"/>
  <c r="K31" i="33"/>
  <c r="K256" i="33"/>
  <c r="K252" i="33"/>
  <c r="K248" i="33"/>
  <c r="K245" i="33"/>
  <c r="K241" i="33"/>
  <c r="K237" i="33"/>
  <c r="K233" i="33"/>
  <c r="K229" i="33"/>
  <c r="K225" i="33"/>
  <c r="K221" i="33"/>
  <c r="K217" i="33"/>
  <c r="K213" i="33"/>
  <c r="K206" i="33"/>
  <c r="K198" i="33"/>
  <c r="K194" i="33"/>
  <c r="K199" i="33"/>
  <c r="K190" i="33"/>
  <c r="K186" i="33"/>
  <c r="K182" i="33"/>
  <c r="K178" i="33"/>
  <c r="K175" i="33"/>
  <c r="K172" i="33"/>
  <c r="K168" i="33"/>
  <c r="K163" i="33"/>
  <c r="K159" i="33"/>
  <c r="K155" i="33"/>
  <c r="K151" i="33"/>
  <c r="K144" i="33"/>
  <c r="K140" i="33"/>
  <c r="K137" i="33"/>
  <c r="K133" i="33"/>
  <c r="K129" i="33"/>
  <c r="K125" i="33"/>
  <c r="K121" i="33"/>
  <c r="K117" i="33"/>
  <c r="K114" i="33"/>
  <c r="K110" i="33"/>
  <c r="K106" i="33"/>
  <c r="K102" i="33"/>
  <c r="K98" i="33"/>
  <c r="K91" i="33"/>
  <c r="K78" i="33"/>
  <c r="K74" i="33"/>
  <c r="K71" i="33"/>
  <c r="K61" i="33"/>
  <c r="K57" i="33"/>
  <c r="K54" i="33"/>
  <c r="K50" i="33"/>
  <c r="K46" i="33"/>
  <c r="K42" i="33"/>
  <c r="K92" i="33"/>
  <c r="K89" i="33"/>
  <c r="K93" i="33"/>
  <c r="K21" i="33"/>
  <c r="K12" i="33"/>
  <c r="K34" i="33"/>
  <c r="K29" i="33"/>
  <c r="K26" i="33"/>
  <c r="K255" i="33"/>
  <c r="K251" i="33"/>
  <c r="K247" i="33"/>
  <c r="K244" i="33"/>
  <c r="K240" i="33"/>
  <c r="K236" i="33"/>
  <c r="K232" i="33"/>
  <c r="K228" i="33"/>
  <c r="K224" i="33"/>
  <c r="K220" i="33"/>
  <c r="K216" i="33"/>
  <c r="K212" i="33"/>
  <c r="K209" i="33"/>
  <c r="K205" i="33"/>
  <c r="K193" i="33"/>
  <c r="K200" i="33"/>
  <c r="K196" i="33"/>
  <c r="K189" i="33"/>
  <c r="K185" i="33"/>
  <c r="K181" i="33"/>
  <c r="K177" i="33"/>
  <c r="K171" i="33"/>
  <c r="K167" i="33"/>
  <c r="K165" i="33"/>
  <c r="K162" i="33"/>
  <c r="K158" i="33"/>
  <c r="K154" i="33"/>
  <c r="K147" i="33"/>
  <c r="K143" i="33"/>
  <c r="K139" i="33"/>
  <c r="K136" i="33"/>
  <c r="K132" i="33"/>
  <c r="K128" i="33"/>
  <c r="K124" i="33"/>
  <c r="K120" i="33"/>
  <c r="K116" i="33"/>
  <c r="K113" i="33"/>
  <c r="K109" i="33"/>
  <c r="K105" i="33"/>
  <c r="K101" i="33"/>
  <c r="K97" i="33"/>
  <c r="K87" i="33"/>
  <c r="K77" i="33"/>
  <c r="K73" i="33"/>
  <c r="K70" i="33"/>
  <c r="K67" i="33"/>
  <c r="K64" i="33"/>
  <c r="K60" i="33"/>
  <c r="K53" i="33"/>
  <c r="K49" i="33"/>
  <c r="K45" i="33"/>
  <c r="K88" i="33"/>
  <c r="K85" i="33"/>
  <c r="K90" i="33"/>
  <c r="K30" i="33"/>
  <c r="K27" i="33"/>
  <c r="K19" i="33"/>
  <c r="K41" i="33"/>
  <c r="K33" i="33"/>
  <c r="K24" i="33"/>
  <c r="K14" i="33"/>
  <c r="K37" i="33"/>
  <c r="K20" i="33"/>
  <c r="K13" i="33"/>
  <c r="K254" i="33"/>
  <c r="K250" i="33"/>
  <c r="K246" i="33"/>
  <c r="K243" i="33"/>
  <c r="K239" i="33"/>
  <c r="K235" i="33"/>
  <c r="K231" i="33"/>
  <c r="K227" i="33"/>
  <c r="K223" i="33"/>
  <c r="K219" i="33"/>
  <c r="K215" i="33"/>
  <c r="K211" i="33"/>
  <c r="K208" i="33"/>
  <c r="K204" i="33"/>
  <c r="K201" i="33"/>
  <c r="K195" i="33"/>
  <c r="K192" i="33"/>
  <c r="K188" i="33"/>
  <c r="K184" i="33"/>
  <c r="K180" i="33"/>
  <c r="K174" i="33"/>
  <c r="K170" i="33"/>
  <c r="K161" i="33"/>
  <c r="K157" i="33"/>
  <c r="K153" i="33"/>
  <c r="K146" i="33"/>
  <c r="K142" i="33"/>
  <c r="K135" i="33"/>
  <c r="K131" i="33"/>
  <c r="K127" i="33"/>
  <c r="K123" i="33"/>
  <c r="K119" i="33"/>
  <c r="K115" i="33"/>
  <c r="K112" i="33"/>
  <c r="K108" i="33"/>
  <c r="K104" i="33"/>
  <c r="K100" i="33"/>
  <c r="K96" i="33"/>
  <c r="K83" i="33"/>
  <c r="K76" i="33"/>
  <c r="K72" i="33"/>
  <c r="K69" i="33"/>
  <c r="K66" i="33"/>
  <c r="K63" i="33"/>
  <c r="K59" i="33"/>
  <c r="K56" i="33"/>
  <c r="K52" i="33"/>
  <c r="K48" i="33"/>
  <c r="K44" i="33"/>
  <c r="K84" i="33"/>
  <c r="K81" i="33"/>
  <c r="K86" i="33"/>
  <c r="K40" i="33"/>
  <c r="K39" i="33"/>
  <c r="K28" i="33"/>
  <c r="K25" i="33"/>
  <c r="K18" i="33"/>
  <c r="K32" i="33"/>
  <c r="K22" i="33"/>
  <c r="K35" i="33"/>
  <c r="K17" i="33"/>
  <c r="Q27" i="12"/>
  <c r="Q26" i="12"/>
  <c r="Q25" i="12"/>
  <c r="Q24" i="12"/>
  <c r="Q23" i="12"/>
  <c r="Q22" i="12"/>
  <c r="Q21" i="12"/>
  <c r="Q20" i="12"/>
  <c r="Q19" i="12"/>
  <c r="Q18" i="12"/>
  <c r="Q17" i="12"/>
  <c r="Q16" i="12"/>
  <c r="Q15" i="12"/>
  <c r="Q14" i="12"/>
  <c r="Q13" i="12"/>
  <c r="Q12" i="12"/>
  <c r="Q11" i="12"/>
  <c r="Q10" i="12"/>
  <c r="Q9" i="12"/>
  <c r="Q8" i="12"/>
  <c r="Q7" i="12"/>
  <c r="Q6" i="12"/>
  <c r="BH9" i="24"/>
  <c r="BG9" i="24"/>
  <c r="BF9" i="24"/>
  <c r="BE9" i="24"/>
  <c r="BD9" i="24"/>
  <c r="BC9" i="24"/>
  <c r="BB9" i="24"/>
  <c r="BA9" i="24"/>
  <c r="AZ9" i="24"/>
  <c r="AY9" i="24"/>
  <c r="AX9" i="24"/>
  <c r="AW9" i="24"/>
  <c r="AV9" i="24"/>
  <c r="AU9" i="24"/>
  <c r="AT9" i="24"/>
  <c r="AS9" i="24"/>
  <c r="AR9" i="24"/>
  <c r="AQ9" i="24"/>
  <c r="AP9" i="24"/>
  <c r="AO9" i="24"/>
  <c r="AN9" i="24"/>
  <c r="AM9" i="24"/>
  <c r="AL9" i="24"/>
  <c r="AK9" i="24"/>
  <c r="AJ9" i="24"/>
  <c r="AI9" i="24"/>
  <c r="AH9" i="24"/>
  <c r="AG9" i="24"/>
  <c r="AF9" i="24"/>
  <c r="AE9" i="24"/>
  <c r="AD9" i="24"/>
  <c r="AC9" i="24"/>
  <c r="AB9" i="24"/>
  <c r="AA9" i="24"/>
  <c r="Z9" i="24"/>
  <c r="Y9" i="24"/>
  <c r="X9" i="24"/>
  <c r="W24" i="24"/>
  <c r="V9" i="28" s="1"/>
  <c r="H6" i="19"/>
  <c r="H8" i="19" s="1"/>
  <c r="AM17" i="3"/>
  <c r="O9" i="9" s="1"/>
  <c r="AM50" i="3"/>
  <c r="AV9" i="9" s="1"/>
  <c r="AM49" i="3"/>
  <c r="AU9" i="9" s="1"/>
  <c r="AM48" i="3"/>
  <c r="AT9" i="9" s="1"/>
  <c r="AM47" i="3"/>
  <c r="AS9" i="9" s="1"/>
  <c r="AM46" i="3"/>
  <c r="AR9" i="9" s="1"/>
  <c r="AM45" i="3"/>
  <c r="AQ9" i="9" s="1"/>
  <c r="AM44" i="3"/>
  <c r="AP9" i="9" s="1"/>
  <c r="AM43" i="3"/>
  <c r="AO9" i="9" s="1"/>
  <c r="AM42" i="3"/>
  <c r="AN9" i="9" s="1"/>
  <c r="AM41" i="3"/>
  <c r="AM9" i="9" s="1"/>
  <c r="AM40" i="3"/>
  <c r="AL9" i="9" s="1"/>
  <c r="AM39" i="3"/>
  <c r="AK9" i="9" s="1"/>
  <c r="AM38" i="3"/>
  <c r="AJ9" i="9" s="1"/>
  <c r="AM37" i="3"/>
  <c r="AI9" i="9" s="1"/>
  <c r="AM36" i="3"/>
  <c r="AH9" i="9" s="1"/>
  <c r="AM35" i="3"/>
  <c r="AG9" i="9" s="1"/>
  <c r="AM34" i="3"/>
  <c r="AF9" i="9" s="1"/>
  <c r="AM33" i="3"/>
  <c r="AE9" i="9" s="1"/>
  <c r="AM32" i="3"/>
  <c r="AD9" i="9" s="1"/>
  <c r="AM31" i="3"/>
  <c r="AC9" i="9" s="1"/>
  <c r="AM30" i="3"/>
  <c r="AB9" i="9" s="1"/>
  <c r="AM29" i="3"/>
  <c r="AA9" i="9" s="1"/>
  <c r="AM28" i="3"/>
  <c r="Z9" i="9" s="1"/>
  <c r="AM27" i="3"/>
  <c r="Y9" i="9" s="1"/>
  <c r="AM26" i="3"/>
  <c r="X9" i="9" s="1"/>
  <c r="AM25" i="3"/>
  <c r="W9" i="9" s="1"/>
  <c r="AM24" i="3"/>
  <c r="V9" i="9" s="1"/>
  <c r="AM23" i="3"/>
  <c r="U9" i="9" s="1"/>
  <c r="AM22" i="3"/>
  <c r="T9" i="9" s="1"/>
  <c r="AM21" i="3"/>
  <c r="S9" i="9" s="1"/>
  <c r="AM20" i="3"/>
  <c r="R9" i="9" s="1"/>
  <c r="AM19" i="3"/>
  <c r="Q9" i="9" s="1"/>
  <c r="AM18" i="3"/>
  <c r="P9" i="9" s="1"/>
  <c r="AM16" i="3"/>
  <c r="N9" i="9" s="1"/>
  <c r="AM15" i="3"/>
  <c r="M9" i="9" s="1"/>
  <c r="AM14" i="3"/>
  <c r="L9" i="9" s="1"/>
  <c r="AM13" i="3"/>
  <c r="K9" i="9" s="1"/>
  <c r="AM12" i="3"/>
  <c r="J9" i="9" s="1"/>
  <c r="AM11" i="3"/>
  <c r="I9" i="9" s="1"/>
  <c r="W48" i="24" l="1"/>
  <c r="AT9" i="28" s="1"/>
  <c r="P45" i="33"/>
  <c r="P67" i="33"/>
  <c r="P16" i="33"/>
  <c r="P25" i="33"/>
  <c r="P49" i="33"/>
  <c r="P69" i="33"/>
  <c r="P103" i="33"/>
  <c r="P130" i="33"/>
  <c r="P170" i="33"/>
  <c r="P54" i="33"/>
  <c r="P77" i="33"/>
  <c r="P92" i="33"/>
  <c r="P108" i="33"/>
  <c r="P119" i="33"/>
  <c r="P135" i="33"/>
  <c r="P146" i="33"/>
  <c r="P18" i="33"/>
  <c r="P27" i="33"/>
  <c r="P33" i="33"/>
  <c r="P51" i="33"/>
  <c r="P89" i="33"/>
  <c r="P105" i="33"/>
  <c r="P116" i="33"/>
  <c r="P132" i="33"/>
  <c r="P172" i="33"/>
  <c r="P52" i="33"/>
  <c r="P63" i="33"/>
  <c r="P75" i="33"/>
  <c r="P90" i="33"/>
  <c r="P106" i="33"/>
  <c r="P117" i="33"/>
  <c r="P133" i="33"/>
  <c r="P144" i="33"/>
  <c r="P173" i="33"/>
  <c r="P40" i="33"/>
  <c r="P31" i="33"/>
  <c r="P60" i="33"/>
  <c r="P151" i="33"/>
  <c r="P158" i="33"/>
  <c r="P141" i="33"/>
  <c r="P185" i="33"/>
  <c r="P202" i="33"/>
  <c r="P213" i="33"/>
  <c r="P229" i="33"/>
  <c r="P245" i="33"/>
  <c r="P256" i="33"/>
  <c r="P155" i="33"/>
  <c r="P190" i="33"/>
  <c r="P207" i="33"/>
  <c r="P218" i="33"/>
  <c r="P234" i="33"/>
  <c r="P176" i="33"/>
  <c r="P187" i="33"/>
  <c r="P204" i="33"/>
  <c r="P215" i="33"/>
  <c r="P231" i="33"/>
  <c r="P184" i="33"/>
  <c r="P201" i="33"/>
  <c r="P212" i="33"/>
  <c r="P228" i="33"/>
  <c r="P244" i="33"/>
  <c r="P255" i="33"/>
  <c r="P13" i="33"/>
  <c r="P53" i="33"/>
  <c r="P73" i="33"/>
  <c r="P91" i="33"/>
  <c r="P118" i="33"/>
  <c r="P145" i="33"/>
  <c r="P14" i="33"/>
  <c r="P36" i="33"/>
  <c r="P78" i="33"/>
  <c r="P80" i="33"/>
  <c r="P96" i="33"/>
  <c r="P112" i="33"/>
  <c r="P123" i="33"/>
  <c r="P26" i="33"/>
  <c r="P15" i="33"/>
  <c r="P37" i="33"/>
  <c r="P55" i="33"/>
  <c r="P81" i="33"/>
  <c r="P87" i="33"/>
  <c r="P93" i="33"/>
  <c r="P109" i="33"/>
  <c r="P120" i="33"/>
  <c r="P136" i="33"/>
  <c r="P147" i="33"/>
  <c r="P12" i="33"/>
  <c r="P34" i="33"/>
  <c r="P56" i="33"/>
  <c r="P72" i="33"/>
  <c r="P94" i="33"/>
  <c r="P110" i="33"/>
  <c r="P121" i="33"/>
  <c r="P137" i="33"/>
  <c r="P57" i="33"/>
  <c r="P30" i="33"/>
  <c r="P43" i="33"/>
  <c r="P65" i="33"/>
  <c r="P59" i="33"/>
  <c r="P35" i="33"/>
  <c r="P64" i="33"/>
  <c r="P153" i="33"/>
  <c r="P162" i="33"/>
  <c r="P150" i="33"/>
  <c r="P85" i="33"/>
  <c r="P139" i="33"/>
  <c r="P189" i="33"/>
  <c r="P206" i="33"/>
  <c r="P217" i="33"/>
  <c r="P233" i="33"/>
  <c r="P159" i="33"/>
  <c r="P178" i="33"/>
  <c r="P194" i="33"/>
  <c r="P222" i="33"/>
  <c r="P238" i="33"/>
  <c r="P249" i="33"/>
  <c r="P156" i="33"/>
  <c r="P191" i="33"/>
  <c r="P208" i="33"/>
  <c r="P219" i="33"/>
  <c r="P235" i="33"/>
  <c r="P246" i="33"/>
  <c r="P188" i="33"/>
  <c r="P205" i="33"/>
  <c r="P216" i="33"/>
  <c r="P232" i="33"/>
  <c r="P24" i="33"/>
  <c r="P79" i="33"/>
  <c r="P107" i="33"/>
  <c r="P134" i="33"/>
  <c r="P174" i="33"/>
  <c r="P17" i="33"/>
  <c r="P28" i="33"/>
  <c r="P39" i="33"/>
  <c r="P74" i="33"/>
  <c r="P76" i="33"/>
  <c r="P95" i="33"/>
  <c r="P111" i="33"/>
  <c r="P122" i="33"/>
  <c r="P138" i="33"/>
  <c r="P22" i="33"/>
  <c r="P46" i="33"/>
  <c r="P100" i="33"/>
  <c r="P127" i="33"/>
  <c r="P167" i="33"/>
  <c r="P19" i="33"/>
  <c r="P97" i="33"/>
  <c r="P113" i="33"/>
  <c r="P124" i="33"/>
  <c r="P20" i="33"/>
  <c r="P44" i="33"/>
  <c r="P66" i="33"/>
  <c r="P98" i="33"/>
  <c r="P114" i="33"/>
  <c r="P125" i="33"/>
  <c r="P32" i="33"/>
  <c r="P58" i="33"/>
  <c r="P82" i="33"/>
  <c r="P84" i="33"/>
  <c r="P143" i="33"/>
  <c r="P149" i="33"/>
  <c r="P154" i="33"/>
  <c r="P177" i="33"/>
  <c r="P193" i="33"/>
  <c r="P221" i="33"/>
  <c r="P237" i="33"/>
  <c r="P248" i="33"/>
  <c r="P163" i="33"/>
  <c r="P175" i="33"/>
  <c r="P182" i="33"/>
  <c r="P199" i="33"/>
  <c r="P210" i="33"/>
  <c r="P226" i="33"/>
  <c r="P242" i="33"/>
  <c r="P253" i="33"/>
  <c r="P160" i="33"/>
  <c r="P166" i="33"/>
  <c r="P179" i="33"/>
  <c r="P195" i="33"/>
  <c r="P223" i="33"/>
  <c r="P239" i="33"/>
  <c r="P250" i="33"/>
  <c r="P157" i="33"/>
  <c r="P192" i="33"/>
  <c r="P209" i="33"/>
  <c r="P220" i="33"/>
  <c r="P236" i="33"/>
  <c r="P247" i="33"/>
  <c r="P21" i="33"/>
  <c r="P99" i="33"/>
  <c r="P126" i="33"/>
  <c r="P29" i="33"/>
  <c r="P50" i="33"/>
  <c r="P61" i="33"/>
  <c r="P71" i="33"/>
  <c r="P104" i="33"/>
  <c r="P115" i="33"/>
  <c r="P131" i="33"/>
  <c r="P171" i="33"/>
  <c r="P23" i="33"/>
  <c r="P47" i="33"/>
  <c r="P68" i="33"/>
  <c r="P101" i="33"/>
  <c r="P128" i="33"/>
  <c r="P168" i="33"/>
  <c r="P41" i="33"/>
  <c r="P48" i="33"/>
  <c r="P70" i="33"/>
  <c r="P102" i="33"/>
  <c r="P169" i="33"/>
  <c r="P42" i="33"/>
  <c r="P62" i="33"/>
  <c r="P38" i="33"/>
  <c r="P152" i="33"/>
  <c r="P86" i="33"/>
  <c r="P129" i="33"/>
  <c r="P140" i="33"/>
  <c r="P83" i="33"/>
  <c r="P148" i="33"/>
  <c r="P88" i="33"/>
  <c r="P142" i="33"/>
  <c r="P165" i="33"/>
  <c r="P181" i="33"/>
  <c r="P198" i="33"/>
  <c r="P225" i="33"/>
  <c r="P241" i="33"/>
  <c r="P252" i="33"/>
  <c r="P186" i="33"/>
  <c r="P203" i="33"/>
  <c r="P214" i="33"/>
  <c r="P230" i="33"/>
  <c r="P164" i="33"/>
  <c r="P183" i="33"/>
  <c r="P200" i="33"/>
  <c r="P211" i="33"/>
  <c r="P227" i="33"/>
  <c r="P243" i="33"/>
  <c r="P254" i="33"/>
  <c r="P196" i="33"/>
  <c r="P161" i="33"/>
  <c r="P180" i="33"/>
  <c r="P197" i="33"/>
  <c r="P224" i="33"/>
  <c r="P240" i="33"/>
  <c r="P251" i="33"/>
  <c r="W40" i="24"/>
  <c r="AL9" i="28" s="1"/>
  <c r="W33" i="24"/>
  <c r="AE9" i="28" s="1"/>
  <c r="W45" i="24"/>
  <c r="AQ9" i="28" s="1"/>
  <c r="H236" i="9"/>
  <c r="H163" i="9"/>
  <c r="W38" i="24"/>
  <c r="AJ9" i="28" s="1"/>
  <c r="W32" i="24"/>
  <c r="AD9" i="28" s="1"/>
  <c r="W17" i="24"/>
  <c r="O9" i="28" s="1"/>
  <c r="W46" i="24"/>
  <c r="AR9" i="28" s="1"/>
  <c r="W16" i="24"/>
  <c r="N9" i="28" s="1"/>
  <c r="W31" i="24"/>
  <c r="AC9" i="28" s="1"/>
  <c r="W36" i="24"/>
  <c r="AH9" i="28" s="1"/>
  <c r="W20" i="24"/>
  <c r="R9" i="28" s="1"/>
  <c r="W25" i="24"/>
  <c r="W9" i="28" s="1"/>
  <c r="W39" i="24"/>
  <c r="AK9" i="28" s="1"/>
  <c r="W28" i="24"/>
  <c r="Z9" i="28" s="1"/>
  <c r="W41" i="24"/>
  <c r="AM9" i="28" s="1"/>
  <c r="W49" i="24"/>
  <c r="AU9" i="28" s="1"/>
  <c r="W15" i="24"/>
  <c r="M9" i="28" s="1"/>
  <c r="W29" i="24"/>
  <c r="AA9" i="28" s="1"/>
  <c r="W13" i="24"/>
  <c r="K9" i="28" s="1"/>
  <c r="W43" i="24"/>
  <c r="AO9" i="28" s="1"/>
  <c r="W23" i="24"/>
  <c r="U9" i="28" s="1"/>
  <c r="W11" i="24"/>
  <c r="I9" i="28" s="1"/>
  <c r="W37" i="24"/>
  <c r="AI9" i="28" s="1"/>
  <c r="W21" i="24"/>
  <c r="S9" i="28" s="1"/>
  <c r="W47" i="24"/>
  <c r="AS9" i="28" s="1"/>
  <c r="W35" i="24"/>
  <c r="AG9" i="28" s="1"/>
  <c r="H11" i="9"/>
  <c r="H112" i="9"/>
  <c r="AP112" i="25" s="1"/>
  <c r="H119" i="9"/>
  <c r="AP119" i="25" s="1"/>
  <c r="H131" i="9"/>
  <c r="H156" i="9"/>
  <c r="AP156" i="25" s="1"/>
  <c r="H164" i="9"/>
  <c r="AP164" i="25" s="1"/>
  <c r="H166" i="9"/>
  <c r="H180" i="9"/>
  <c r="AP180" i="25" s="1"/>
  <c r="H192" i="9"/>
  <c r="AP192" i="25" s="1"/>
  <c r="H204" i="9"/>
  <c r="AP204" i="25" s="1"/>
  <c r="H227" i="9"/>
  <c r="AP227" i="25" s="1"/>
  <c r="H89" i="9"/>
  <c r="AP89" i="25" s="1"/>
  <c r="H105" i="9"/>
  <c r="AP105" i="25" s="1"/>
  <c r="H132" i="9"/>
  <c r="AP132" i="25" s="1"/>
  <c r="H157" i="9"/>
  <c r="AP157" i="25" s="1"/>
  <c r="H177" i="9"/>
  <c r="AP177" i="25" s="1"/>
  <c r="H201" i="9"/>
  <c r="AP201" i="25" s="1"/>
  <c r="H220" i="9"/>
  <c r="AP220" i="25" s="1"/>
  <c r="H232" i="9"/>
  <c r="AP232" i="25" s="1"/>
  <c r="H233" i="9"/>
  <c r="AP233" i="25" s="1"/>
  <c r="H98" i="9"/>
  <c r="AP98" i="25" s="1"/>
  <c r="H117" i="9"/>
  <c r="AP117" i="25" s="1"/>
  <c r="H129" i="9"/>
  <c r="AP129" i="25" s="1"/>
  <c r="H154" i="9"/>
  <c r="AP154" i="25" s="1"/>
  <c r="H178" i="9"/>
  <c r="AP178" i="25" s="1"/>
  <c r="H202" i="9"/>
  <c r="AP202" i="25" s="1"/>
  <c r="H209" i="9"/>
  <c r="AP209" i="25" s="1"/>
  <c r="H221" i="9"/>
  <c r="AP221" i="25" s="1"/>
  <c r="H91" i="9"/>
  <c r="AP91" i="25" s="1"/>
  <c r="H103" i="9"/>
  <c r="AP103" i="25" s="1"/>
  <c r="H159" i="9"/>
  <c r="AP159" i="25" s="1"/>
  <c r="H169" i="9"/>
  <c r="AP169" i="25" s="1"/>
  <c r="H183" i="9"/>
  <c r="AP183" i="25" s="1"/>
  <c r="H195" i="9"/>
  <c r="H218" i="9"/>
  <c r="AP218" i="25" s="1"/>
  <c r="H243" i="9"/>
  <c r="AP243" i="25" s="1"/>
  <c r="H250" i="9"/>
  <c r="AP250" i="25" s="1"/>
  <c r="H223" i="9"/>
  <c r="AP223" i="25" s="1"/>
  <c r="H19" i="9"/>
  <c r="AP19" i="25" s="1"/>
  <c r="H17" i="9"/>
  <c r="AP17" i="25" s="1"/>
  <c r="H20" i="9"/>
  <c r="AP20" i="25" s="1"/>
  <c r="H50" i="9"/>
  <c r="AP50" i="25" s="1"/>
  <c r="H57" i="9"/>
  <c r="AP57" i="25" s="1"/>
  <c r="H74" i="9"/>
  <c r="AP74" i="25" s="1"/>
  <c r="H55" i="9"/>
  <c r="AP55" i="25" s="1"/>
  <c r="H71" i="9"/>
  <c r="AP71" i="25" s="1"/>
  <c r="H48" i="9"/>
  <c r="AP48" i="25" s="1"/>
  <c r="H66" i="9"/>
  <c r="AP66" i="25" s="1"/>
  <c r="H25" i="9"/>
  <c r="AP25" i="25" s="1"/>
  <c r="H60" i="9"/>
  <c r="AP60" i="25" s="1"/>
  <c r="H53" i="9"/>
  <c r="AP53" i="25" s="1"/>
  <c r="H73" i="9"/>
  <c r="AP73" i="25" s="1"/>
  <c r="H78" i="9"/>
  <c r="AP78" i="25" s="1"/>
  <c r="H18" i="9"/>
  <c r="AP18" i="25" s="1"/>
  <c r="H41" i="9"/>
  <c r="AP41" i="25" s="1"/>
  <c r="H100" i="9"/>
  <c r="AP100" i="25" s="1"/>
  <c r="H123" i="9"/>
  <c r="H135" i="9"/>
  <c r="AP135" i="25" s="1"/>
  <c r="H142" i="9"/>
  <c r="AP142" i="25" s="1"/>
  <c r="H160" i="9"/>
  <c r="AP160" i="25" s="1"/>
  <c r="H170" i="9"/>
  <c r="AP170" i="25" s="1"/>
  <c r="H196" i="9"/>
  <c r="AP196" i="25" s="1"/>
  <c r="H208" i="9"/>
  <c r="AP208" i="25" s="1"/>
  <c r="H211" i="9"/>
  <c r="AP211" i="25" s="1"/>
  <c r="H235" i="9"/>
  <c r="AP235" i="25" s="1"/>
  <c r="H255" i="9"/>
  <c r="AP255" i="25" s="1"/>
  <c r="H93" i="9"/>
  <c r="AP93" i="25" s="1"/>
  <c r="H109" i="9"/>
  <c r="AP109" i="25" s="1"/>
  <c r="H124" i="9"/>
  <c r="AP124" i="25" s="1"/>
  <c r="H136" i="9"/>
  <c r="AP136" i="25" s="1"/>
  <c r="H139" i="9"/>
  <c r="AP139" i="25" s="1"/>
  <c r="H161" i="9"/>
  <c r="AP161" i="25" s="1"/>
  <c r="H174" i="9"/>
  <c r="AP174" i="25" s="1"/>
  <c r="H189" i="9"/>
  <c r="AP189" i="25" s="1"/>
  <c r="H205" i="9"/>
  <c r="AP205" i="25" s="1"/>
  <c r="H212" i="9"/>
  <c r="AP212" i="25" s="1"/>
  <c r="H224" i="9"/>
  <c r="AP224" i="25" s="1"/>
  <c r="H237" i="9"/>
  <c r="AP237" i="25" s="1"/>
  <c r="H248" i="9"/>
  <c r="AP248" i="25" s="1"/>
  <c r="H242" i="9"/>
  <c r="AP242" i="25" s="1"/>
  <c r="H86" i="9"/>
  <c r="AP86" i="25" s="1"/>
  <c r="H110" i="9"/>
  <c r="AP110" i="25" s="1"/>
  <c r="H121" i="9"/>
  <c r="AP121" i="25" s="1"/>
  <c r="H133" i="9"/>
  <c r="AP133" i="25" s="1"/>
  <c r="H140" i="9"/>
  <c r="AP140" i="25" s="1"/>
  <c r="H147" i="9"/>
  <c r="AP147" i="25" s="1"/>
  <c r="H158" i="9"/>
  <c r="AP158" i="25" s="1"/>
  <c r="H168" i="9"/>
  <c r="AP168" i="25" s="1"/>
  <c r="H190" i="9"/>
  <c r="AP190" i="25" s="1"/>
  <c r="H206" i="9"/>
  <c r="AP206" i="25" s="1"/>
  <c r="H213" i="9"/>
  <c r="AP213" i="25" s="1"/>
  <c r="H229" i="9"/>
  <c r="AP229" i="25" s="1"/>
  <c r="H249" i="9"/>
  <c r="AP249" i="25" s="1"/>
  <c r="H95" i="9"/>
  <c r="AP95" i="25" s="1"/>
  <c r="H114" i="9"/>
  <c r="AP114" i="25" s="1"/>
  <c r="H126" i="9"/>
  <c r="AP126" i="25" s="1"/>
  <c r="H145" i="9"/>
  <c r="AP145" i="25" s="1"/>
  <c r="H151" i="9"/>
  <c r="AP151" i="25" s="1"/>
  <c r="H173" i="9"/>
  <c r="AP173" i="25" s="1"/>
  <c r="H199" i="9"/>
  <c r="AP199" i="25" s="1"/>
  <c r="H230" i="9"/>
  <c r="AP230" i="25" s="1"/>
  <c r="H254" i="9"/>
  <c r="AP254" i="25" s="1"/>
  <c r="H231" i="9"/>
  <c r="AP231" i="25" s="1"/>
  <c r="H251" i="9"/>
  <c r="AP251" i="25" s="1"/>
  <c r="H23" i="9"/>
  <c r="AP23" i="25" s="1"/>
  <c r="H26" i="9"/>
  <c r="AP26" i="25" s="1"/>
  <c r="H61" i="9"/>
  <c r="AP61" i="25" s="1"/>
  <c r="H40" i="9"/>
  <c r="AP40" i="25" s="1"/>
  <c r="H43" i="9"/>
  <c r="AP43" i="25" s="1"/>
  <c r="H62" i="9"/>
  <c r="AP62" i="25" s="1"/>
  <c r="H75" i="9"/>
  <c r="AP75" i="25" s="1"/>
  <c r="H24" i="9"/>
  <c r="AP24" i="25" s="1"/>
  <c r="H38" i="9"/>
  <c r="AP38" i="25" s="1"/>
  <c r="H52" i="9"/>
  <c r="AP52" i="25" s="1"/>
  <c r="H59" i="9"/>
  <c r="AP59" i="25" s="1"/>
  <c r="H72" i="9"/>
  <c r="AP72" i="25" s="1"/>
  <c r="H31" i="9"/>
  <c r="AP31" i="25" s="1"/>
  <c r="H45" i="9"/>
  <c r="AP45" i="25" s="1"/>
  <c r="H70" i="9"/>
  <c r="AP70" i="25" s="1"/>
  <c r="H69" i="9"/>
  <c r="AP69" i="25" s="1"/>
  <c r="H56" i="9"/>
  <c r="AP56" i="25" s="1"/>
  <c r="H104" i="9"/>
  <c r="AP104" i="25" s="1"/>
  <c r="H127" i="9"/>
  <c r="AP127" i="25" s="1"/>
  <c r="H146" i="9"/>
  <c r="AP146" i="25" s="1"/>
  <c r="H148" i="9"/>
  <c r="AP148" i="25" s="1"/>
  <c r="H184" i="9"/>
  <c r="AP184" i="25" s="1"/>
  <c r="H215" i="9"/>
  <c r="AP215" i="25" s="1"/>
  <c r="H244" i="9"/>
  <c r="AP244" i="25" s="1"/>
  <c r="H97" i="9"/>
  <c r="AP97" i="25" s="1"/>
  <c r="H116" i="9"/>
  <c r="AP116" i="25" s="1"/>
  <c r="H143" i="9"/>
  <c r="AP143" i="25" s="1"/>
  <c r="H149" i="9"/>
  <c r="AP149" i="25" s="1"/>
  <c r="H167" i="9"/>
  <c r="AP167" i="25" s="1"/>
  <c r="H181" i="9"/>
  <c r="AP181" i="25" s="1"/>
  <c r="H193" i="9"/>
  <c r="AP193" i="25" s="1"/>
  <c r="H228" i="9"/>
  <c r="AP228" i="25" s="1"/>
  <c r="H241" i="9"/>
  <c r="AP241" i="25" s="1"/>
  <c r="H245" i="9"/>
  <c r="AP245" i="25" s="1"/>
  <c r="H90" i="9"/>
  <c r="AP90" i="25" s="1"/>
  <c r="H102" i="9"/>
  <c r="AP102" i="25" s="1"/>
  <c r="H125" i="9"/>
  <c r="AP125" i="25" s="1"/>
  <c r="H144" i="9"/>
  <c r="AP144" i="25" s="1"/>
  <c r="H172" i="9"/>
  <c r="AP172" i="25" s="1"/>
  <c r="H175" i="9"/>
  <c r="AP175" i="25" s="1"/>
  <c r="H182" i="9"/>
  <c r="AP182" i="25" s="1"/>
  <c r="H194" i="9"/>
  <c r="AP194" i="25" s="1"/>
  <c r="H238" i="9"/>
  <c r="AP238" i="25" s="1"/>
  <c r="H107" i="9"/>
  <c r="AP107" i="25" s="1"/>
  <c r="H118" i="9"/>
  <c r="AP118" i="25" s="1"/>
  <c r="H130" i="9"/>
  <c r="AP130" i="25" s="1"/>
  <c r="H155" i="9"/>
  <c r="AP155" i="25" s="1"/>
  <c r="H187" i="9"/>
  <c r="AP187" i="25" s="1"/>
  <c r="H203" i="9"/>
  <c r="AP203" i="25" s="1"/>
  <c r="H210" i="9"/>
  <c r="AP210" i="25" s="1"/>
  <c r="H222" i="9"/>
  <c r="AP222" i="25" s="1"/>
  <c r="H234" i="9"/>
  <c r="AP234" i="25" s="1"/>
  <c r="H246" i="9"/>
  <c r="AP246" i="25" s="1"/>
  <c r="H240" i="9"/>
  <c r="AP240" i="25" s="1"/>
  <c r="H21" i="9"/>
  <c r="AP21" i="25" s="1"/>
  <c r="H32" i="9"/>
  <c r="AP32" i="25" s="1"/>
  <c r="H42" i="9"/>
  <c r="AP42" i="25" s="1"/>
  <c r="H54" i="9"/>
  <c r="AP54" i="25" s="1"/>
  <c r="H67" i="9"/>
  <c r="AP67" i="25" s="1"/>
  <c r="H14" i="9"/>
  <c r="AP14" i="25" s="1"/>
  <c r="H33" i="9"/>
  <c r="AP33" i="25" s="1"/>
  <c r="H47" i="9"/>
  <c r="AP47" i="25" s="1"/>
  <c r="H68" i="9"/>
  <c r="AP68" i="25" s="1"/>
  <c r="H30" i="9"/>
  <c r="AP30" i="25" s="1"/>
  <c r="H63" i="9"/>
  <c r="AP63" i="25" s="1"/>
  <c r="H76" i="9"/>
  <c r="AP76" i="25" s="1"/>
  <c r="H35" i="9"/>
  <c r="AP35" i="25" s="1"/>
  <c r="H77" i="9"/>
  <c r="AP77" i="25" s="1"/>
  <c r="H28" i="9"/>
  <c r="AP28" i="25" s="1"/>
  <c r="H49" i="9"/>
  <c r="AP49" i="25" s="1"/>
  <c r="H108" i="9"/>
  <c r="AP108" i="25" s="1"/>
  <c r="H115" i="9"/>
  <c r="AP115" i="25" s="1"/>
  <c r="H138" i="9"/>
  <c r="AP138" i="25" s="1"/>
  <c r="H152" i="9"/>
  <c r="AP152" i="25" s="1"/>
  <c r="H176" i="9"/>
  <c r="AP176" i="25" s="1"/>
  <c r="H188" i="9"/>
  <c r="AP188" i="25" s="1"/>
  <c r="H200" i="9"/>
  <c r="AP200" i="25" s="1"/>
  <c r="H219" i="9"/>
  <c r="AP219" i="25" s="1"/>
  <c r="H247" i="9"/>
  <c r="AP247" i="25" s="1"/>
  <c r="H82" i="9"/>
  <c r="AP82" i="25" s="1"/>
  <c r="H101" i="9"/>
  <c r="AP101" i="25" s="1"/>
  <c r="H113" i="9"/>
  <c r="AP113" i="25" s="1"/>
  <c r="H120" i="9"/>
  <c r="AP120" i="25" s="1"/>
  <c r="H128" i="9"/>
  <c r="AP128" i="25" s="1"/>
  <c r="H153" i="9"/>
  <c r="AP153" i="25" s="1"/>
  <c r="H171" i="9"/>
  <c r="AP171" i="25" s="1"/>
  <c r="H185" i="9"/>
  <c r="AP185" i="25" s="1"/>
  <c r="H197" i="9"/>
  <c r="AP197" i="25" s="1"/>
  <c r="H216" i="9"/>
  <c r="AP216" i="25" s="1"/>
  <c r="H252" i="9"/>
  <c r="AP252" i="25" s="1"/>
  <c r="H225" i="9"/>
  <c r="AP225" i="25" s="1"/>
  <c r="H253" i="9"/>
  <c r="AP253" i="25" s="1"/>
  <c r="H94" i="9"/>
  <c r="AP94" i="25" s="1"/>
  <c r="H106" i="9"/>
  <c r="AP106" i="25" s="1"/>
  <c r="H137" i="9"/>
  <c r="AP137" i="25" s="1"/>
  <c r="H150" i="9"/>
  <c r="AP150" i="25" s="1"/>
  <c r="H162" i="9"/>
  <c r="AP162" i="25" s="1"/>
  <c r="H165" i="9"/>
  <c r="AP165" i="25" s="1"/>
  <c r="H186" i="9"/>
  <c r="AP186" i="25" s="1"/>
  <c r="H198" i="9"/>
  <c r="AP198" i="25" s="1"/>
  <c r="H217" i="9"/>
  <c r="AP217" i="25" s="1"/>
  <c r="H87" i="9"/>
  <c r="AP87" i="25" s="1"/>
  <c r="H99" i="9"/>
  <c r="AP99" i="25" s="1"/>
  <c r="H111" i="9"/>
  <c r="AP111" i="25" s="1"/>
  <c r="H122" i="9"/>
  <c r="AP122" i="25" s="1"/>
  <c r="H134" i="9"/>
  <c r="AP134" i="25" s="1"/>
  <c r="H141" i="9"/>
  <c r="AP141" i="25" s="1"/>
  <c r="H179" i="9"/>
  <c r="AP179" i="25" s="1"/>
  <c r="H191" i="9"/>
  <c r="AP191" i="25" s="1"/>
  <c r="H207" i="9"/>
  <c r="AP207" i="25" s="1"/>
  <c r="H214" i="9"/>
  <c r="AP214" i="25" s="1"/>
  <c r="H226" i="9"/>
  <c r="AP226" i="25" s="1"/>
  <c r="H239" i="9"/>
  <c r="AP239" i="25" s="1"/>
  <c r="H15" i="9"/>
  <c r="AP15" i="25" s="1"/>
  <c r="H13" i="9"/>
  <c r="AP13" i="25" s="1"/>
  <c r="H12" i="9"/>
  <c r="AP12" i="25" s="1"/>
  <c r="H29" i="9"/>
  <c r="AP29" i="25" s="1"/>
  <c r="H36" i="9"/>
  <c r="AP36" i="25" s="1"/>
  <c r="H46" i="9"/>
  <c r="AP46" i="25" s="1"/>
  <c r="H64" i="9"/>
  <c r="AP64" i="25" s="1"/>
  <c r="H22" i="9"/>
  <c r="AP22" i="25" s="1"/>
  <c r="H37" i="9"/>
  <c r="AP37" i="25" s="1"/>
  <c r="H51" i="9"/>
  <c r="AP51" i="25" s="1"/>
  <c r="H58" i="9"/>
  <c r="AP58" i="25" s="1"/>
  <c r="H65" i="9"/>
  <c r="AP65" i="25" s="1"/>
  <c r="H16" i="9"/>
  <c r="AP16" i="25" s="1"/>
  <c r="H27" i="9"/>
  <c r="AP27" i="25" s="1"/>
  <c r="H34" i="9"/>
  <c r="AP34" i="25" s="1"/>
  <c r="H44" i="9"/>
  <c r="AP44" i="25" s="1"/>
  <c r="H39" i="9"/>
  <c r="AP39" i="25" s="1"/>
  <c r="W27" i="24"/>
  <c r="Y9" i="28" s="1"/>
  <c r="W42" i="24"/>
  <c r="AN9" i="28" s="1"/>
  <c r="W19" i="24"/>
  <c r="Q9" i="28" s="1"/>
  <c r="W30" i="24"/>
  <c r="AB9" i="28" s="1"/>
  <c r="W34" i="24"/>
  <c r="AF9" i="28" s="1"/>
  <c r="W18" i="24"/>
  <c r="P9" i="28" s="1"/>
  <c r="AP40" i="3"/>
  <c r="AP24" i="3"/>
  <c r="AP37" i="3"/>
  <c r="AP21" i="3"/>
  <c r="AP47" i="3"/>
  <c r="AP19" i="3"/>
  <c r="AP36" i="3"/>
  <c r="AP20" i="3"/>
  <c r="AP33" i="3"/>
  <c r="AP45" i="3"/>
  <c r="AP31" i="3"/>
  <c r="AP15" i="3"/>
  <c r="AP48" i="3"/>
  <c r="AP32" i="3"/>
  <c r="AP16" i="3"/>
  <c r="AP13" i="3"/>
  <c r="AP27" i="3"/>
  <c r="AP46" i="3"/>
  <c r="AP41" i="3"/>
  <c r="AP25" i="3"/>
  <c r="AP49" i="3"/>
  <c r="AP39" i="3"/>
  <c r="AP23" i="3"/>
  <c r="AP38" i="3"/>
  <c r="AP11" i="25"/>
  <c r="AP195" i="25"/>
  <c r="AP166" i="25"/>
  <c r="AP131" i="25"/>
  <c r="AP123" i="25"/>
  <c r="W26" i="24"/>
  <c r="X9" i="28" s="1"/>
  <c r="W14" i="24"/>
  <c r="L9" i="28" s="1"/>
  <c r="W22" i="24"/>
  <c r="T9" i="28" s="1"/>
  <c r="W44" i="24"/>
  <c r="AP9" i="28" s="1"/>
  <c r="H79" i="9"/>
  <c r="H83" i="9"/>
  <c r="H80" i="9"/>
  <c r="H84" i="9"/>
  <c r="H81" i="9"/>
  <c r="H85" i="9"/>
  <c r="H88" i="9"/>
  <c r="H92" i="9"/>
  <c r="H96" i="9"/>
  <c r="W50" i="24"/>
  <c r="AV9" i="28" s="1"/>
  <c r="W12" i="24"/>
  <c r="J9" i="28" s="1"/>
  <c r="AP17" i="3" l="1"/>
  <c r="AP35" i="3"/>
  <c r="AP28" i="3"/>
  <c r="AP42" i="3"/>
  <c r="AP29" i="3"/>
  <c r="AP30" i="3"/>
  <c r="AP11" i="3"/>
  <c r="AP43" i="3"/>
  <c r="AP18" i="3"/>
  <c r="H236" i="28"/>
  <c r="H235" i="28"/>
  <c r="H163" i="28"/>
  <c r="AP34" i="3"/>
  <c r="AP44" i="3"/>
  <c r="AP12" i="3"/>
  <c r="AP22" i="3"/>
  <c r="AP14" i="3"/>
  <c r="AP50" i="3"/>
  <c r="AP26" i="3"/>
  <c r="AP84" i="25"/>
  <c r="AP88" i="25"/>
  <c r="AP80" i="25"/>
  <c r="AP85" i="25"/>
  <c r="AP83" i="25"/>
  <c r="AP96" i="25"/>
  <c r="AP81" i="25"/>
  <c r="AP79" i="25"/>
  <c r="AP92" i="25"/>
  <c r="AV9" i="23"/>
  <c r="Y9" i="23"/>
  <c r="AB9" i="23"/>
  <c r="R9" i="23"/>
  <c r="AJ9" i="23"/>
  <c r="AC9" i="23"/>
  <c r="I9" i="23"/>
  <c r="AL9" i="23"/>
  <c r="L9" i="23"/>
  <c r="AO9" i="23"/>
  <c r="AH9" i="23"/>
  <c r="AU9" i="23"/>
  <c r="AQ9" i="23"/>
  <c r="U9" i="23"/>
  <c r="AF9" i="23"/>
  <c r="J9" i="23"/>
  <c r="N9" i="23"/>
  <c r="Z9" i="23"/>
  <c r="AE9" i="23"/>
  <c r="AA9" i="23"/>
  <c r="T9" i="23"/>
  <c r="V9" i="23"/>
  <c r="M9" i="23"/>
  <c r="W9" i="23"/>
  <c r="AP9" i="23"/>
  <c r="K9" i="23"/>
  <c r="AG9" i="23"/>
  <c r="AM9" i="23"/>
  <c r="AI9" i="23"/>
  <c r="AR9" i="23"/>
  <c r="AN9" i="23"/>
  <c r="P9" i="23"/>
  <c r="AT9" i="23"/>
  <c r="AK9" i="23"/>
  <c r="X9" i="23"/>
  <c r="AS9" i="23"/>
  <c r="Q9" i="23"/>
  <c r="AD9" i="23"/>
  <c r="O9" i="23"/>
  <c r="S9" i="23"/>
  <c r="H64" i="23" l="1"/>
  <c r="H156" i="23"/>
  <c r="H145" i="23"/>
  <c r="H86" i="23"/>
  <c r="AO86" i="25" s="1"/>
  <c r="H102" i="23"/>
  <c r="H137" i="23"/>
  <c r="H89" i="23"/>
  <c r="H154" i="23"/>
  <c r="AO154" i="25" s="1"/>
  <c r="H172" i="23"/>
  <c r="H151" i="23"/>
  <c r="H80" i="23"/>
  <c r="AO80" i="25" s="1"/>
  <c r="H167" i="23"/>
  <c r="H17" i="23"/>
  <c r="H51" i="23"/>
  <c r="H169" i="23"/>
  <c r="AO169" i="25" s="1"/>
  <c r="H115" i="23"/>
  <c r="AO115" i="25" s="1"/>
  <c r="H193" i="23"/>
  <c r="H248" i="23"/>
  <c r="H56" i="23"/>
  <c r="H184" i="23"/>
  <c r="AO184" i="25" s="1"/>
  <c r="H214" i="23"/>
  <c r="AO214" i="25" s="1"/>
  <c r="H134" i="23"/>
  <c r="H204" i="23"/>
  <c r="H225" i="23"/>
  <c r="AO225" i="25" s="1"/>
  <c r="H117" i="23"/>
  <c r="H148" i="23"/>
  <c r="H129" i="23"/>
  <c r="H221" i="23"/>
  <c r="AO221" i="25" s="1"/>
  <c r="H207" i="23"/>
  <c r="AO207" i="25" s="1"/>
  <c r="H39" i="23"/>
  <c r="H130" i="23"/>
  <c r="H157" i="23"/>
  <c r="H203" i="23"/>
  <c r="AO203" i="25" s="1"/>
  <c r="H83" i="23"/>
  <c r="H233" i="23"/>
  <c r="H237" i="23"/>
  <c r="AO237" i="25" s="1"/>
  <c r="H190" i="23"/>
  <c r="AO190" i="25" s="1"/>
  <c r="H49" i="23"/>
  <c r="H194" i="23"/>
  <c r="H50" i="23"/>
  <c r="H149" i="23"/>
  <c r="AO149" i="25" s="1"/>
  <c r="H52" i="23"/>
  <c r="H33" i="23"/>
  <c r="H90" i="23"/>
  <c r="AO90" i="25" s="1"/>
  <c r="H235" i="23"/>
  <c r="H119" i="23"/>
  <c r="H101" i="23"/>
  <c r="H218" i="23"/>
  <c r="H253" i="23"/>
  <c r="H120" i="23"/>
  <c r="H241" i="23"/>
  <c r="H36" i="23"/>
  <c r="AO36" i="25" s="1"/>
  <c r="H174" i="23"/>
  <c r="H111" i="23"/>
  <c r="H75" i="23"/>
  <c r="H38" i="23"/>
  <c r="AO38" i="25" s="1"/>
  <c r="H135" i="23"/>
  <c r="H13" i="23"/>
  <c r="H185" i="23"/>
  <c r="H242" i="23"/>
  <c r="AO242" i="25" s="1"/>
  <c r="H77" i="23"/>
  <c r="H155" i="23"/>
  <c r="H198" i="23"/>
  <c r="H121" i="23"/>
  <c r="AO121" i="25" s="1"/>
  <c r="H143" i="23"/>
  <c r="H42" i="23"/>
  <c r="H41" i="23"/>
  <c r="AO41" i="25" s="1"/>
  <c r="H127" i="23"/>
  <c r="AO127" i="25" s="1"/>
  <c r="H97" i="23"/>
  <c r="H252" i="23"/>
  <c r="H250" i="23"/>
  <c r="AO250" i="25" s="1"/>
  <c r="H180" i="23"/>
  <c r="AO180" i="25" s="1"/>
  <c r="H215" i="23"/>
  <c r="H26" i="23"/>
  <c r="AO26" i="25" s="1"/>
  <c r="H106" i="23"/>
  <c r="H25" i="23"/>
  <c r="AO25" i="25" s="1"/>
  <c r="H202" i="23"/>
  <c r="H44" i="23"/>
  <c r="H91" i="23"/>
  <c r="H239" i="23"/>
  <c r="AO239" i="25" s="1"/>
  <c r="H182" i="23"/>
  <c r="H136" i="23"/>
  <c r="H170" i="23"/>
  <c r="H11" i="23"/>
  <c r="AO11" i="25" s="1"/>
  <c r="H47" i="23"/>
  <c r="H213" i="23"/>
  <c r="H195" i="23"/>
  <c r="H162" i="23"/>
  <c r="AO162" i="25" s="1"/>
  <c r="H53" i="23"/>
  <c r="H74" i="23"/>
  <c r="AO74" i="25" s="1"/>
  <c r="H196" i="23"/>
  <c r="H141" i="23"/>
  <c r="H201" i="23"/>
  <c r="H94" i="23"/>
  <c r="AO94" i="25" s="1"/>
  <c r="H176" i="23"/>
  <c r="H133" i="23"/>
  <c r="AO133" i="25" s="1"/>
  <c r="H181" i="23"/>
  <c r="H85" i="23"/>
  <c r="AO85" i="25" s="1"/>
  <c r="H173" i="23"/>
  <c r="H78" i="23"/>
  <c r="AO78" i="25" s="1"/>
  <c r="H12" i="23"/>
  <c r="H69" i="23"/>
  <c r="H238" i="23"/>
  <c r="H62" i="23"/>
  <c r="AO62" i="25" s="1"/>
  <c r="H99" i="23"/>
  <c r="H230" i="23"/>
  <c r="H132" i="23"/>
  <c r="H68" i="23"/>
  <c r="H138" i="23"/>
  <c r="H21" i="23"/>
  <c r="AO21" i="25" s="1"/>
  <c r="H164" i="23"/>
  <c r="H158" i="23"/>
  <c r="AO158" i="25" s="1"/>
  <c r="H57" i="23"/>
  <c r="H187" i="23"/>
  <c r="H152" i="23"/>
  <c r="H76" i="23"/>
  <c r="AO76" i="25" s="1"/>
  <c r="H96" i="23"/>
  <c r="AO96" i="25" s="1"/>
  <c r="H87" i="23"/>
  <c r="H19" i="23"/>
  <c r="H140" i="23"/>
  <c r="AO140" i="25" s="1"/>
  <c r="H98" i="23"/>
  <c r="AO98" i="25" s="1"/>
  <c r="H131" i="23"/>
  <c r="AO131" i="25" s="1"/>
  <c r="H177" i="23"/>
  <c r="H142" i="23"/>
  <c r="AO142" i="25" s="1"/>
  <c r="H206" i="23"/>
  <c r="AO206" i="25" s="1"/>
  <c r="H108" i="23"/>
  <c r="H128" i="23"/>
  <c r="H217" i="23"/>
  <c r="AO217" i="25" s="1"/>
  <c r="H34" i="23"/>
  <c r="AO34" i="25" s="1"/>
  <c r="H161" i="23"/>
  <c r="AO161" i="25" s="1"/>
  <c r="H189" i="23"/>
  <c r="H234" i="23"/>
  <c r="AO234" i="25" s="1"/>
  <c r="H244" i="23"/>
  <c r="AO244" i="25" s="1"/>
  <c r="H123" i="23"/>
  <c r="H199" i="23"/>
  <c r="AO199" i="25" s="1"/>
  <c r="H54" i="23"/>
  <c r="AO54" i="25" s="1"/>
  <c r="H70" i="23"/>
  <c r="H255" i="23"/>
  <c r="AO255" i="25" s="1"/>
  <c r="H179" i="23"/>
  <c r="H37" i="23"/>
  <c r="AO37" i="25" s="1"/>
  <c r="H79" i="23"/>
  <c r="H246" i="23"/>
  <c r="H30" i="23"/>
  <c r="H14" i="23"/>
  <c r="AO14" i="25" s="1"/>
  <c r="H114" i="23"/>
  <c r="H210" i="23"/>
  <c r="H168" i="23"/>
  <c r="H20" i="23"/>
  <c r="AO20" i="25" s="1"/>
  <c r="H113" i="23"/>
  <c r="H219" i="23"/>
  <c r="H159" i="23"/>
  <c r="H224" i="23"/>
  <c r="AO224" i="25" s="1"/>
  <c r="H58" i="23"/>
  <c r="H160" i="23"/>
  <c r="H229" i="23"/>
  <c r="H15" i="23"/>
  <c r="H43" i="23"/>
  <c r="H67" i="23"/>
  <c r="H209" i="23"/>
  <c r="H45" i="23"/>
  <c r="H82" i="23"/>
  <c r="AO82" i="25" s="1"/>
  <c r="H188" i="23"/>
  <c r="H192" i="23"/>
  <c r="H32" i="23"/>
  <c r="AO32" i="25" s="1"/>
  <c r="H231" i="23"/>
  <c r="H178" i="23"/>
  <c r="H73" i="23"/>
  <c r="H251" i="23"/>
  <c r="AO251" i="25" s="1"/>
  <c r="H146" i="23"/>
  <c r="H112" i="23"/>
  <c r="H81" i="23"/>
  <c r="AO81" i="25" s="1"/>
  <c r="H197" i="23"/>
  <c r="AO197" i="25" s="1"/>
  <c r="H220" i="23"/>
  <c r="H22" i="23"/>
  <c r="H116" i="23"/>
  <c r="H211" i="23"/>
  <c r="AO211" i="25" s="1"/>
  <c r="H150" i="23"/>
  <c r="H216" i="23"/>
  <c r="H84" i="23"/>
  <c r="H100" i="23"/>
  <c r="AO100" i="25" s="1"/>
  <c r="H243" i="23"/>
  <c r="H107" i="23"/>
  <c r="H27" i="23"/>
  <c r="H122" i="23"/>
  <c r="AO122" i="25" s="1"/>
  <c r="H63" i="23"/>
  <c r="H109" i="23"/>
  <c r="H223" i="23"/>
  <c r="AO223" i="25" s="1"/>
  <c r="H228" i="23"/>
  <c r="AO228" i="25" s="1"/>
  <c r="H60" i="23"/>
  <c r="H124" i="23"/>
  <c r="AO124" i="25" s="1"/>
  <c r="H208" i="23"/>
  <c r="H147" i="23"/>
  <c r="AO147" i="25" s="1"/>
  <c r="H61" i="23"/>
  <c r="AO61" i="25" s="1"/>
  <c r="H254" i="23"/>
  <c r="H191" i="23"/>
  <c r="AO191" i="25" s="1"/>
  <c r="H93" i="23"/>
  <c r="H240" i="23"/>
  <c r="H31" i="23"/>
  <c r="AO31" i="25" s="1"/>
  <c r="H110" i="23"/>
  <c r="H125" i="23"/>
  <c r="AO125" i="25" s="1"/>
  <c r="H23" i="23"/>
  <c r="H103" i="23"/>
  <c r="H226" i="23"/>
  <c r="H175" i="23"/>
  <c r="AO175" i="25" s="1"/>
  <c r="H18" i="23"/>
  <c r="H118" i="23"/>
  <c r="H88" i="23"/>
  <c r="H55" i="23"/>
  <c r="AO55" i="25" s="1"/>
  <c r="H66" i="23"/>
  <c r="H153" i="23"/>
  <c r="AO153" i="25" s="1"/>
  <c r="H212" i="23"/>
  <c r="H46" i="23"/>
  <c r="H200" i="23"/>
  <c r="H144" i="23"/>
  <c r="H205" i="23"/>
  <c r="H104" i="23"/>
  <c r="AO104" i="25" s="1"/>
  <c r="H16" i="23"/>
  <c r="H183" i="23"/>
  <c r="AO183" i="25" s="1"/>
  <c r="H247" i="23"/>
  <c r="H72" i="23"/>
  <c r="AO72" i="25" s="1"/>
  <c r="H126" i="23"/>
  <c r="H249" i="23"/>
  <c r="AO249" i="25" s="1"/>
  <c r="H28" i="23"/>
  <c r="H166" i="23"/>
  <c r="H245" i="23"/>
  <c r="AO245" i="25" s="1"/>
  <c r="H171" i="23"/>
  <c r="AO171" i="25" s="1"/>
  <c r="H92" i="23"/>
  <c r="H48" i="23"/>
  <c r="AO48" i="25" s="1"/>
  <c r="H186" i="23"/>
  <c r="H222" i="23"/>
  <c r="AO222" i="25" s="1"/>
  <c r="H165" i="23"/>
  <c r="H105" i="23"/>
  <c r="AO105" i="25" s="1"/>
  <c r="H227" i="23"/>
  <c r="H232" i="23"/>
  <c r="AO232" i="25" s="1"/>
  <c r="H95" i="23"/>
  <c r="AO95" i="25" s="1"/>
  <c r="H59" i="23"/>
  <c r="AO59" i="25" s="1"/>
  <c r="H236" i="23"/>
  <c r="H65" i="23"/>
  <c r="H139" i="23"/>
  <c r="AO139" i="25" s="1"/>
  <c r="H71" i="23"/>
  <c r="AO71" i="25" s="1"/>
  <c r="H29" i="23"/>
  <c r="AO29" i="25" s="1"/>
  <c r="H35" i="23"/>
  <c r="AO35" i="25" s="1"/>
  <c r="H163" i="23"/>
  <c r="H24" i="23"/>
  <c r="AO24" i="25" s="1"/>
  <c r="H40" i="23"/>
  <c r="AO40" i="25" s="1"/>
  <c r="AO156" i="25"/>
  <c r="AO56" i="25"/>
  <c r="AO137" i="25"/>
  <c r="AO193" i="25"/>
  <c r="AO128" i="25"/>
  <c r="AO108" i="25"/>
  <c r="AO63" i="25"/>
  <c r="AO27" i="25"/>
  <c r="AO107" i="25"/>
  <c r="AO243" i="25"/>
  <c r="AO84" i="25"/>
  <c r="AO216" i="25"/>
  <c r="AO150" i="25"/>
  <c r="AO116" i="25"/>
  <c r="AO22" i="25"/>
  <c r="AO220" i="25"/>
  <c r="AO112" i="25"/>
  <c r="AO146" i="25"/>
  <c r="AO73" i="25"/>
  <c r="AO46" i="25"/>
  <c r="AO212" i="25"/>
  <c r="AO66" i="25"/>
  <c r="AO88" i="25"/>
  <c r="AO118" i="25"/>
  <c r="AO18" i="25"/>
  <c r="AO226" i="25"/>
  <c r="AO103" i="25"/>
  <c r="AO23" i="25"/>
  <c r="AO110" i="25"/>
  <c r="AO185" i="25"/>
  <c r="AO135" i="25"/>
  <c r="AO155" i="25"/>
  <c r="AO215" i="25"/>
  <c r="AO106" i="25"/>
  <c r="AO145" i="25"/>
  <c r="AO64" i="25"/>
  <c r="AO248" i="25"/>
  <c r="AO167" i="25"/>
  <c r="AO204" i="25"/>
  <c r="AO148" i="25"/>
  <c r="AO117" i="25"/>
  <c r="AO134" i="25"/>
  <c r="AO129" i="25"/>
  <c r="AO102" i="25"/>
  <c r="AO39" i="25"/>
  <c r="AO177" i="25"/>
  <c r="AO19" i="25"/>
  <c r="AO87" i="25"/>
  <c r="AO152" i="25"/>
  <c r="AO187" i="25"/>
  <c r="AO57" i="25"/>
  <c r="AO164" i="25"/>
  <c r="AO138" i="25"/>
  <c r="AO68" i="25"/>
  <c r="AO132" i="25"/>
  <c r="AO230" i="25"/>
  <c r="AO99" i="25"/>
  <c r="AO178" i="25"/>
  <c r="AO231" i="25"/>
  <c r="AO192" i="25"/>
  <c r="AO188" i="25"/>
  <c r="AO45" i="25"/>
  <c r="AO209" i="25"/>
  <c r="AO67" i="25"/>
  <c r="AO43" i="25"/>
  <c r="AO15" i="25"/>
  <c r="AO229" i="25"/>
  <c r="AO160" i="25"/>
  <c r="AO58" i="25"/>
  <c r="AO159" i="25"/>
  <c r="AO219" i="25"/>
  <c r="AO113" i="25"/>
  <c r="AO240" i="25"/>
  <c r="AO93" i="25"/>
  <c r="AO254" i="25"/>
  <c r="AO208" i="25"/>
  <c r="AO60" i="25"/>
  <c r="AO109" i="25"/>
  <c r="AO172" i="25"/>
  <c r="AO227" i="25"/>
  <c r="AO130" i="25"/>
  <c r="AO83" i="25"/>
  <c r="AO33" i="25"/>
  <c r="AO52" i="25"/>
  <c r="AO194" i="25"/>
  <c r="AO253" i="25"/>
  <c r="AO50" i="25"/>
  <c r="AO119" i="25"/>
  <c r="AO233" i="25"/>
  <c r="AO238" i="25"/>
  <c r="AO69" i="25"/>
  <c r="AO12" i="25"/>
  <c r="AO173" i="25"/>
  <c r="AO181" i="25"/>
  <c r="AO176" i="25"/>
  <c r="AO201" i="25"/>
  <c r="AO141" i="25"/>
  <c r="AO196" i="25"/>
  <c r="AO53" i="25"/>
  <c r="AO195" i="25"/>
  <c r="AO168" i="25"/>
  <c r="AO210" i="25"/>
  <c r="AO114" i="25"/>
  <c r="AO30" i="25"/>
  <c r="AO246" i="25"/>
  <c r="AO79" i="25"/>
  <c r="AO179" i="25"/>
  <c r="AO70" i="25"/>
  <c r="AO65" i="25"/>
  <c r="AO123" i="25"/>
  <c r="AO17" i="25"/>
  <c r="AO151" i="25"/>
  <c r="AO89" i="25"/>
  <c r="AO189" i="25"/>
  <c r="AO51" i="25"/>
  <c r="AO157" i="25"/>
  <c r="AO165" i="25"/>
  <c r="AO186" i="25"/>
  <c r="AO92" i="25"/>
  <c r="AO166" i="25"/>
  <c r="AO28" i="25"/>
  <c r="AO126" i="25"/>
  <c r="AO247" i="25"/>
  <c r="AO16" i="25"/>
  <c r="AO205" i="25"/>
  <c r="AO144" i="25"/>
  <c r="AO200" i="25"/>
  <c r="AO101" i="25"/>
  <c r="AO174" i="25"/>
  <c r="AO49" i="25"/>
  <c r="AO120" i="25"/>
  <c r="AO218" i="25"/>
  <c r="AO111" i="25"/>
  <c r="AO13" i="25"/>
  <c r="AO241" i="25"/>
  <c r="AO235" i="25"/>
  <c r="AO97" i="25"/>
  <c r="AO143" i="25"/>
  <c r="AO252" i="25"/>
  <c r="AO77" i="25"/>
  <c r="AO42" i="25"/>
  <c r="AO198" i="25"/>
  <c r="AO75" i="25"/>
  <c r="AO213" i="25"/>
  <c r="AO47" i="25"/>
  <c r="AO170" i="25"/>
  <c r="AO136" i="25"/>
  <c r="AO182" i="25"/>
  <c r="AO91" i="25"/>
  <c r="AO44" i="25"/>
  <c r="AO202" i="25"/>
  <c r="H205" i="28"/>
  <c r="H72" i="28"/>
  <c r="H34" i="28"/>
  <c r="H18" i="28"/>
  <c r="H251" i="28"/>
  <c r="H192" i="28"/>
  <c r="H88" i="28"/>
  <c r="H153" i="28"/>
  <c r="H127" i="28"/>
  <c r="H150" i="28"/>
  <c r="H129" i="28"/>
  <c r="H204" i="28"/>
  <c r="H141" i="28"/>
  <c r="H128" i="28"/>
  <c r="H38" i="28"/>
  <c r="H255" i="28"/>
  <c r="H200" i="28"/>
  <c r="H11" i="28"/>
  <c r="H97" i="28"/>
  <c r="H228" i="28"/>
  <c r="H170" i="28"/>
  <c r="H225" i="28"/>
  <c r="H40" i="28"/>
  <c r="H59" i="28"/>
  <c r="H224" i="28"/>
  <c r="H166" i="28"/>
  <c r="H221" i="28"/>
  <c r="H237" i="28"/>
  <c r="H176" i="28"/>
  <c r="H144" i="28"/>
  <c r="H231" i="28"/>
  <c r="H101" i="28"/>
  <c r="H16" i="28"/>
  <c r="H227" i="28"/>
  <c r="H159" i="28"/>
  <c r="H105" i="28"/>
  <c r="H55" i="28"/>
  <c r="H12" i="28"/>
  <c r="H198" i="28"/>
  <c r="H148" i="28"/>
  <c r="H180" i="28"/>
  <c r="H132" i="28"/>
  <c r="H35" i="28"/>
  <c r="H75" i="28"/>
  <c r="H188" i="28"/>
  <c r="H247" i="28"/>
  <c r="H133" i="28"/>
  <c r="H173" i="28"/>
  <c r="H77" i="28"/>
  <c r="H21" i="28"/>
  <c r="H103" i="28"/>
  <c r="H46" i="28"/>
  <c r="H161" i="28"/>
  <c r="H120" i="28"/>
  <c r="H220" i="28"/>
  <c r="H233" i="28"/>
  <c r="H208" i="28"/>
  <c r="H107" i="28"/>
  <c r="H155" i="28"/>
  <c r="H36" i="28"/>
  <c r="H109" i="28"/>
  <c r="H25" i="28"/>
  <c r="H219" i="28"/>
  <c r="H189" i="28"/>
  <c r="H203" i="28"/>
  <c r="H68" i="28"/>
  <c r="H52" i="28"/>
  <c r="H212" i="28"/>
  <c r="H164" i="28"/>
  <c r="H209" i="28"/>
  <c r="H47" i="28"/>
  <c r="H51" i="28"/>
  <c r="H61" i="28"/>
  <c r="H124" i="28"/>
  <c r="H92" i="28"/>
  <c r="H243" i="28"/>
  <c r="H96" i="28"/>
  <c r="H174" i="28"/>
  <c r="H239" i="28"/>
  <c r="H84" i="28"/>
  <c r="H177" i="28"/>
  <c r="H187" i="28"/>
  <c r="H57" i="28"/>
  <c r="H242" i="28"/>
  <c r="H54" i="28"/>
  <c r="H241" i="28"/>
  <c r="H238" i="28"/>
  <c r="H33" i="28"/>
  <c r="H44" i="28"/>
  <c r="H245" i="28"/>
  <c r="H67" i="28"/>
  <c r="H194" i="28"/>
  <c r="H190" i="28"/>
  <c r="H58" i="28"/>
  <c r="H99" i="28"/>
  <c r="H41" i="28"/>
  <c r="H136" i="28"/>
  <c r="H184" i="28"/>
  <c r="H100" i="28"/>
  <c r="H196" i="28"/>
  <c r="H15" i="28"/>
  <c r="H69" i="28"/>
  <c r="H66" i="28"/>
  <c r="H230" i="28"/>
  <c r="H50" i="28"/>
  <c r="H89" i="28"/>
  <c r="H234" i="28"/>
  <c r="H79" i="28"/>
  <c r="H123" i="28"/>
  <c r="H71" i="28"/>
  <c r="H113" i="28"/>
  <c r="H28" i="28"/>
  <c r="H125" i="28"/>
  <c r="H138" i="28"/>
  <c r="H223" i="28"/>
  <c r="H131" i="28"/>
  <c r="H252" i="28"/>
  <c r="H214" i="28"/>
  <c r="H232" i="28"/>
  <c r="H104" i="28"/>
  <c r="H108" i="28"/>
  <c r="H167" i="28"/>
  <c r="H226" i="28"/>
  <c r="H74" i="28"/>
  <c r="H112" i="28"/>
  <c r="H222" i="28"/>
  <c r="H165" i="28"/>
  <c r="H78" i="28"/>
  <c r="H63" i="28"/>
  <c r="H145" i="28"/>
  <c r="H143" i="28"/>
  <c r="H183" i="28"/>
  <c r="H140" i="28"/>
  <c r="H117" i="28"/>
  <c r="H32" i="28"/>
  <c r="H139" i="28"/>
  <c r="H179" i="28"/>
  <c r="H65" i="28"/>
  <c r="H121" i="28"/>
  <c r="H30" i="28"/>
  <c r="H43" i="28"/>
  <c r="H76" i="28"/>
  <c r="H185" i="28"/>
  <c r="H146" i="28"/>
  <c r="H182" i="28"/>
  <c r="H62" i="28"/>
  <c r="H80" i="28"/>
  <c r="H181" i="28"/>
  <c r="H142" i="28"/>
  <c r="H178" i="28"/>
  <c r="H193" i="28"/>
  <c r="H201" i="28"/>
  <c r="H70" i="28"/>
  <c r="H56" i="28"/>
  <c r="H157" i="28"/>
  <c r="H207" i="28"/>
  <c r="H154" i="28"/>
  <c r="H98" i="28"/>
  <c r="H49" i="28"/>
  <c r="H111" i="28"/>
  <c r="H23" i="28"/>
  <c r="H134" i="28"/>
  <c r="H246" i="28"/>
  <c r="H160" i="28"/>
  <c r="H206" i="28"/>
  <c r="H53" i="28"/>
  <c r="H83" i="28"/>
  <c r="H118" i="28"/>
  <c r="H151" i="28"/>
  <c r="H244" i="28"/>
  <c r="H45" i="28"/>
  <c r="H37" i="28"/>
  <c r="H91" i="28"/>
  <c r="H119" i="28"/>
  <c r="H253" i="28"/>
  <c r="H217" i="28"/>
  <c r="H60" i="28"/>
  <c r="H130" i="28"/>
  <c r="H24" i="28"/>
  <c r="H81" i="28"/>
  <c r="H202" i="28"/>
  <c r="H171" i="28"/>
  <c r="H229" i="28"/>
  <c r="H102" i="28"/>
  <c r="H137" i="28"/>
  <c r="H13" i="28"/>
  <c r="H135" i="28"/>
  <c r="H73" i="28"/>
  <c r="H17" i="28"/>
  <c r="H216" i="28"/>
  <c r="H175" i="28"/>
  <c r="H31" i="28"/>
  <c r="H250" i="28"/>
  <c r="H215" i="28"/>
  <c r="H27" i="28"/>
  <c r="H248" i="28"/>
  <c r="H211" i="28"/>
  <c r="H116" i="28"/>
  <c r="H20" i="28"/>
  <c r="H254" i="28"/>
  <c r="H213" i="28"/>
  <c r="H22" i="28"/>
  <c r="H149" i="28"/>
  <c r="H199" i="28"/>
  <c r="H106" i="28"/>
  <c r="H26" i="28"/>
  <c r="H195" i="28"/>
  <c r="H147" i="28"/>
  <c r="H110" i="28"/>
  <c r="H14" i="28"/>
  <c r="H152" i="28"/>
  <c r="H197" i="28"/>
  <c r="H64" i="28"/>
  <c r="H240" i="28"/>
  <c r="H93" i="28"/>
  <c r="H114" i="28"/>
  <c r="H249" i="28"/>
  <c r="H218" i="28"/>
  <c r="H82" i="28"/>
  <c r="H39" i="28"/>
  <c r="H95" i="28"/>
  <c r="H186" i="28"/>
  <c r="H85" i="28"/>
  <c r="H210" i="28"/>
  <c r="H172" i="28"/>
  <c r="H126" i="28"/>
  <c r="H168" i="28"/>
  <c r="H94" i="28"/>
  <c r="H191" i="28"/>
  <c r="H122" i="28"/>
  <c r="H90" i="28"/>
  <c r="H87" i="28"/>
  <c r="H162" i="28"/>
  <c r="H158" i="28"/>
  <c r="H48" i="28"/>
  <c r="H86" i="28"/>
  <c r="H115" i="28"/>
  <c r="H42" i="28"/>
  <c r="H29" i="28"/>
  <c r="H156" i="28"/>
  <c r="H19" i="28"/>
  <c r="H169" i="28"/>
  <c r="AN42" i="25" l="1"/>
  <c r="AM42" i="25" s="1"/>
  <c r="AN87" i="25"/>
  <c r="AM87" i="25" s="1"/>
  <c r="AN122" i="25"/>
  <c r="AM122" i="25" s="1"/>
  <c r="AN168" i="25"/>
  <c r="AM168" i="25" s="1"/>
  <c r="AN210" i="25"/>
  <c r="AM210" i="25" s="1"/>
  <c r="AN39" i="25"/>
  <c r="AM39" i="25" s="1"/>
  <c r="AN114" i="25"/>
  <c r="AM114" i="25" s="1"/>
  <c r="AN240" i="25"/>
  <c r="AM240" i="25" s="1"/>
  <c r="AN195" i="25"/>
  <c r="AM195" i="25" s="1"/>
  <c r="AN20" i="25"/>
  <c r="AM20" i="25" s="1"/>
  <c r="AN248" i="25"/>
  <c r="AM248" i="25" s="1"/>
  <c r="AN215" i="25"/>
  <c r="AM215" i="25" s="1"/>
  <c r="AN216" i="25"/>
  <c r="AM216" i="25" s="1"/>
  <c r="AN135" i="25"/>
  <c r="AM135" i="25" s="1"/>
  <c r="AN229" i="25"/>
  <c r="AM229" i="25" s="1"/>
  <c r="AN81" i="25"/>
  <c r="AM81" i="25" s="1"/>
  <c r="AN130" i="25"/>
  <c r="AM130" i="25" s="1"/>
  <c r="AN91" i="25"/>
  <c r="AM91" i="25" s="1"/>
  <c r="AN244" i="25"/>
  <c r="AM244" i="25" s="1"/>
  <c r="AN83" i="25"/>
  <c r="AM83" i="25" s="1"/>
  <c r="AN246" i="25"/>
  <c r="AM246" i="25" s="1"/>
  <c r="AN49" i="25"/>
  <c r="AM49" i="25" s="1"/>
  <c r="AN157" i="25"/>
  <c r="AM157" i="25" s="1"/>
  <c r="AN193" i="25"/>
  <c r="AM193" i="25" s="1"/>
  <c r="AN142" i="25"/>
  <c r="AM142" i="25" s="1"/>
  <c r="AN182" i="25"/>
  <c r="AM182" i="25" s="1"/>
  <c r="AN43" i="25"/>
  <c r="AM43" i="25" s="1"/>
  <c r="AN121" i="25"/>
  <c r="AM121" i="25" s="1"/>
  <c r="AN32" i="25"/>
  <c r="AM32" i="25" s="1"/>
  <c r="AN143" i="25"/>
  <c r="AM143" i="25" s="1"/>
  <c r="AN63" i="25"/>
  <c r="AM63" i="25" s="1"/>
  <c r="AN226" i="25"/>
  <c r="AM226" i="25" s="1"/>
  <c r="AN252" i="25"/>
  <c r="AM252" i="25" s="1"/>
  <c r="AN28" i="25"/>
  <c r="AM28" i="25" s="1"/>
  <c r="AN234" i="25"/>
  <c r="AM234" i="25" s="1"/>
  <c r="AN230" i="25"/>
  <c r="AM230" i="25" s="1"/>
  <c r="AN136" i="25"/>
  <c r="AM136" i="25" s="1"/>
  <c r="AN190" i="25"/>
  <c r="AM190" i="25" s="1"/>
  <c r="AN33" i="25"/>
  <c r="AM33" i="25" s="1"/>
  <c r="AN54" i="25"/>
  <c r="AM54" i="25" s="1"/>
  <c r="AN177" i="25"/>
  <c r="AM177" i="25" s="1"/>
  <c r="AN239" i="25"/>
  <c r="AM239" i="25" s="1"/>
  <c r="AN124" i="25"/>
  <c r="AM124" i="25" s="1"/>
  <c r="AN47" i="25"/>
  <c r="AM47" i="25" s="1"/>
  <c r="AN52" i="25"/>
  <c r="AM52" i="25" s="1"/>
  <c r="AN189" i="25"/>
  <c r="AM189" i="25" s="1"/>
  <c r="AN109" i="25"/>
  <c r="AM109" i="25" s="1"/>
  <c r="AN21" i="25"/>
  <c r="AM21" i="25" s="1"/>
  <c r="AN35" i="25"/>
  <c r="AM35" i="25" s="1"/>
  <c r="AN227" i="25"/>
  <c r="AM227" i="25" s="1"/>
  <c r="AN144" i="25"/>
  <c r="AM144" i="25" s="1"/>
  <c r="AN59" i="25"/>
  <c r="AM59" i="25" s="1"/>
  <c r="AN228" i="25"/>
  <c r="AM228" i="25" s="1"/>
  <c r="AN255" i="25"/>
  <c r="AM255" i="25" s="1"/>
  <c r="AN204" i="25"/>
  <c r="AM204" i="25" s="1"/>
  <c r="AN88" i="25"/>
  <c r="AM88" i="25" s="1"/>
  <c r="AN18" i="25"/>
  <c r="AM18" i="25" s="1"/>
  <c r="AN34" i="25"/>
  <c r="AM34" i="25" s="1"/>
  <c r="AN169" i="25"/>
  <c r="AM169" i="25" s="1"/>
  <c r="AN115" i="25"/>
  <c r="AM115" i="25" s="1"/>
  <c r="AN126" i="25"/>
  <c r="AM126" i="25" s="1"/>
  <c r="AN85" i="25"/>
  <c r="AM85" i="25" s="1"/>
  <c r="AN82" i="25"/>
  <c r="AM82" i="25" s="1"/>
  <c r="AN64" i="25"/>
  <c r="AM64" i="25" s="1"/>
  <c r="AN14" i="25"/>
  <c r="AM14" i="25" s="1"/>
  <c r="AN199" i="25"/>
  <c r="AM199" i="25" s="1"/>
  <c r="AN213" i="25"/>
  <c r="AM213" i="25" s="1"/>
  <c r="AN116" i="25"/>
  <c r="AM116" i="25" s="1"/>
  <c r="AN27" i="25"/>
  <c r="AM27" i="25" s="1"/>
  <c r="AN250" i="25"/>
  <c r="AM250" i="25" s="1"/>
  <c r="AN17" i="25"/>
  <c r="AM17" i="25" s="1"/>
  <c r="AN137" i="25"/>
  <c r="AM137" i="25" s="1"/>
  <c r="AN171" i="25"/>
  <c r="AM171" i="25" s="1"/>
  <c r="AN217" i="25"/>
  <c r="AM217" i="25" s="1"/>
  <c r="AN37" i="25"/>
  <c r="AM37" i="25" s="1"/>
  <c r="AN45" i="25"/>
  <c r="AM45" i="25" s="1"/>
  <c r="AN53" i="25"/>
  <c r="AM53" i="25" s="1"/>
  <c r="AN134" i="25"/>
  <c r="AM134" i="25" s="1"/>
  <c r="AN98" i="25"/>
  <c r="AM98" i="25" s="1"/>
  <c r="AN56" i="25"/>
  <c r="AM56" i="25" s="1"/>
  <c r="AN181" i="25"/>
  <c r="AM181" i="25" s="1"/>
  <c r="AN146" i="25"/>
  <c r="AM146" i="25" s="1"/>
  <c r="AN65" i="25"/>
  <c r="AM65" i="25" s="1"/>
  <c r="AN117" i="25"/>
  <c r="AM117" i="25" s="1"/>
  <c r="AN78" i="25"/>
  <c r="AM78" i="25" s="1"/>
  <c r="AN112" i="25"/>
  <c r="AM112" i="25" s="1"/>
  <c r="AN167" i="25"/>
  <c r="AM167" i="25" s="1"/>
  <c r="AN104" i="25"/>
  <c r="AM104" i="25" s="1"/>
  <c r="AN131" i="25"/>
  <c r="AM131" i="25" s="1"/>
  <c r="AN113" i="25"/>
  <c r="AM113" i="25" s="1"/>
  <c r="AN123" i="25"/>
  <c r="AM123" i="25" s="1"/>
  <c r="AN89" i="25"/>
  <c r="AM89" i="25" s="1"/>
  <c r="AN66" i="25"/>
  <c r="AM66" i="25" s="1"/>
  <c r="AN196" i="25"/>
  <c r="AM196" i="25" s="1"/>
  <c r="AN41" i="25"/>
  <c r="AM41" i="25" s="1"/>
  <c r="AN67" i="25"/>
  <c r="AM67" i="25" s="1"/>
  <c r="AN238" i="25"/>
  <c r="AM238" i="25" s="1"/>
  <c r="AN57" i="25"/>
  <c r="AM57" i="25" s="1"/>
  <c r="AN84" i="25"/>
  <c r="AM84" i="25" s="1"/>
  <c r="AN174" i="25"/>
  <c r="AM174" i="25" s="1"/>
  <c r="AN243" i="25"/>
  <c r="AM243" i="25" s="1"/>
  <c r="AN209" i="25"/>
  <c r="AM209" i="25" s="1"/>
  <c r="AN68" i="25"/>
  <c r="AM68" i="25" s="1"/>
  <c r="AN36" i="25"/>
  <c r="AM36" i="25" s="1"/>
  <c r="AN233" i="25"/>
  <c r="AM233" i="25" s="1"/>
  <c r="AN120" i="25"/>
  <c r="AM120" i="25" s="1"/>
  <c r="AN46" i="25"/>
  <c r="AM46" i="25" s="1"/>
  <c r="AN77" i="25"/>
  <c r="AM77" i="25" s="1"/>
  <c r="AN247" i="25"/>
  <c r="AM247" i="25" s="1"/>
  <c r="AN148" i="25"/>
  <c r="AM148" i="25" s="1"/>
  <c r="AN55" i="25"/>
  <c r="AM55" i="25" s="1"/>
  <c r="AN231" i="25"/>
  <c r="AM231" i="25" s="1"/>
  <c r="AN176" i="25"/>
  <c r="AM176" i="25" s="1"/>
  <c r="AN221" i="25"/>
  <c r="AM221" i="25" s="1"/>
  <c r="AN40" i="25"/>
  <c r="AM40" i="25" s="1"/>
  <c r="AN11" i="25"/>
  <c r="AM11" i="25" s="1"/>
  <c r="AN38" i="25"/>
  <c r="AM38" i="25" s="1"/>
  <c r="AN127" i="25"/>
  <c r="AM127" i="25" s="1"/>
  <c r="AN192" i="25"/>
  <c r="AM192" i="25" s="1"/>
  <c r="AN72" i="25"/>
  <c r="AM72" i="25" s="1"/>
  <c r="AN156" i="25"/>
  <c r="AM156" i="25" s="1"/>
  <c r="AN86" i="25"/>
  <c r="AM86" i="25" s="1"/>
  <c r="AN158" i="25"/>
  <c r="AM158" i="25" s="1"/>
  <c r="AN191" i="25"/>
  <c r="AM191" i="25" s="1"/>
  <c r="AN172" i="25"/>
  <c r="AM172" i="25" s="1"/>
  <c r="AN186" i="25"/>
  <c r="AM186" i="25" s="1"/>
  <c r="AN93" i="25"/>
  <c r="AM93" i="25" s="1"/>
  <c r="AN197" i="25"/>
  <c r="AM197" i="25" s="1"/>
  <c r="AN110" i="25"/>
  <c r="AM110" i="25" s="1"/>
  <c r="AN26" i="25"/>
  <c r="AM26" i="25" s="1"/>
  <c r="AN149" i="25"/>
  <c r="AM149" i="25" s="1"/>
  <c r="AN31" i="25"/>
  <c r="AM31" i="25" s="1"/>
  <c r="AN73" i="25"/>
  <c r="AM73" i="25" s="1"/>
  <c r="AN13" i="25"/>
  <c r="AM13" i="25" s="1"/>
  <c r="AN202" i="25"/>
  <c r="AM202" i="25" s="1"/>
  <c r="AN24" i="25"/>
  <c r="AM24" i="25" s="1"/>
  <c r="AN60" i="25"/>
  <c r="AM60" i="25" s="1"/>
  <c r="AN253" i="25"/>
  <c r="AM253" i="25" s="1"/>
  <c r="AN151" i="25"/>
  <c r="AM151" i="25" s="1"/>
  <c r="AN206" i="25"/>
  <c r="AM206" i="25" s="1"/>
  <c r="AN23" i="25"/>
  <c r="AM23" i="25" s="1"/>
  <c r="AN154" i="25"/>
  <c r="AM154" i="25" s="1"/>
  <c r="AN70" i="25"/>
  <c r="AM70" i="25" s="1"/>
  <c r="AN80" i="25"/>
  <c r="AM80" i="25" s="1"/>
  <c r="AN185" i="25"/>
  <c r="AM185" i="25" s="1"/>
  <c r="AN30" i="25"/>
  <c r="AM30" i="25" s="1"/>
  <c r="AN179" i="25"/>
  <c r="AM179" i="25" s="1"/>
  <c r="AN140" i="25"/>
  <c r="AM140" i="25" s="1"/>
  <c r="AN165" i="25"/>
  <c r="AM165" i="25" s="1"/>
  <c r="AN74" i="25"/>
  <c r="AM74" i="25" s="1"/>
  <c r="AN108" i="25"/>
  <c r="AM108" i="25" s="1"/>
  <c r="AN232" i="25"/>
  <c r="AM232" i="25" s="1"/>
  <c r="AN223" i="25"/>
  <c r="AM223" i="25" s="1"/>
  <c r="AN125" i="25"/>
  <c r="AM125" i="25" s="1"/>
  <c r="AN71" i="25"/>
  <c r="AM71" i="25" s="1"/>
  <c r="AN79" i="25"/>
  <c r="AM79" i="25" s="1"/>
  <c r="AN50" i="25"/>
  <c r="AM50" i="25" s="1"/>
  <c r="AN69" i="25"/>
  <c r="AM69" i="25" s="1"/>
  <c r="AN100" i="25"/>
  <c r="AM100" i="25" s="1"/>
  <c r="AN99" i="25"/>
  <c r="AM99" i="25" s="1"/>
  <c r="AN245" i="25"/>
  <c r="AM245" i="25" s="1"/>
  <c r="AN242" i="25"/>
  <c r="AM242" i="25" s="1"/>
  <c r="AN96" i="25"/>
  <c r="AM96" i="25" s="1"/>
  <c r="AN61" i="25"/>
  <c r="AM61" i="25" s="1"/>
  <c r="AN164" i="25"/>
  <c r="AM164" i="25" s="1"/>
  <c r="AN203" i="25"/>
  <c r="AM203" i="25" s="1"/>
  <c r="AN219" i="25"/>
  <c r="AM219" i="25" s="1"/>
  <c r="AN155" i="25"/>
  <c r="AM155" i="25" s="1"/>
  <c r="AN220" i="25"/>
  <c r="AM220" i="25" s="1"/>
  <c r="AN173" i="25"/>
  <c r="AM173" i="25" s="1"/>
  <c r="AN188" i="25"/>
  <c r="AM188" i="25" s="1"/>
  <c r="AN132" i="25"/>
  <c r="AM132" i="25" s="1"/>
  <c r="AN198" i="25"/>
  <c r="AM198" i="25" s="1"/>
  <c r="AN105" i="25"/>
  <c r="AM105" i="25" s="1"/>
  <c r="AN16" i="25"/>
  <c r="AM16" i="25" s="1"/>
  <c r="AN237" i="25"/>
  <c r="AM237" i="25" s="1"/>
  <c r="AN166" i="25"/>
  <c r="AM166" i="25" s="1"/>
  <c r="AN225" i="25"/>
  <c r="AM225" i="25" s="1"/>
  <c r="AN97" i="25"/>
  <c r="AM97" i="25" s="1"/>
  <c r="AN128" i="25"/>
  <c r="AM128" i="25" s="1"/>
  <c r="AN129" i="25"/>
  <c r="AM129" i="25" s="1"/>
  <c r="AN19" i="25"/>
  <c r="AM19" i="25" s="1"/>
  <c r="AN29" i="25"/>
  <c r="AM29" i="25" s="1"/>
  <c r="AN48" i="25"/>
  <c r="AM48" i="25" s="1"/>
  <c r="AN162" i="25"/>
  <c r="AM162" i="25" s="1"/>
  <c r="AN90" i="25"/>
  <c r="AM90" i="25" s="1"/>
  <c r="AN94" i="25"/>
  <c r="AM94" i="25" s="1"/>
  <c r="AN95" i="25"/>
  <c r="AM95" i="25" s="1"/>
  <c r="AN218" i="25"/>
  <c r="AM218" i="25" s="1"/>
  <c r="AN249" i="25"/>
  <c r="AM249" i="25" s="1"/>
  <c r="AN152" i="25"/>
  <c r="AM152" i="25" s="1"/>
  <c r="AN147" i="25"/>
  <c r="AM147" i="25" s="1"/>
  <c r="AN106" i="25"/>
  <c r="AM106" i="25" s="1"/>
  <c r="AN22" i="25"/>
  <c r="AM22" i="25" s="1"/>
  <c r="AN254" i="25"/>
  <c r="AM254" i="25" s="1"/>
  <c r="AN211" i="25"/>
  <c r="AM211" i="25" s="1"/>
  <c r="AN175" i="25"/>
  <c r="AM175" i="25" s="1"/>
  <c r="AN102" i="25"/>
  <c r="AM102" i="25" s="1"/>
  <c r="AN119" i="25"/>
  <c r="AM119" i="25" s="1"/>
  <c r="AN118" i="25"/>
  <c r="AM118" i="25" s="1"/>
  <c r="AN160" i="25"/>
  <c r="AM160" i="25" s="1"/>
  <c r="AN111" i="25"/>
  <c r="AM111" i="25" s="1"/>
  <c r="AN207" i="25"/>
  <c r="AM207" i="25" s="1"/>
  <c r="AN201" i="25"/>
  <c r="AM201" i="25" s="1"/>
  <c r="AN178" i="25"/>
  <c r="AM178" i="25" s="1"/>
  <c r="AN62" i="25"/>
  <c r="AM62" i="25" s="1"/>
  <c r="AN76" i="25"/>
  <c r="AM76" i="25" s="1"/>
  <c r="AN139" i="25"/>
  <c r="AM139" i="25" s="1"/>
  <c r="AN183" i="25"/>
  <c r="AM183" i="25" s="1"/>
  <c r="AN145" i="25"/>
  <c r="AM145" i="25" s="1"/>
  <c r="AN222" i="25"/>
  <c r="AM222" i="25" s="1"/>
  <c r="AN214" i="25"/>
  <c r="AM214" i="25" s="1"/>
  <c r="AN138" i="25"/>
  <c r="AM138" i="25" s="1"/>
  <c r="AN15" i="25"/>
  <c r="AM15" i="25" s="1"/>
  <c r="AN184" i="25"/>
  <c r="AM184" i="25" s="1"/>
  <c r="AN58" i="25"/>
  <c r="AM58" i="25" s="1"/>
  <c r="AN194" i="25"/>
  <c r="AM194" i="25" s="1"/>
  <c r="AN44" i="25"/>
  <c r="AM44" i="25" s="1"/>
  <c r="AN241" i="25"/>
  <c r="AM241" i="25" s="1"/>
  <c r="AN187" i="25"/>
  <c r="AM187" i="25" s="1"/>
  <c r="AN92" i="25"/>
  <c r="AM92" i="25" s="1"/>
  <c r="AN51" i="25"/>
  <c r="AM51" i="25" s="1"/>
  <c r="AN212" i="25"/>
  <c r="AM212" i="25" s="1"/>
  <c r="AN25" i="25"/>
  <c r="AM25" i="25" s="1"/>
  <c r="AN107" i="25"/>
  <c r="AM107" i="25" s="1"/>
  <c r="AN208" i="25"/>
  <c r="AM208" i="25" s="1"/>
  <c r="AN161" i="25"/>
  <c r="AM161" i="25" s="1"/>
  <c r="AN103" i="25"/>
  <c r="AM103" i="25" s="1"/>
  <c r="AN133" i="25"/>
  <c r="AM133" i="25" s="1"/>
  <c r="AN75" i="25"/>
  <c r="AM75" i="25" s="1"/>
  <c r="AN180" i="25"/>
  <c r="AM180" i="25" s="1"/>
  <c r="AN12" i="25"/>
  <c r="AM12" i="25" s="1"/>
  <c r="AN159" i="25"/>
  <c r="AM159" i="25" s="1"/>
  <c r="AN101" i="25"/>
  <c r="AM101" i="25" s="1"/>
  <c r="AN224" i="25"/>
  <c r="AM224" i="25" s="1"/>
  <c r="AN170" i="25"/>
  <c r="AM170" i="25" s="1"/>
  <c r="AN200" i="25"/>
  <c r="AM200" i="25" s="1"/>
  <c r="AN141" i="25"/>
  <c r="AM141" i="25" s="1"/>
  <c r="AN150" i="25"/>
  <c r="AM150" i="25" s="1"/>
  <c r="AN153" i="25"/>
  <c r="AM153" i="25" s="1"/>
  <c r="AN251" i="25"/>
  <c r="AM251" i="25" s="1"/>
  <c r="AN235" i="25"/>
  <c r="AM235" i="25" s="1"/>
  <c r="AN205" i="25"/>
  <c r="AM205" i="25" s="1"/>
  <c r="R9" i="12" l="1"/>
  <c r="S9" i="12" s="1"/>
  <c r="R15" i="12"/>
  <c r="S15" i="12" s="1"/>
  <c r="R20" i="12"/>
  <c r="S20" i="12" s="1"/>
  <c r="R22" i="12"/>
  <c r="S22" i="12" s="1"/>
  <c r="R24" i="12"/>
  <c r="S24" i="12" s="1"/>
  <c r="R17" i="12"/>
  <c r="S17" i="12" s="1"/>
  <c r="R13" i="12"/>
  <c r="S13" i="12" s="1"/>
  <c r="R10" i="12"/>
  <c r="S10" i="12" s="1"/>
  <c r="R12" i="12"/>
  <c r="S12" i="12" s="1"/>
  <c r="R14" i="12"/>
  <c r="S14" i="12" s="1"/>
  <c r="R19" i="12"/>
  <c r="S19" i="12" s="1"/>
  <c r="M6" i="12"/>
  <c r="R6" i="12"/>
  <c r="S6" i="12" s="1"/>
  <c r="R11" i="12"/>
  <c r="S11" i="12" s="1"/>
  <c r="R16" i="12"/>
  <c r="S16" i="12" s="1"/>
  <c r="R8" i="12"/>
  <c r="S8" i="12" s="1"/>
  <c r="R21" i="12"/>
  <c r="S21" i="12" s="1"/>
  <c r="R18" i="12"/>
  <c r="S18" i="12" s="1"/>
  <c r="R25" i="12"/>
  <c r="S25" i="12" s="1"/>
  <c r="R27" i="12"/>
  <c r="S27" i="12" s="1"/>
  <c r="R7" i="12"/>
  <c r="S7" i="12" s="1"/>
  <c r="R23" i="12"/>
  <c r="S23" i="12" s="1"/>
  <c r="R26" i="12"/>
  <c r="S26" i="12" s="1"/>
  <c r="X41" i="4"/>
  <c r="AQ41" i="3" s="1"/>
  <c r="AO41" i="3" s="1"/>
  <c r="X38" i="4" l="1"/>
  <c r="AQ38" i="3" s="1"/>
  <c r="AO38" i="3" s="1"/>
  <c r="X43" i="4"/>
  <c r="AQ43" i="3" s="1"/>
  <c r="AO43" i="3" s="1"/>
  <c r="X45" i="4"/>
  <c r="AQ45" i="3" s="1"/>
  <c r="AO45" i="3" s="1"/>
  <c r="X11" i="4"/>
  <c r="AQ11" i="3" s="1"/>
  <c r="AO11" i="3" s="1"/>
  <c r="X23" i="4"/>
  <c r="AQ23" i="3" s="1"/>
  <c r="AO23" i="3" s="1"/>
  <c r="X48" i="4"/>
  <c r="AQ48" i="3" s="1"/>
  <c r="AO48" i="3" s="1"/>
  <c r="X28" i="4"/>
  <c r="AQ28" i="3" s="1"/>
  <c r="AO28" i="3" s="1"/>
  <c r="X50" i="4"/>
  <c r="AQ50" i="3" s="1"/>
  <c r="AO50" i="3" s="1"/>
  <c r="X12" i="4"/>
  <c r="AQ12" i="3" s="1"/>
  <c r="AO12" i="3" s="1"/>
  <c r="X39" i="4"/>
  <c r="AQ39" i="3" s="1"/>
  <c r="AO39" i="3" s="1"/>
  <c r="X27" i="4"/>
  <c r="AQ27" i="3" s="1"/>
  <c r="AO27" i="3" s="1"/>
  <c r="X47" i="4"/>
  <c r="AQ47" i="3" s="1"/>
  <c r="AO47" i="3" s="1"/>
  <c r="X18" i="4"/>
  <c r="AQ18" i="3" s="1"/>
  <c r="AO18" i="3" s="1"/>
  <c r="X16" i="4"/>
  <c r="AQ16" i="3" s="1"/>
  <c r="AO16" i="3" s="1"/>
  <c r="X29" i="4"/>
  <c r="AQ29" i="3" s="1"/>
  <c r="AO29" i="3" s="1"/>
  <c r="X42" i="4"/>
  <c r="AQ42" i="3" s="1"/>
  <c r="AO42" i="3" s="1"/>
  <c r="X21" i="4"/>
  <c r="AQ21" i="3" s="1"/>
  <c r="AO21" i="3" s="1"/>
  <c r="X15" i="4"/>
  <c r="AQ15" i="3" s="1"/>
  <c r="AO15" i="3" s="1"/>
  <c r="X44" i="4"/>
  <c r="AQ44" i="3" s="1"/>
  <c r="AO44" i="3" s="1"/>
  <c r="X49" i="4"/>
  <c r="AQ49" i="3" s="1"/>
  <c r="AO49" i="3" s="1"/>
  <c r="X20" i="4"/>
  <c r="AQ20" i="3" s="1"/>
  <c r="AO20" i="3" s="1"/>
  <c r="X30" i="4"/>
  <c r="AQ30" i="3" s="1"/>
  <c r="AO30" i="3" s="1"/>
  <c r="X22" i="4"/>
  <c r="AQ22" i="3" s="1"/>
  <c r="AO22" i="3" s="1"/>
  <c r="X26" i="4"/>
  <c r="AQ26" i="3" s="1"/>
  <c r="AO26" i="3" s="1"/>
  <c r="X13" i="4"/>
  <c r="AQ13" i="3" s="1"/>
  <c r="AO13" i="3" s="1"/>
  <c r="X46" i="4"/>
  <c r="AQ46" i="3" s="1"/>
  <c r="AO46" i="3" s="1"/>
  <c r="X19" i="4"/>
  <c r="AQ19" i="3" s="1"/>
  <c r="AO19" i="3" s="1"/>
  <c r="X25" i="4"/>
  <c r="AQ25" i="3" s="1"/>
  <c r="AO25" i="3" s="1"/>
  <c r="X24" i="4"/>
  <c r="AQ24" i="3" s="1"/>
  <c r="AO24" i="3" s="1"/>
  <c r="X33" i="4"/>
  <c r="AQ33" i="3" s="1"/>
  <c r="AO33" i="3" s="1"/>
  <c r="X36" i="4"/>
  <c r="AQ36" i="3" s="1"/>
  <c r="AO36" i="3" s="1"/>
  <c r="X17" i="4"/>
  <c r="AQ17" i="3" s="1"/>
  <c r="AO17" i="3" s="1"/>
  <c r="X14" i="4"/>
  <c r="AQ14" i="3" s="1"/>
  <c r="AO14" i="3" s="1"/>
  <c r="X34" i="4"/>
  <c r="AQ34" i="3" s="1"/>
  <c r="AO34" i="3" s="1"/>
  <c r="X32" i="4"/>
  <c r="AQ32" i="3" s="1"/>
  <c r="AO32" i="3" s="1"/>
  <c r="X40" i="4"/>
  <c r="AQ40" i="3" s="1"/>
  <c r="AO40" i="3" s="1"/>
  <c r="X37" i="4"/>
  <c r="AQ37" i="3" s="1"/>
  <c r="AO37" i="3" s="1"/>
  <c r="X31" i="4"/>
  <c r="AQ31" i="3" s="1"/>
  <c r="AO31" i="3" s="1"/>
  <c r="X35" i="4"/>
  <c r="AQ35" i="3" s="1"/>
  <c r="AO35" i="3" s="1"/>
</calcChain>
</file>

<file path=xl/comments1.xml><?xml version="1.0" encoding="utf-8"?>
<comments xmlns="http://schemas.openxmlformats.org/spreadsheetml/2006/main">
  <authors>
    <author>Magarita Inés Viloria Villegas</author>
  </authors>
  <commentList>
    <comment ref="C9" authorId="0">
      <text>
        <r>
          <rPr>
            <b/>
            <sz val="9"/>
            <color indexed="81"/>
            <rFont val="Calibri"/>
            <family val="2"/>
          </rPr>
          <t>Se afecta por el valor del jornal, el cual depende de la actividad económica del lugar y de la disponibilidad de personal.</t>
        </r>
      </text>
    </comment>
    <comment ref="D9" authorId="0">
      <text>
        <r>
          <rPr>
            <b/>
            <sz val="9"/>
            <color indexed="81"/>
            <rFont val="Calibri"/>
            <family val="2"/>
          </rPr>
          <t>Precios normales, buena disponibilidad de personal</t>
        </r>
      </text>
    </comment>
    <comment ref="E9" authorId="0">
      <text>
        <r>
          <rPr>
            <b/>
            <sz val="9"/>
            <color indexed="81"/>
            <rFont val="Calibri"/>
            <family val="2"/>
          </rPr>
          <t>Los precios del jornal aumentar debido a necesidades de desplazamiento</t>
        </r>
      </text>
    </comment>
    <comment ref="F9" authorId="0">
      <text>
        <r>
          <rPr>
            <b/>
            <sz val="9"/>
            <color indexed="81"/>
            <rFont val="Calibri"/>
            <family val="2"/>
          </rPr>
          <t>Precios de jornal altos debido a la temporada (la mano de obra escasea)</t>
        </r>
      </text>
    </comment>
    <comment ref="G9" authorId="0">
      <text>
        <r>
          <rPr>
            <b/>
            <sz val="9"/>
            <color indexed="81"/>
            <rFont val="Calibri"/>
            <family val="2"/>
          </rPr>
          <t>Precios de jornal muy altos, debido a la actividad económica del lugar</t>
        </r>
      </text>
    </comment>
    <comment ref="H9" authorId="0">
      <text>
        <r>
          <rPr>
            <b/>
            <sz val="9"/>
            <color indexed="81"/>
            <rFont val="Calibri"/>
            <family val="2"/>
          </rPr>
          <t>No disponibilidad del personal</t>
        </r>
      </text>
    </comment>
    <comment ref="C10" authorId="0">
      <text>
        <r>
          <rPr>
            <b/>
            <sz val="9"/>
            <color indexed="81"/>
            <rFont val="Calibri"/>
            <family val="2"/>
          </rPr>
          <t>Dependen de la cantidad (a mayor cantidad menor precio: economías de escala), y de si son locales o traídos de afuera</t>
        </r>
        <r>
          <rPr>
            <sz val="9"/>
            <color indexed="81"/>
            <rFont val="Calibri"/>
            <family val="2"/>
          </rPr>
          <t xml:space="preserve">
</t>
        </r>
      </text>
    </comment>
    <comment ref="D10" authorId="0">
      <text>
        <r>
          <rPr>
            <b/>
            <sz val="9"/>
            <color indexed="81"/>
            <rFont val="Calibri"/>
            <family val="2"/>
          </rPr>
          <t>Buena cantidad a comprar y disponibilidad local</t>
        </r>
      </text>
    </comment>
    <comment ref="E10" authorId="0">
      <text>
        <r>
          <rPr>
            <b/>
            <sz val="9"/>
            <color indexed="81"/>
            <rFont val="Calibri"/>
            <family val="2"/>
          </rPr>
          <t>Disponibilidad local y cantidad moderada a comprar</t>
        </r>
      </text>
    </comment>
    <comment ref="F10" authorId="0">
      <text>
        <r>
          <rPr>
            <b/>
            <sz val="9"/>
            <color indexed="81"/>
            <rFont val="Calibri"/>
            <family val="2"/>
          </rPr>
          <t>Disponibilidad local y cantidad moderada a comprar</t>
        </r>
      </text>
    </comment>
    <comment ref="G10" authorId="0">
      <text>
        <r>
          <rPr>
            <b/>
            <sz val="9"/>
            <color indexed="81"/>
            <rFont val="Calibri"/>
            <family val="2"/>
          </rPr>
          <t>No disponibilidad local y cantidad moderada a comprar</t>
        </r>
      </text>
    </comment>
    <comment ref="H10" authorId="0">
      <text>
        <r>
          <rPr>
            <b/>
            <sz val="9"/>
            <color indexed="81"/>
            <rFont val="Calibri"/>
            <family val="2"/>
          </rPr>
          <t>Poca cantidad a comprar y poca disponibilidad</t>
        </r>
      </text>
    </comment>
    <comment ref="C11" authorId="0">
      <text>
        <r>
          <rPr>
            <b/>
            <sz val="9"/>
            <color indexed="81"/>
            <rFont val="Calibri"/>
            <family val="2"/>
          </rPr>
          <t>Los precios se ven afectados por el rendimiento y personal que manipula el equipo: Rendimiento (se afecta por el clima, la topografía, el tiempo neto de desempeño),  y la accesibilidad.</t>
        </r>
        <r>
          <rPr>
            <sz val="9"/>
            <color indexed="81"/>
            <rFont val="Calibri"/>
            <family val="2"/>
          </rPr>
          <t xml:space="preserve">
</t>
        </r>
      </text>
    </comment>
    <comment ref="D11" authorId="0">
      <text>
        <r>
          <rPr>
            <b/>
            <sz val="9"/>
            <color indexed="81"/>
            <rFont val="Calibri"/>
            <family val="2"/>
          </rPr>
          <t>No se presentan dificultades que incidan sobre el rendimiento</t>
        </r>
      </text>
    </comment>
    <comment ref="E11" authorId="0">
      <text>
        <r>
          <rPr>
            <b/>
            <sz val="9"/>
            <color indexed="81"/>
            <rFont val="Calibri"/>
            <family val="2"/>
          </rPr>
          <t>Se presenta una dificultad</t>
        </r>
      </text>
    </comment>
    <comment ref="F11" authorId="0">
      <text>
        <r>
          <rPr>
            <b/>
            <sz val="9"/>
            <color indexed="81"/>
            <rFont val="Calibri"/>
            <family val="2"/>
          </rPr>
          <t>Se presentan dos dificultades</t>
        </r>
      </text>
    </comment>
    <comment ref="G11" authorId="0">
      <text>
        <r>
          <rPr>
            <b/>
            <sz val="9"/>
            <color indexed="81"/>
            <rFont val="Calibri"/>
            <family val="2"/>
          </rPr>
          <t>Se presentan tres dificultades</t>
        </r>
      </text>
    </comment>
    <comment ref="H11" authorId="0">
      <text>
        <r>
          <rPr>
            <b/>
            <sz val="9"/>
            <color indexed="81"/>
            <rFont val="Calibri"/>
            <family val="2"/>
          </rPr>
          <t>Se presentan cuatro dificultades</t>
        </r>
      </text>
    </comment>
    <comment ref="C12" authorId="0">
      <text>
        <r>
          <rPr>
            <b/>
            <sz val="9"/>
            <color indexed="81"/>
            <rFont val="Calibri"/>
            <family val="2"/>
          </rPr>
          <t>Depende del acceso (el tipo de vía), distancia (a mayor longitud mayo costo) y medio de transporte a utilizar (a mayores tipos de medios mayor costo).</t>
        </r>
      </text>
    </comment>
    <comment ref="D12" authorId="0">
      <text>
        <r>
          <rPr>
            <b/>
            <sz val="9"/>
            <color indexed="81"/>
            <rFont val="Calibri"/>
            <family val="2"/>
          </rPr>
          <t>Acceso en vía pavimentada, poca distancia y en un solo medio de transporte</t>
        </r>
      </text>
    </comment>
    <comment ref="E12" authorId="0">
      <text>
        <r>
          <rPr>
            <b/>
            <sz val="9"/>
            <color indexed="81"/>
            <rFont val="Calibri"/>
            <family val="2"/>
          </rPr>
          <t>Acceso en vía pavimentada, moderadamente cerca, un solo medio de transporte</t>
        </r>
      </text>
    </comment>
    <comment ref="F12" authorId="0">
      <text>
        <r>
          <rPr>
            <b/>
            <sz val="9"/>
            <color indexed="81"/>
            <rFont val="Calibri"/>
            <family val="2"/>
          </rPr>
          <t>Acceso en vía no pavimentada, moderadamente cerca, un solo medio de transporte</t>
        </r>
      </text>
    </comment>
    <comment ref="G12" authorId="0">
      <text>
        <r>
          <rPr>
            <b/>
            <sz val="9"/>
            <color indexed="81"/>
            <rFont val="Calibri"/>
            <family val="2"/>
          </rPr>
          <t>Acceso en vía no pavimentada mayormente, alta distancia, dos o más medios de transporte</t>
        </r>
      </text>
    </comment>
    <comment ref="H12" authorId="0">
      <text>
        <r>
          <rPr>
            <b/>
            <sz val="9"/>
            <color indexed="81"/>
            <rFont val="Calibri"/>
            <family val="2"/>
          </rPr>
          <t>Acceso en trocha mayor mente, poca disponibilidad y pocos medios de transporte</t>
        </r>
      </text>
    </comment>
  </commentList>
</comments>
</file>

<file path=xl/sharedStrings.xml><?xml version="1.0" encoding="utf-8"?>
<sst xmlns="http://schemas.openxmlformats.org/spreadsheetml/2006/main" count="5694" uniqueCount="872">
  <si>
    <t>Fase</t>
  </si>
  <si>
    <t>Gestión de trámites legales</t>
  </si>
  <si>
    <t>Realización de línea base y estudios técnicos</t>
  </si>
  <si>
    <t>Realización de diseños</t>
  </si>
  <si>
    <t>Localización y replanteo</t>
  </si>
  <si>
    <t>Adecuación de accesos o vías</t>
  </si>
  <si>
    <t>Instalación de obras provisionales y/o definitivas</t>
  </si>
  <si>
    <t>Explotación de préstamos</t>
  </si>
  <si>
    <t>Ejecución de tratamientos silviculturales y manejo de coberturas</t>
  </si>
  <si>
    <t>Construcción de obras de protección y drenaje</t>
  </si>
  <si>
    <t>Realización de trabajos preliminares</t>
  </si>
  <si>
    <t>Ejecución de cimentaciones, fundaciones, relleno y compactación</t>
  </si>
  <si>
    <t>Levantamiento o instalación de estructuras.</t>
  </si>
  <si>
    <t>Levantamiento o instalación de muros</t>
  </si>
  <si>
    <t>Realización de acabados y obras exteriores</t>
  </si>
  <si>
    <t>Realización de pruebas</t>
  </si>
  <si>
    <t>Operación obra de infraestructura</t>
  </si>
  <si>
    <t>Reposición de elementos o tramos</t>
  </si>
  <si>
    <t>Reparación de elementos o tramos</t>
  </si>
  <si>
    <t>Limpieza de las instalaciones y elementos</t>
  </si>
  <si>
    <t>Mejoramiento o ampliaciones</t>
  </si>
  <si>
    <t>Desmantelamiento/demolición</t>
  </si>
  <si>
    <t>Reactivación de un servicio o sistema natural</t>
  </si>
  <si>
    <t>Obras de urbanismo</t>
  </si>
  <si>
    <t>Uso final del sitio</t>
  </si>
  <si>
    <t>Arborización y/o revegetalización</t>
  </si>
  <si>
    <t>Dragados</t>
  </si>
  <si>
    <t>Movilización de equipos, maquinaria y materiales.</t>
  </si>
  <si>
    <t>Gestión de residuos sólidos y peligrosos generados.</t>
  </si>
  <si>
    <t>Gestión de residuos líquidos y aguas lluvias generadas.</t>
  </si>
  <si>
    <t>Atención de PQR`s en obra, y veedurías</t>
  </si>
  <si>
    <t>Atención de contingencias</t>
  </si>
  <si>
    <t>Labores administrativas (organización laboral)</t>
  </si>
  <si>
    <t>Monitoreo y control (Plan de Seguimiento y Monitoreo)</t>
  </si>
  <si>
    <t>P</t>
  </si>
  <si>
    <t>C</t>
  </si>
  <si>
    <t>O</t>
  </si>
  <si>
    <t>A</t>
  </si>
  <si>
    <t>Alteración de la calidad físico química del agua</t>
  </si>
  <si>
    <t>Disminución de caudal disponible</t>
  </si>
  <si>
    <t>Aumento de los niveles de ruido ambiental</t>
  </si>
  <si>
    <t>Aumento en la dispersión de olores ofensivos.</t>
  </si>
  <si>
    <t>Alteración de las características físico químicas del suelo</t>
  </si>
  <si>
    <t>Compactación del suelo</t>
  </si>
  <si>
    <t>Aumento en la concentración de microorganismos patógenos en agua y suelo</t>
  </si>
  <si>
    <t>Deterioro de la calidad microbiológica en agua y suelo</t>
  </si>
  <si>
    <t>Proliferación de masas microbianas en ambientes construidos</t>
  </si>
  <si>
    <t>Intervención de especies en veda o amenaza</t>
  </si>
  <si>
    <t>Pérdida de abundancia y/o diversidad de especies eucariotas terrestres o acuáticas</t>
  </si>
  <si>
    <t>Pérdida de corredores biológicos, hábitat y matriz de vegetación, fragmentación</t>
  </si>
  <si>
    <t>Alteración de los ciclos biogeoquímicos</t>
  </si>
  <si>
    <t xml:space="preserve">Obstrucción en las relaciones intraespecíficas </t>
  </si>
  <si>
    <t>Obstrucción en las relaciones interespecíficas</t>
  </si>
  <si>
    <t>Alteración de la cuenca visual/visibilidad del paisaje</t>
  </si>
  <si>
    <t>Alteración de la geomorfología</t>
  </si>
  <si>
    <t>Afectación del paisaje construido</t>
  </si>
  <si>
    <t>Pérdida de la calidad subjetiva del paisaje</t>
  </si>
  <si>
    <t>Aumento en la tasa de empleo</t>
  </si>
  <si>
    <t xml:space="preserve">Aumento o disminución en el uso de un recurso natural </t>
  </si>
  <si>
    <t>Afectación de las actividades económicas</t>
  </si>
  <si>
    <t>Afectación en la tenencia de la tierra</t>
  </si>
  <si>
    <t>Afectación del patrimonio histórico, arqueológico, natural y/o territorios colectivos</t>
  </si>
  <si>
    <t xml:space="preserve">Aumento/disminución de la densidad de población </t>
  </si>
  <si>
    <t>Reducción de las necesidades básicas insatisfechas</t>
  </si>
  <si>
    <t>Favorecimiento de la participación comunitaria</t>
  </si>
  <si>
    <t>Mayor inversión, presencia del estado y las autoridades</t>
  </si>
  <si>
    <t>Potenciación de conflictos, manifestaciones, molestias y expectativas en la comunidad</t>
  </si>
  <si>
    <t>Impacto</t>
  </si>
  <si>
    <t>Selección de impactos</t>
  </si>
  <si>
    <t>Listado de impactos</t>
  </si>
  <si>
    <t>Esta hoja no es modificable.</t>
  </si>
  <si>
    <t>Pro</t>
  </si>
  <si>
    <t>Euc</t>
  </si>
  <si>
    <t>PyR</t>
  </si>
  <si>
    <t>Pai</t>
  </si>
  <si>
    <t>Ec</t>
  </si>
  <si>
    <t>SC</t>
  </si>
  <si>
    <t>Pol</t>
  </si>
  <si>
    <t>Ag</t>
  </si>
  <si>
    <t>Ai</t>
  </si>
  <si>
    <t>Sue</t>
  </si>
  <si>
    <t>Componente relacionado con el  impacto</t>
  </si>
  <si>
    <t>Cobertura o reconformación final del sitio</t>
  </si>
  <si>
    <t>Control de emisiones y vertimientos</t>
  </si>
  <si>
    <t>Limpieza final de la obra e instalaciones temporales</t>
  </si>
  <si>
    <t>Listado de actividades</t>
  </si>
  <si>
    <t>Selección de actividades</t>
  </si>
  <si>
    <t>Instalación de dispositivos para el ahorro y uso eficiente del agua</t>
  </si>
  <si>
    <t>Entrega a gestor de residuos líquidos (alcantarillado)</t>
  </si>
  <si>
    <t>Repoblamiento de fauna</t>
  </si>
  <si>
    <t>Construcción de pasos para fauna</t>
  </si>
  <si>
    <t>Pago de servidumbres</t>
  </si>
  <si>
    <t>Reasentamiento de familias</t>
  </si>
  <si>
    <t>Atención médica</t>
  </si>
  <si>
    <t>Distribución de cartillas o manuales</t>
  </si>
  <si>
    <t>Rescate y monitoreo arqueológico</t>
  </si>
  <si>
    <t>Aguas de lluvias, escorrentía y cauces naturales</t>
  </si>
  <si>
    <t>Agua para consumo</t>
  </si>
  <si>
    <t>Residuos líquidos domésticos</t>
  </si>
  <si>
    <t>Residuos líquidos no domésticos</t>
  </si>
  <si>
    <t>Fuentes emisoras y receptoras de ruido y olores ofensivos</t>
  </si>
  <si>
    <t>Residuos de excavación y demolición</t>
  </si>
  <si>
    <t>Residuos sólidos y lodos</t>
  </si>
  <si>
    <t>Residuos peligrosos</t>
  </si>
  <si>
    <t>Fauna</t>
  </si>
  <si>
    <t>Flora</t>
  </si>
  <si>
    <t>Paisajístico y morfológico</t>
  </si>
  <si>
    <t>Adquisición de servidumbre y/o daños en infraestructura y mejoras</t>
  </si>
  <si>
    <t>Atención a casos especiales por accidentalidad y salud pública</t>
  </si>
  <si>
    <t>Comunicación y participación comunitaria</t>
  </si>
  <si>
    <t>Educación ambiental</t>
  </si>
  <si>
    <t>Adecuación de interiores y exteriores</t>
  </si>
  <si>
    <t>Adecuación de maquinaria, equipos y planta industrial</t>
  </si>
  <si>
    <t>Contingencias</t>
  </si>
  <si>
    <t>Prev</t>
  </si>
  <si>
    <t>Comp</t>
  </si>
  <si>
    <t>Mit</t>
  </si>
  <si>
    <t>Corr</t>
  </si>
  <si>
    <t>Medida</t>
  </si>
  <si>
    <t>Tipo medida</t>
  </si>
  <si>
    <t>Selección de medidas</t>
  </si>
  <si>
    <t>Programa de manejo asociado</t>
  </si>
  <si>
    <t>Imp?--&gt;</t>
  </si>
  <si>
    <t>Imp--&gt;</t>
  </si>
  <si>
    <t>Act?--&gt;</t>
  </si>
  <si>
    <t>A continuación se señalan los impactos que serán evaluados en el proyecto atendiendo a la selección de actividades hecha por el usuario.</t>
  </si>
  <si>
    <t>A continuación se señalan las medidas que serán evaluadas en el proyecto atendiendo a la selección de actividades realizada por el usuario.</t>
  </si>
  <si>
    <t>A continuación se señalan las medidas que serán evaluadas en el proyecto atendiendo a la selección de impactos realizada por el usuario.</t>
  </si>
  <si>
    <t>Por favor, seleccione las medidas de manejo que tendrá el proyecto.</t>
  </si>
  <si>
    <t>Programa de manejo</t>
  </si>
  <si>
    <t>Valor total</t>
  </si>
  <si>
    <t>ml</t>
  </si>
  <si>
    <t>metro lineal</t>
  </si>
  <si>
    <t>u</t>
  </si>
  <si>
    <t>unidad</t>
  </si>
  <si>
    <t>m3</t>
  </si>
  <si>
    <t>m</t>
  </si>
  <si>
    <t>metro</t>
  </si>
  <si>
    <t>h</t>
  </si>
  <si>
    <t>hora laboral</t>
  </si>
  <si>
    <t>m2</t>
  </si>
  <si>
    <t>metro cuadrado</t>
  </si>
  <si>
    <t>kg</t>
  </si>
  <si>
    <t>kilogramo</t>
  </si>
  <si>
    <t>metro cúbico</t>
  </si>
  <si>
    <t>Ud</t>
  </si>
  <si>
    <t>Ampliación</t>
  </si>
  <si>
    <t>PM</t>
  </si>
  <si>
    <t>Id</t>
  </si>
  <si>
    <t>Display medida?</t>
  </si>
  <si>
    <t>Q Indicadores</t>
  </si>
  <si>
    <t>Med</t>
  </si>
  <si>
    <t>Q Med</t>
  </si>
  <si>
    <t>Q Med mostrar</t>
  </si>
  <si>
    <t>Display Ind?</t>
  </si>
  <si>
    <t>PM Act?</t>
  </si>
  <si>
    <t>Resultados</t>
  </si>
  <si>
    <t>Programa</t>
  </si>
  <si>
    <t>Presupuesto</t>
  </si>
  <si>
    <t>Total presupuesto</t>
  </si>
  <si>
    <t>1. Presupuesto por programa</t>
  </si>
  <si>
    <t>(Breve explicación de la gráfica)</t>
  </si>
  <si>
    <t>Act--&gt;</t>
  </si>
  <si>
    <t>Matriz de presupuesto</t>
  </si>
  <si>
    <t>Otros - Fauna</t>
  </si>
  <si>
    <t>Otros - Educación ambiental</t>
  </si>
  <si>
    <t>Por favor, seleccione las actividades de ingeniería que se llevarán a cabo en el proyecto, de acuerdo con la fase del ciclo de vida, así: P (Planeación), C (Construcción), O (Operación) y A (Abandono).</t>
  </si>
  <si>
    <t>Por favor seleccione los posibles impactos ambientales que tendrá el proyecto. Recuerde que los  componentes ambientales son A (agua), Ai (aire), S (suelo), P (procariota), E (eucariota), PyR (procesos y relaciones), Pa (paisaje), Ec (económico), So (sociocultural) y Pol (político).</t>
  </si>
  <si>
    <t xml:space="preserve">Alteración de la dinámica fluvial: curso y dirección </t>
  </si>
  <si>
    <t>Afectación al sistema de drenaje desviación, obstaculización, pérdida de conectividad</t>
  </si>
  <si>
    <t>Deterioro de la calidad de aire: aumento en la concentración de gases y material particulado</t>
  </si>
  <si>
    <t>Aumento en la presencia de nieblas, aerosoles o similares, ondas electromagnéticas</t>
  </si>
  <si>
    <t>Aumento en la presencia de fenómenos de inestabilidad, remoción en masa</t>
  </si>
  <si>
    <t>Aumento en la presencia de procesos erosivos, socavación y pérdida de suelo</t>
  </si>
  <si>
    <t>Pérdida de abundancia y/o diversidad de especies procariotas (microflora y microfauna)</t>
  </si>
  <si>
    <t>Atracción o expulsión de especies eucariotas (macroflora y macrofauna)</t>
  </si>
  <si>
    <t>Alteración en los ciclos y rutas migratorias de seres vivos</t>
  </si>
  <si>
    <t>Aumento/disminución en la oferta de servicios públicos, espacio público y vivienda, equipamietos</t>
  </si>
  <si>
    <t>Incremento en los factores de riesgo natural y antrópico</t>
  </si>
  <si>
    <t>Construcción de cuneta lateral, en concreto de 21 Mpa, la cual tiene un espesor de 15 cm y un desarrollo de 0,60 m incluyendo llaves de confinamiento y recebos. Incluye refuerzo según detalle de diseño, además incluye excavación, cargue, botada, entresuelo base granular o similar, según diseño</t>
  </si>
  <si>
    <t>Construcción de cuneta trapezoidal en concreto de 21 Mpa, con espesor de 15 cm, base de 40 cm, incluye llaves de confinamiento y recebos. Incluye refuerzo según detalle de diseño, excavación, nivelación, botada, entresuelo en base granular o similar.</t>
  </si>
  <si>
    <t>Construcción de rondas de coronación en sacos de polipropileno (suelo cemento 5:1, 60 cm x 70 cm). Este trabajo consiste en el transporte, suministro, elaboración, manejo, almacenamiento y colocación de los materiales de construcción de rondas utilizando sacos de polipropileno o similar. También incluye las operaciones de alineamiento, excavación, conformación de la sección, suministro del material de relleno necesario y compactación del suelo de soporte.</t>
  </si>
  <si>
    <t>Construcción de rondas de coronación trapezoidal en Geomembrana. Este trabajo consiste en el transporte, suministro, elaboración, manejo, almacenamiento y colocación de los materiales de construcción de rondas utilizando Geomembrana HDPE o similar. También incluye las operaciones de alineamiento, excavación, conformación de la sección, suministro del material de relleno necesario y compactación del suelo de soporte.</t>
  </si>
  <si>
    <t>Colocación de bolsacretos, concreto clase E.</t>
  </si>
  <si>
    <t>Colocación de costales de polipropileno con lleno de 10*20*60 cm, para protección de sumideros u obras de drenaje</t>
  </si>
  <si>
    <t>Colocación de cuneta prefabricada en "V" en concreto de 21 Mpa. 0.30 X 0.25 , modulada cada 0,80 m. Según ficha U180 del MEP según diseño OOPP Municipio de Medellín. Incluye suministro, transporte y colocación de los materiales, entresuelo 15 cm de piedra y 5 cm de arenilla y todos lo demás elementos necesario para su correcta construcción. No incluye refuerzo.</t>
  </si>
  <si>
    <t>Desvío de la quebrada y manejo de aguas incluye transporte hasta la bocatoma.</t>
  </si>
  <si>
    <t>Desvío de la quebrada, incluye excavaciones y colocación de sacos llenos de arena y tuberías PVC-alcantarillado de 12" para encausar agua</t>
  </si>
  <si>
    <t>Instalación de geotextil no tejido 1600</t>
  </si>
  <si>
    <t>Limpieza de cauces, incluye retiro de todos los sedimentos, escombros, material vegetal y demás elementos extraños que se encuentren obstruyendo la sección del puente.</t>
  </si>
  <si>
    <t>Manejo de aguas mediante el uso de sacos llenos con material de préstamo, para cruce subfluvial</t>
  </si>
  <si>
    <t>Reparación de gaviones, reutilizando piedra existente.</t>
  </si>
  <si>
    <t>Suministro, transporte y colocación de colchogavión.</t>
  </si>
  <si>
    <t>Suministro, transporte y construcción de Gaviones, incluye transporte material.</t>
  </si>
  <si>
    <t>Otros - manejo de aguas de lluvias, escorrentía y cauces naturales</t>
  </si>
  <si>
    <t>Instalación de Planta de tratamiento en PRFV presurizada de 1 l/s, incluye, floculadores, sedimentadores, filtros, clarificación y todos los accesorios necesarios para su adecuado funcionamiento.</t>
  </si>
  <si>
    <t>Suministro de agua potable para trabajadores</t>
  </si>
  <si>
    <t>Otros - manejo agua para consumo</t>
  </si>
  <si>
    <t>Alquiler de baño portátil tipo estándar (sin mantenimiento)</t>
  </si>
  <si>
    <t>Alquiler de baño portátil tipo estándar (para 16 personas + 2 mantenimientos/semana)</t>
  </si>
  <si>
    <t>Construcción de baño fijo para campamento (Según R.2400 de 1979: sanitario, lavamanos, orinal, ducha)</t>
  </si>
  <si>
    <t>Construcción de baño provisional en ladrillo (4m2).</t>
  </si>
  <si>
    <t>Compra de baño portátil tipo estándar</t>
  </si>
  <si>
    <t>Mantenimiento y limpieza semanal de baño portátil tipo estándar</t>
  </si>
  <si>
    <t>Suministro, transporte e instalación de tanque en fibra de vidrio con capacidad para 10 m3 con dimensiones de diámetro 2.60 metros, altura de 2 metros tapa plana en la parte superior del tanque, fabricado en Resina poliéster semiflexible. Fibra de vidrio Tela Matt 700 de 450 gramos/m2 y Woven Roving de 800, cilindro vertical de fondo plano. Norma de fabricación 2888 Icontec. Incluye las perforaciones para succión, purga, rebose, llenado y según diseños hidráulicos.</t>
  </si>
  <si>
    <t>Suministro, transporte e instalación de tanque Séptico con filtro anaerobio en P.R.F.V (Poliéster Reforzado con Fibra de Vidrio) de 1500 litros</t>
  </si>
  <si>
    <t>Suministro, transporte y colocación de filtro perimetral de 0,40 metros de ancho (incluye triturado de diámetro de 25mm y tubería PVC novafort o similar de diámetro de 160 mm.</t>
  </si>
  <si>
    <t>Otros - manejo de residuos líquidos domésticos</t>
  </si>
  <si>
    <t>Construcción de lavadero de llantas en losa de concreto de 20 cm de espesor, de 3,0 metros x 1,50 metros con pendiente transversal hacia el centro y pendiente longitudinal hacia un extremo, mínima del 2% apoyado en una capa de base de 0,20 m compactada al 95% del proctor modificado . Incluye acero de refuerzo, excavación, cargue y botada de material sobrante, tubería PVC de 4" para desagüe y todos los demás materiales necesarios para su correcta construcción y funcionamiento según diseño.</t>
  </si>
  <si>
    <t>Otros -  manejo de residuos líquidos no domésticos</t>
  </si>
  <si>
    <t>Otros - manejo de fuentes emisoras y receptoras de ruido y olores ofensivos</t>
  </si>
  <si>
    <t>Pago de derecho de depósito particular</t>
  </si>
  <si>
    <t>Retiro de aparatos sanitarios, incluye el cargue, transporte, botada o recuperación de aparatos sanitarios, lavamanos, lavaderos, orinales. Incluye botada en botaderos oficiales y la recuperación de los materiales aprovechables y/o su transporte hasta la bodega o el sitio que indique la interventoría.</t>
  </si>
  <si>
    <t>RETIRO DE CANOAS, RUANAS, BAJANTES y TUBERÍAS. Incluye el cargue, transporte, botada escombros en botaderos oficiales, recuperación de los materiales aprovechables y su transporte hasta el sitio que lo indique la interventoría.</t>
  </si>
  <si>
    <t>Retiro de cerchas y estructura techo en lámina galvanizada. Incluye el cargue, transporte, botada escombros en botaderos autorizados por el municipio, recuperación de los materiales aprovechables y su transporte hasta el sitio que lo indique la interventoría.</t>
  </si>
  <si>
    <t>Retiro de cerramiento en malla eslabonada. Incluye el retiro, cargue y transporte de los materiales, recuperación de los materiales aprovechables como tubería, malla eslabonada y alambre de púas y su transporte hasta el sitio que indique la interventoría, demolición de concreto, cargue, transporte y botada de escombros provenientes de este retiro en botaderos autorizados por el municipio o donde indique la interventoría.</t>
  </si>
  <si>
    <t>Retiro de cubierta en teja de asbesto-cemento, teja plástica o teja similar. Incluye cargue, transporte, botada o recuperación de cerchas o componentes metálicos de soporte del sistema, cargue, transporte y botada de escombros en botaderos destinados por el municipio, recuperación de los materiales aprovechables o su transporte hasta el sitio que lo indique la interventoría. Medido en proyección horizontal.</t>
  </si>
  <si>
    <t>RETIRO DE CUBIERTA EN TEJA DE BARRO. Incluye el cargue, transporte, botada o recuperación de fieltro, tablilla, alfardas, cargueras y soleras, cargue, transporte y botada de escombros, recuperación de los materiales aprovechables o su transporte hasta el sitio que lo indique la interventoría. Su medida es en proyección horizontal</t>
  </si>
  <si>
    <t>Retiro de pasamanos metálico en cualquier diseño, metal y peso. Incluye demolición base de anclaje y todos los demás elementos necesarios para su efectivo retiro, recuperación del material aprovechable y su transporte hasta el sitio que indique la interventoría, cargue, transporte y botada del material proveniente de la demolición y que no se pueda recuperar, en botaderos destinado por el municipio o donde indique la interventoría.</t>
  </si>
  <si>
    <t>RETIRO DE PLACA INSIGNE EXISTENTE. Incluye cargue, transporte hasta el sitio que lo indique la interventoría, cargue, transporte y botada de escombros y materiales sobrantes en botaderos oficiales o donde lo indique la interventoría.</t>
  </si>
  <si>
    <t>Retiro de puertas (marco y ala) metálicas, en aluminio, en madera o puerta reja. Incluye el retiro, cargue, transporte, botada de escombros en botaderos autorizados por el municipio y recuperación de los materiales aprovechables y su transporte hasta la bodega o el sitio que lo indique la interventoría. Ancho variable desde 0,60 a 1,20 m.</t>
  </si>
  <si>
    <t>RETIRO DE TUBERÍA DE CUALQUIER DIÁMETRO Y TIPO enterradas y/o colgadas. Incluye el cargue y transporte de los materiales aprovechables hasta la bodega o donde lo indique la interventoría, el cargue transporte y botada de los escombros generados en botaderos oficiales o donde lo indique la interventoría.</t>
  </si>
  <si>
    <t>Retiro de ventanas con vidrio, metálicas, en aluminio, en madera o ventana reja. Incluye botada de escombros en botaderos autorizados por el municipio y recuperación de los materiales aprovechables y su transporte hasta el sitio que lo indique la interventoría. Dimensión variable.</t>
  </si>
  <si>
    <t>Retiro, cargue, transporte y botada de escombros, incluye, el cargue con maquina, transporte interno y externo y botada de material tipo escombro en los sitios autorizados por el municipio o donde lo indique la interventoría y su medida será en el sitio.</t>
  </si>
  <si>
    <t>Retiro, cargue, transporte, botada de Tubería en PVC de aguas lluvias y/o residuales. Incluye transporte y botada del material.</t>
  </si>
  <si>
    <t>Otros - manejo de residuos de excavación y demolición</t>
  </si>
  <si>
    <t>Canecas de 5 galones</t>
  </si>
  <si>
    <t>Caneca con tapa de 37 litros</t>
  </si>
  <si>
    <t>Canecas de 55 galones para campamento</t>
  </si>
  <si>
    <t>Construcción de juego de tanques sedimentadores en concreto de 21 Mpa, apoyado sobre el terreno, compuesto de dos tanques de concreto de 0,50 m de ancho x 0,50 m de largo x 0,4 m de profundidad (medidas internas) con un espesor de 0,07m, separados 1,0 m entre las caras internas mas cercanas, incluye excavación, cargue y botada de material sobrante, losa pendentada perimetral a cada tanque de 0,5 m de ancho x 0,07 m de espesor, tubería PVC 4" entre tanques y 15 m entre el segundo tanque y el sitio de disposición final de las aguas. Incluye acero de refuerzo, materiales y todo lo necesario para su correcta construcción y funcionamiento según diseño.</t>
  </si>
  <si>
    <t>Juego de tres recipientes para campamento (punto ecológico)</t>
  </si>
  <si>
    <t>Kit de bolsas de color azul, verde y gris (50 unidades de cada color)</t>
  </si>
  <si>
    <t>Limpieza y mantenimiento del area de abastecimiento, limpieza manual externa y superficial del embalse existente y disposición final del material extraído</t>
  </si>
  <si>
    <t>Plástico negro calibre 4 ancho de 2 m</t>
  </si>
  <si>
    <t>Otros - manejo de residuos sólidos y lodos</t>
  </si>
  <si>
    <t>Bolsas plásticas color rojo</t>
  </si>
  <si>
    <t>Retiro de limunarias fluorescentes. Incluye cargue, transporte, botada en botaderos autorizados por el municipio y recuperación de los materiales aprovechables y su transporte hasta el sitio que lo indique la interventoría.</t>
  </si>
  <si>
    <t>Pago por transporte, tratamiento y disposición final a empresa gestora de RESPEL</t>
  </si>
  <si>
    <t>Otros -  manejo de residuos peligrosos</t>
  </si>
  <si>
    <t>Instalación de señales de alerta para la protección de la fauna (p.e. desviadores de vuelo en líneas de transmisión o grandes ventanales)</t>
  </si>
  <si>
    <t>Salvamento de fauna</t>
  </si>
  <si>
    <t>Plantación de arbustos ornamentales de 1 m de altura, cobertura en coleo, incluye excavación, tierra abonada.</t>
  </si>
  <si>
    <t>Poda de individuos arbóreos</t>
  </si>
  <si>
    <t>Revegetalización y protección con biomortero de espesor 2,4 cms y semilla B.D + Rg (Braquiaria Decomeus + Ray Grass), semilla Kk + E (Kikuyo + Estrella Africana)</t>
  </si>
  <si>
    <t>Revegetalización de taludes con agromanto de fique con brachiaria decumbens para sembrar en sitios hasta 2000 m de altura snm. Consiste en la recuperación de la estabilidad del talud mediante la siembra de gramíneas (pasto) y leguminosas. El trabajo incluye la preparación de la superficie, la revegetalización y el mantenimiento de las zonas intervenidas hasta el recibo definitivo de las obras.</t>
  </si>
  <si>
    <t>Revegetalización de taludes con agromanto de fique con Reygrass pasares, para sembrar en sitios con alturas mayores de 2.000 mts de altura snm</t>
  </si>
  <si>
    <t>Revegetalización de taludes con hidrosiembra manual</t>
  </si>
  <si>
    <t>Revegetalización de taludes con hidrosiembra mecánica, el producto se aplica en capas de 2cm de espesor</t>
  </si>
  <si>
    <t>Revegetalización de zonas planas y/o zonas de depósito con estolones de pasto de la zona. Este trabajo consiste en la plantación de estolones de pasto o semillas sobre depósitos de material o (zonas planas) sobrante de explanaciones o de extracción de derrumbes (botaderos), taludes de terraplenes, en los sitios indicados por el Interventor. El trabajo incluye además, la conservación de las áreas empradizadas hasta el recibo definitivo de los trabajos.</t>
  </si>
  <si>
    <t>Revegetalización de zonas planas y/o zonas de depósito con semilla certificada de gramíneas.</t>
  </si>
  <si>
    <t>Revegetalización y estabilización con vetiver, 6 plántulas por m2, incluye abono orgánico y fertilizante para dos mantenimientos. Incluye riego y resiembra a los 30 días.</t>
  </si>
  <si>
    <t>Suministro de Cisco de Arroz por pacas</t>
  </si>
  <si>
    <t>Suministro de pulpa descompuesta por bultos</t>
  </si>
  <si>
    <t>Suministro de plantas tipo LLUVIA DE ORO</t>
  </si>
  <si>
    <t>Suministro de plantas tipo COPA DE ORO</t>
  </si>
  <si>
    <t>Suministro de plantas tipo TUMBERQUIAS</t>
  </si>
  <si>
    <t>Suministro y colocación de Engramado con cespedones en gramalote maní forrajero</t>
  </si>
  <si>
    <t>Suministro de plantas tipo PALMA BAMBÚ</t>
  </si>
  <si>
    <t>Suministro y siembra de GRAMAS CULTIVADAS TIPO Césped San Agustín, grama Bermuda, grama pennisetum enano, entre otras, según especificaciones. Se debe garantizar prendimiento con mantenimiento inicial y riego constante durante tres meses. Incluye nivelación hasta 10 cms.</t>
  </si>
  <si>
    <t>Suministro y siembra de árboles de especies nativas, incluye limpieza y adecuación del terreno, trazado, plateo, ahoyado y fertilización. Árboles nativos de altura promedio entre 0,6 y 1,2 metros</t>
  </si>
  <si>
    <t>Suministro, transporte e instalación de grama tipo macana, de 1.0 - 2000 m2, para conformación de zonas verdes. Incluye conformación, nivelación de la superficie, regado y todo lo necesario hasta su total prendimiento.</t>
  </si>
  <si>
    <t>Establecimiento de cercos: Suministro, transporte e instalación de cerco en alambre de púas con postes de madera.</t>
  </si>
  <si>
    <t>Suministro, transporte y siembra de especies forestales, con una altura mínima de 2 a 2,50 m. Comprende las actividades de amarre, transporte, mano de obra, 50 gramos de triple 15, 10 gramos de bórax y 15 gramos de estockosor. La excavación se pagara en el Ítem respectivo. Si la siembra se realiza en época de verano, se debe suministrar riego diario hasta que se garantice su total prendimiento, en caso de mortalidad, se debe reponer el árbol por parte del contratista.</t>
  </si>
  <si>
    <t>Suministro, transporte y siembra de PALMA REAL con una altura mínima 3.50 m a 4.00 m. Comprende las actividades de amarre, transporte, mano de obra, 50 gramos de triple 15, 10 gramos de bórax y 15 gramos de estockosor. La excavación se pagara en el Ítem respectivo. Si la siembra se realiza en época de verano, se debe suministrar riego diario hasta que se garantice su total prendimiento, en caso de mortalidad, se debe reponer el árbol sin que ello sea un costo adicional.</t>
  </si>
  <si>
    <t>Suministro, transporte y siembra de arboles h=1.5 m tales como ARAUCARIA, GUAYACÁN ROSADO o PALO BONITO, incluye tierra abonada y todo lo requerido para la correcta siembra. Si la siembra se realiza en época de verano, se debe suministrar riego diario hasta que se garantice su prendimiento. en caso de mortalidad, se debe reponer el árbol sin que ello sea un costo adicional.</t>
  </si>
  <si>
    <t>Suministro, transporte y siembra de árboles de porte mediano (Níspero de Japón, Carbonero, pero de agua) h=3, metros, Incluye tierra abonada y todolo requerido para la correcta siembra. Se debe suministrar riesgo diario hasta que se garantice su prendimiento. En caso de mortalidad, se debe reponer el árbol.</t>
  </si>
  <si>
    <t>Suministro, transporte y siembra de Acacia Amarilla, de 1.8 metros de altura. Incluye actividades de excavación en hoyos de 40x40 cm, preparación de materiales, tutores, transporte, acarreo interno, mano de obra. Se debe suministrar riego diario hasta que se gerantice su supervivencia.</t>
  </si>
  <si>
    <t>Suministro, transporte y siembra de Azahar de la India, de 1,5 metros de altura. Incluye actividades de excavación en hoyos de 40x40 cm, preparación de materiales, tutores, transporte, acarreo interno, mano de obra. Se debe suministrar riego diario hasta que se gerantice su supervivencia.</t>
  </si>
  <si>
    <t>Suministro, transporte y siembra de Azuceno de la India, de 1,5 metros de altura. Incluye actividades de excavación en hoyos de 40x40 cm, preparación de materiales, tutores, transporte, acarreo interno, mano de obra. Se debe suministrar riego diario hasta que se gerantice su supervivencia.</t>
  </si>
  <si>
    <t>Suministro, transporte y siembra de Carbonero, de 1,5 metros de altura. Incluye actividades de excavación en hoyos de 40x40 cm, preparación de materiales, tutores, transporte, acarreo interno, mano de obra. Se debe suministrar riego diario hasta que se gerantice su supervivencia.</t>
  </si>
  <si>
    <t>Suministro, transporte y siembra de Flor de Cera, de 1,5 metros de altura. Incluye actividades de excavación en hoyos de 40x40 cm, preparación de materiales, tutores, transporte, acarreo interno, mano de obra. Se debe suministrar riego diario hasta que se gerantice su supervivencia.</t>
  </si>
  <si>
    <t>Suministro, transporte y siembra de Fragipan, de 1,5 metros de altura. Incluye actividades de excavación en hoyos de 40x40 cm, preparación de materiales, tutores, transporte, acarreo interno, mano de obra. Se debe suministrar riego diario hasta que se gerantice su supervivencia.</t>
  </si>
  <si>
    <t>Suministro, transporte y siembra de Galán de Noche, de 1,5 metros de altura. Incluye actividades de excavación en hoyos de 40x40 cm, preparación de materiales, tutores, transporte, acarreo interno, mano de obra. Se debe suministrar riego diario hasta que se gerantice su supervivencia.</t>
  </si>
  <si>
    <t>Suministro, transporte y sembra de arboles GUAYACÁN, CARBONEROS h=3,0 metros. Comprende actividades piloneo, encostalado o entablidllado, amarre, transporte, mano e obra, 50 gramos de stocksorb, 200 gramos de triple 15, 40 gramos de bórax, excavación, tierra abonada y todo lo requerido para la correcta siembra.</t>
  </si>
  <si>
    <t>Suministro, transporte y sembra de árbol tipo CEIBA VERDE de una altura de 4,0 metros apróximadamente. Incluye tierra abonada y todolo requerido para la correcta siembra. Se debe suministrar riesgo diario hasta que se garantice su prendimiento. En caso de mortalidad, se debe reponer el árbol.</t>
  </si>
  <si>
    <t>Tala de árboles diámetro menor de 20 cm - altura hasta 5 mt. Incluye motosierra, retiro de raíces completas, transporte y disposición del material resultante al sitio que indiquen la interventoría (incluye cargue y retiro)</t>
  </si>
  <si>
    <t>Tala de árboles con diámetro mayor a 20 cm (incluye cargue y retiro)</t>
  </si>
  <si>
    <t>Tala de árboles bajo cualquier condición, ALTURA de 1 a 3 m. Incluye trozado, chipiado, retiro de raíces completas, transporte y disposición del material resultante al sitio que indiquen las autoridades competentes y la interventoría(incluye cargue y retiro)</t>
  </si>
  <si>
    <t>Tala de árboles bajo cualquier condición, ALTURA de 3 a 6 m. Incluye trozado, chipiado, retiro de raíces completas, transporte y disposición del material resultante al sitio que indiquen las autoridades competentes y la interventoría (incluye cargue y retiro)</t>
  </si>
  <si>
    <t>Tala de árboles bajo cualquier condición, ALTURA de 6 a 8 m. Incluye trozado, chipiado, retiro de raíces completas, transporte y disposición del material resultante al sitio que indiquen las autoridades competentes y la interventoría (incluye cargue y retiro)</t>
  </si>
  <si>
    <t>Tala de árboles bajo cualquier condición, ALTURA de 10,0 a 15,0 m. Incluye trozado, retiro de raíces completas, transporte y disposición del material resultante al sitio que indiquen las autoridades competentes y la interventoría. Se realizará en aquellos arboles que dada su ubicación interfieren con el proyecto o que ofrezcan algún riesgo para la comunidad y que no justifique su trasplante (incluye cargue y retiro)</t>
  </si>
  <si>
    <t>Tala de árboles, se realizará en aquellos árboles que dada su ubicación son interferidos por el proyecto o que a partir de la autorización de la autoridad ambiental competente, ofrezcan algún tipo deriesgo para la comunidad y en donde el trasplante sea inviable.</t>
  </si>
  <si>
    <t>TRASPLANTE, CARGUE Y TRANSPORTE de ARBOLES bajo cualquier condición, para arboles con una ALTURA entre 3.0 a 4.9. Para recorridos MENORES A 3 KM. Incluye prepiloneo, piloneo, amarre con costales de fique o entablillado, cicatrizante, hidroretenedor, fertilización liquida que permita la asimilación rápida de los nutrientes, transporte interno del árbol, tierra abonada en el lugar de su nueva ubicación y disposición del material resultante al sitio que indiquen las autoridades competentes y la interventoría. Se realizará en aquellos arboles que dada su ubicación interfieren con el proyecto y que justifique su trasplante.</t>
  </si>
  <si>
    <t>Transporte y mano de obra calificada para la siembra y capacitación de personal en jardinería por un día</t>
  </si>
  <si>
    <t>Otros - manejo de flora</t>
  </si>
  <si>
    <t>Adecuación del terreno, incluye: mano de obra, herramienta, disposición del material sobrante y todo lo necesario para su correcta ejecución</t>
  </si>
  <si>
    <t>Aseo general de obra. Incluye hidrolavadora, detergente, acido y lo todo lo que se requiera para su correcta ejecución.</t>
  </si>
  <si>
    <t>Agromanto fique y fibra sintética, incluye: suministro, transporte, instalación, material vegetal, abono, semillas e hidroretenedores ( con una resistencia a la tensión de 1,8 kN/m y elogación máxima del 15%. Incluye traslapos donde se consideren pertinentes y todo lo necesario para su correcta construcción).</t>
  </si>
  <si>
    <t>Construcción de disipadores de energía y sedimentador en gaviones con recubrimiento. Esta actividad consiste en el suministro de materiales y equipos, así como la colocación de formaletas, preparación y vaciado de mezclas de concreto y mortero, colocación de gaviones, acabado y curado de las obras y, en general, todas las operaciones requeridas para su terminación, de acuerdo con los planos, y las instrucciones del interventor.</t>
  </si>
  <si>
    <t>Construcción de muro de contención en gaviones, incluye cantaste triple torsión, alambre galvanizado, tensores, piedra para gavión, asesoría técnica y demás materiales para su ejecución, según diseños y especificaciones técnicas exigidas por INVIAS</t>
  </si>
  <si>
    <t>Construcción de muro de contención en muro reforzado con geotextil</t>
  </si>
  <si>
    <t>Empedrado para taludes.</t>
  </si>
  <si>
    <t>Excavaciones para estabilizacion de taludes</t>
  </si>
  <si>
    <t>Instalación de malla gallinero</t>
  </si>
  <si>
    <t>Instalación de mortero ecológico</t>
  </si>
  <si>
    <t>Instalación de trinchos en madera. Esta actividad consiste en el suministro, transporte, colocación, amarre y aseguramiento de los tacos de madera. Está constituida por una pantalla de máximo 1,50 m de ancho, tacos de madera de 0,05 a 0,10 m de diámetro, y de 1,20 a 1,30 m de longitud, tablas de madera común o esterilla de guadua y una cobertura de geotextil no tejido NT 2000 en la parte posterior del trincho que actúa como pantalla para evitar el paso de finos.</t>
  </si>
  <si>
    <t>Perfilación de vía. Incluye escarificación, nivelación y compactación de la superficie.</t>
  </si>
  <si>
    <t>Sellado de grietas con material de limo y cal (Grieta máximo 15*60 cm)</t>
  </si>
  <si>
    <t>Suministro  aplicación de lodo fertilizado y agromanto, incluye semilla</t>
  </si>
  <si>
    <t>Suministro de matero (alcorque) en concreto a la vista de 0,40*0,40*1,00 m de largo</t>
  </si>
  <si>
    <t>Suministro, transporte e instalación de geomalla uniaxial coextruida con una resistencia última a la tensión de 144 KN/m y resistencia en las uniones o juntas de 135  KN/m, incluye traslapos y todo lo necesario para su correcta construcción</t>
  </si>
  <si>
    <t>Suministro, transporte y colocación de un manto permanente para el control de erosión con una resistencia a la tensión en cualquier dirección longitudinal superior a 8,8 KN/m, resistencia UV del 90% y resistencia al cortante de 385 Pa o superior. Incluye traslapos donde se consideren pertinentes y todo lo necesario para su correcta construcción</t>
  </si>
  <si>
    <t>Suministro, transporte y colocación de grama, para conformación de zonas verdes. Incluye conformación, nivelación de la superficie y regado.</t>
  </si>
  <si>
    <t>Suministro, transporte e instalación de geomalla uniaxial coextruida con una resistencia última a la tensión de 114 KN/m y resistencia en las uniones o juntas de 105  KN/m, incluye traslapos y todo lo necesario para su correcta construcción</t>
  </si>
  <si>
    <t>Suministro, transporte e instalación de geomalla uniaxial coextruida con una resistencia última a la tensión de 175 KN/m y resistencia en las uniones o juntas de 160 KN/m, incluye traslapos y todo lo necesario para su correcta construcción</t>
  </si>
  <si>
    <t>Suministro, transporte e instalación de Geotextil no tejido NT 1800 para retener finos, incluye traslapos</t>
  </si>
  <si>
    <t>Suministro, transporte e instalación de Geotextil no tejido NT 2000 para retener finos, incluye traslapos</t>
  </si>
  <si>
    <t>Suministro, transporte e instalación de Geotextil no tejido NT 2500 para retener finos, incluye traslapos</t>
  </si>
  <si>
    <t>Suministro, transporte e instalación de Geotextil tejido con una resistencia a la tensión de 2400 N, resistencia al punzamiento de 1060 N, resistencia al rasgado de 690 N, permeabilidad de 0,064 cm/s y un tasa de flujo de 1500 l/min/m2. Incluye traslapos y todo lo necesario para su correcta construcción</t>
  </si>
  <si>
    <t>Otros - manejo paisajístico y morfológico</t>
  </si>
  <si>
    <t>Arrendamiento o compra de predios</t>
  </si>
  <si>
    <t>Elaboración de acta de vecindad</t>
  </si>
  <si>
    <t>Elaboración de acta de entorno</t>
  </si>
  <si>
    <t>Reconstrucción de andén en concreto con acabado vitrificado antideslizante, arenón chino, espesor de 10cm, incluye piedra entresuelo e=0,15m, arenilla compactada e=0,50 m, juntas y acabados</t>
  </si>
  <si>
    <t>Reconstrucción de andén en granito</t>
  </si>
  <si>
    <t>Reparación de daños en acometidas y/o redes secundarias de acueducto</t>
  </si>
  <si>
    <t>Suministro, transporte y colocación de almancenamiento provisional, por duración de las obras en el tanque de almacenamiento, incluye obra hidráulica, obras complementarias en concreto y reparaciones</t>
  </si>
  <si>
    <t>Otros - adquisición de servidumbre y/o daños en infraestructura y mejoras</t>
  </si>
  <si>
    <t>Otros - atención a casos especiales por accidentalidad y salud pública</t>
  </si>
  <si>
    <t>Buzón de sugerencias en acrílico de 0,30 m * 0,30 m * 0,30 m (según manual de comunicaciones)</t>
  </si>
  <si>
    <t>Cartelera informativa de 1,20 m * 0,80 m en madera con fondo de corcho (según manual de comunicaciones)</t>
  </si>
  <si>
    <t>Centro de atención móvil</t>
  </si>
  <si>
    <t>Cuña radial informativa</t>
  </si>
  <si>
    <t>Elaboración de testimonios</t>
  </si>
  <si>
    <t>Gestión informativa en redes sociales (diseñador wed + impresos)</t>
  </si>
  <si>
    <t>Logística reuniones con la comunidad (alquiler video beam, refrigerios para 50 personas)</t>
  </si>
  <si>
    <t>Logística reuniones con la comunidad (alquiler video beam, refrigerios para 100 personas)</t>
  </si>
  <si>
    <t>Pasacalles 7 m * 0,7 m en lona (según manual de comunicaciones)</t>
  </si>
  <si>
    <t>Pendón de 3.00 mt x 2.00 mts, 4x0 con hojaletes, diseños a definir</t>
  </si>
  <si>
    <t>Plotter adhesivo 70x23 cm, 4x0, full color Ref. Cartelera</t>
  </si>
  <si>
    <t>Plotter adhesivo 70x23 cm, 4x0, full color Ref. Buzón</t>
  </si>
  <si>
    <t>Stiker logo Antioquia la mas educada 7 x 7</t>
  </si>
  <si>
    <t>Valla (6mx4m). Incluye estructura metálica para fijación y soporte</t>
  </si>
  <si>
    <t>Volantes según oficina de comunicaciones de la Gobernación (2.000 unidades x Municipio)</t>
  </si>
  <si>
    <t>Otros - comunicación y participación comunitaria</t>
  </si>
  <si>
    <t>Prospección arqueológica</t>
  </si>
  <si>
    <t>Otros - Rescate y monitoreo arqueológico</t>
  </si>
  <si>
    <t>Construcción de acopios en madera para cemento, acero, pétreos, productos químicos, residuos sólidos</t>
  </si>
  <si>
    <t>Construcción de polvorín en concreto de 21 MPa de resistencia, de 1,40m x 1,40m por 2,60m de alto con losa de contrapiso de 20cm, muros y losa de cubierta de espesor 10 cm, con puerta metálica de 2,10m x 0,8m con chapilla de madera en su interior, sistema de ventilación compuesto por dos codos de PVC 4" para ventilación en la losa de cubierta, Incluye acero de refuerzo y todos los demás elementos necesarios para su correcta construcción, según diseño.</t>
  </si>
  <si>
    <t>Instalación de cerramiento provisional en tela verde con una altura de 2,1 m. Incluye suministro, transporte e instalación de la tela, estructura en taco de madera común, concreto de 14 MPa, según diseño de mezclas aprobado por la interventoría para fijación de estructura en madera común, excavación manual en cualquier material, cargue, transporte y botada de material y todos los demás elementos necesarios para su correcta instalación.</t>
  </si>
  <si>
    <t>Instalación de cerramiento en teja ondulada de zinc calibre 35e:0,20mm, con altura de 2,20 metros. Incluye suministro, transporte e instalación de la teja, estructura en madera cada metros, larguero horizontal en la parte superior, concreto de 17,5 Mpa para fijación de estructura en madera común, vientos en madera cada 3m, excavación manual en cualquier materiales, cargue, transporte y botada de material.</t>
  </si>
  <si>
    <t>Malla polisombra, para proteger de la contaminación por polvo (ancho de 3,0m referencia 70%)</t>
  </si>
  <si>
    <t>Malla polisombra, para proteger de la contaminación por polvo (ancho de 2,1m de ancho)</t>
  </si>
  <si>
    <t>Suministro, transporte e instalación de cubierta tipo invernadero, provisional en plástico agrícola. Incluye estructura madera inmunizada, plástico TRATADO UV para invernadero o equivalente con un calibre de 7, colocado a una altura entre 4 y 6 m, cables de súper GX de 3/16" y 1/4", guarda cabos, tensores, grilletes, cinta, alambre No 13, excavación manual postes en madera inmunizada y vientos en cualquier material y los respectivos muertos para cada viento. Incluye el posterior desmonte de los elementos y botada del material, así́ como todos los demás elementos necesarios para su correcta instalación. La instalación se debe realizar con personal certificado con su respectiva dotación y equipos para trabajo en alturas. Esta actividad se realizará con previa autorización de la interventoría en caso de requerirse.</t>
  </si>
  <si>
    <t>Suministro, transporte e instalación de tanque de almacenamiento de combustible para planta eléctrica en poliéster reforzado con fibra de vidrio, volumen de 1m3 (incluye base de tanque PRFV)</t>
  </si>
  <si>
    <t>Otros -  Adecuación de interiores y exteriores</t>
  </si>
  <si>
    <t>Otros - adecuación de maquinaria, equipos y planta industrial</t>
  </si>
  <si>
    <t>Adquisición de kit de atención de derrames</t>
  </si>
  <si>
    <t>Otros - manejo de contingencias</t>
  </si>
  <si>
    <t xml:space="preserve">Baliza o delineador tubular con tres bandas reflectabas blancas, grado diamante (1,27 m) Tubo señalizador con cinta de alta densidad </t>
  </si>
  <si>
    <t>Barricadas (1,50 m alto x 2,40 m ancho, con refractivo grado diamante). (Alquiler)</t>
  </si>
  <si>
    <t>Cinta de cerramiento 12 cm de alto, Según especificaciones del Manual de diseño e imagen y previa aprobación de la supervisión.</t>
  </si>
  <si>
    <t>Cinta Señalización, ancho 0.12 m (según manual de comunicaciones)</t>
  </si>
  <si>
    <t>Cinta Señalización Naranja (calibre 4, 12 cm de alto, color naranja - blanco o amarillo- negro), incluye leyenda y logo según diseño de la entidad.</t>
  </si>
  <si>
    <t>Cinta de señalización naranja (Calibre 4, rollo por 80 metros debe incluir logo de acuerdo al diseño institucional)</t>
  </si>
  <si>
    <t>Conos (0,90 m de altura, material plástico color naranja) y dos fajas reflectabas</t>
  </si>
  <si>
    <t>Estacón en madera común para instalación de malla verde</t>
  </si>
  <si>
    <t>Franjas Barricadas 1,50 x 2,40 m</t>
  </si>
  <si>
    <t>Lámpara flasher, iluminación intermitente o fija, LED  de alto brillo</t>
  </si>
  <si>
    <t>Lámpara redonda tipo sirena (licuadora)</t>
  </si>
  <si>
    <t>Linterna alargada que emita haz luminosos de color rojo</t>
  </si>
  <si>
    <t>Lona corporativa para vehículo (volqueta o camión) de 1,50 x 0,80 metros impresión injekt resistente a la intemperie</t>
  </si>
  <si>
    <t>Maletín o barrera de contención vial de 2mt x 1mt</t>
  </si>
  <si>
    <t>Malla tipo cerramiento color verde (2,100 m ancho), para protección</t>
  </si>
  <si>
    <t>Paleta de pare y siga (papel grado diamante 45 cm de diámetro y paral de 1,50 m de largo)</t>
  </si>
  <si>
    <t>Paleta de pare y siga con paral tipo 3</t>
  </si>
  <si>
    <t>Pendones para volqueta de 0,7m * 1m con información de la obra</t>
  </si>
  <si>
    <t>Señales informativas (aproximación a obra, inicio, fin, carril cerrado, sendero peatonal. Tablero rectangular fondo naranja, símbolos y orla negros, lamina galvanizada, calibre 20, altura de 3,50 m). (Alquiler)</t>
  </si>
  <si>
    <t>Señales informativas (75x90) para 5 usos</t>
  </si>
  <si>
    <t>Señales informativas y preventivas de obra y exteriores</t>
  </si>
  <si>
    <t>Señales preventivas (entrada y salida de volquetas, Trabajos en la vía, maquinaria en vía. En forma de rombo, fondo naranja, color negro para símbolos, tamaño 75 x 90). (Alquiler)</t>
  </si>
  <si>
    <t>Señales preventivas  (75x90) para 5 usos</t>
  </si>
  <si>
    <t>Señales preventivas (señales de protección, señales de obra, entre otras). En forma de rombo, fondo naranja, color negro para símbolos, tamaño 75 x 90). (Alquiler)</t>
  </si>
  <si>
    <t>Señales reglamentarias según manual de señalización vial de 90x90 y de un paral (desvío, vía cerrada, entre otros).</t>
  </si>
  <si>
    <t>Señales verticales ( Informativas, Preventivas, Reglamentarias)</t>
  </si>
  <si>
    <t>Señalización acopios</t>
  </si>
  <si>
    <t>Señalización de residuos sólidos</t>
  </si>
  <si>
    <t>Señalización seguridad industrial</t>
  </si>
  <si>
    <t>Servicio de pare y siga en derrumbes y/o vía con un solo carril en servicio por eventos diferentes al retiro y cargue de derrumbes</t>
  </si>
  <si>
    <t>Teleras (9 x 135)</t>
  </si>
  <si>
    <t>Tijera de obra dimensiones 1m * 1,2 m, según modelo de la entidad*</t>
  </si>
  <si>
    <t>Otros -  manejo vial y del parque automotor</t>
  </si>
  <si>
    <t>Abrigos plásticos (pantalón y chaqueta).</t>
  </si>
  <si>
    <t>Adhesivo con logo para cascos (según manual de comunicaciones)</t>
  </si>
  <si>
    <t>Arnés pélvico con eslinga doble y absorvedor de energía</t>
  </si>
  <si>
    <t>Aviso troquelado, 70x70 full color, en poliestireno 4x0 REF:2 (Esta obra es tuya)</t>
  </si>
  <si>
    <t>Botas caucho con puntera</t>
  </si>
  <si>
    <t>Botiquín básico de primeros auxilios red. 115 en lona (cruz roja)</t>
  </si>
  <si>
    <t>Camilla rígida en madera con inmovilizador 180 metros x 0,45 mts</t>
  </si>
  <si>
    <t>Camisa dril manga larga con dos logos estampados (según manual de comunicaciones)</t>
  </si>
  <si>
    <t>Camiseta negra con logo de la Gobernación de Antioquia Adelante Pequeño y atrás grande</t>
  </si>
  <si>
    <t>Chalecos reflectivos sencillos con logo de la entidad</t>
  </si>
  <si>
    <t>Chalecos reflectivos para bandereros</t>
  </si>
  <si>
    <t>Chalecos para ingenieros y tecnólogos, con tres logos bordados (según manual de comunicaciones)</t>
  </si>
  <si>
    <t>Carné Trabajadores</t>
  </si>
  <si>
    <t>Carnet de identificación personal con logo de la empresa constructora, carnet plásticos, full color, calibre de 30 micras, tamaño estándar de 86*54 mm+ brazalete portacarnet de seguridad</t>
  </si>
  <si>
    <t>Capas plásticas</t>
  </si>
  <si>
    <t>Casco de seguridad blanco tipo ingeniero</t>
  </si>
  <si>
    <t>Casco dieléctrico amarillo con barbuquejo</t>
  </si>
  <si>
    <t>Casco naranja con franja reflectiva para bandereros</t>
  </si>
  <si>
    <t>Extintor ABC 10 LB (mas dos recargas)</t>
  </si>
  <si>
    <t>Extintor de 20 LB de polvo químico ABC multipropósito (2 recargas, soporte y señalización)</t>
  </si>
  <si>
    <t>Gafas protectoras</t>
  </si>
  <si>
    <t>Guantes de caucho</t>
  </si>
  <si>
    <t>Guantes de carnaza</t>
  </si>
  <si>
    <t>Guantes plásticos</t>
  </si>
  <si>
    <t>Inmovilizador de cuello</t>
  </si>
  <si>
    <t>Línea de vida</t>
  </si>
  <si>
    <t>Manguera para agua</t>
  </si>
  <si>
    <t>Overol</t>
  </si>
  <si>
    <t>Pantalón dril con un logo estampado (según manual de comunicaciones)</t>
  </si>
  <si>
    <t>Protectores auditivos</t>
  </si>
  <si>
    <t>Radios de comunicación</t>
  </si>
  <si>
    <t>Señales de campamento - avisos en poliestireno de 30x50 cm (uso de EPP, extintor, camilla, botiquín, salida de evacuación, sustancias peligrosos, etc).</t>
  </si>
  <si>
    <t>Señalización campamento</t>
  </si>
  <si>
    <t>Tapabocas para polvo en poliéster</t>
  </si>
  <si>
    <t>Uniformes (pantalón y camisa personal de operación) de acuerdo al manual de obra pública</t>
  </si>
  <si>
    <t>Otros -  Seguridad industrial y salud ocupacional</t>
  </si>
  <si>
    <t>Visitas y permisos ambientales por la entidad competente</t>
  </si>
  <si>
    <t>Estudio de línea base</t>
  </si>
  <si>
    <t>Inventarios de fauna</t>
  </si>
  <si>
    <t>Inventarios de flora</t>
  </si>
  <si>
    <t>Estudios hidrológicos e hidráulicos</t>
  </si>
  <si>
    <t>Modelaciones</t>
  </si>
  <si>
    <t>Estudios hidrogeológicos</t>
  </si>
  <si>
    <t>Muestreos isocinéticos</t>
  </si>
  <si>
    <t>Mediciones de ruido ambiental</t>
  </si>
  <si>
    <t>Caracterizaciones de aguas</t>
  </si>
  <si>
    <t>DAA, EIA: estudios arqueológicos (programa de arqueología preventiva).</t>
  </si>
  <si>
    <t>Otros -  Permisos, estudios y licencias ambientales</t>
  </si>
  <si>
    <t>Vial y señalización</t>
  </si>
  <si>
    <t>Seguridad industrial y salud ocupacional</t>
  </si>
  <si>
    <t>Permisos y licencias ambientales</t>
  </si>
  <si>
    <t>Suministro, transporte e instalación de filtros para abatimiento de nivel freático con tubería perforada con un diámetro de 100 mm., con una sección de 0.5 x 0.5 m. Incluye geotextil NT 1600 y triturado de 1" y todos los demás elementos para su correcta construcción y funcionamiento.</t>
  </si>
  <si>
    <t>Selección de proyectos</t>
  </si>
  <si>
    <t>Por favor, seleccione el tipo de proyecto a desarrollar.</t>
  </si>
  <si>
    <t>Mantenimiento manual de vías: rocería, limpieza de obras de drenaje, limpieza y reparación de señales.</t>
  </si>
  <si>
    <t>Mantenimiento mecánico de vías: remoción de derrumbes, perfilado y compactación de superficie, reconstrucción de cunetas.</t>
  </si>
  <si>
    <t>Mantenimiento rutinario de vías: Incluye las actividades de mantenimiento manual / mecánico, reparación de baches en afirmado y reparcheos en pavimento</t>
  </si>
  <si>
    <t xml:space="preserve">Mantenimiento periódico: Incluye las actividades de mantenimiento rutinario; Mantenimiento de obras de drenaje y de paso; Reposición de pavimento, recuperación de estructura de pavimento; Recuperación/reconstrucción de estructura/espesores de afirmado; Construcción de obras de protección / muros de contención; Reconstrucción de obras de drenaje; Recuperación de señalización horizontal y vertical; Mantenimiento de puentes. </t>
  </si>
  <si>
    <t xml:space="preserve">Rehabilitación de rasante de vías: Construcción obras de drenaje; Recuperación/reconstrucción de estructura/espesores de afirmado; Reposición de pavimento, recuperación de estructura de pavimento; Construcción obras de estabilización de taludes / contención </t>
  </si>
  <si>
    <t xml:space="preserve">Rehabilitación de puntos críticos viales: Construcción obras de estabilización de taludes / contención; Construcción de calzadas/viaductos otras obras de paso; Construcción obras de estabilización de taludes / contención </t>
  </si>
  <si>
    <t>Mejoramiento vial: Estabilización físico-química de afirmados; Construcción afirmados; Tratamiento superficial doble riego; Pavimentación pavimento rígido; Pavimentación pavimento flexible; Rectificación alineamiento vertical/horizontal; Ampliación calzada / construcción nuevos carriles; Construcción de obras de drenaje y sub-drenaje (filtros); Reposición/instalación señalización horizontal; Reposición/instalación señalización vertical; Reposición/instalación iluminación; Construcción de redes de iluminación</t>
  </si>
  <si>
    <t>Mantenimiento rutinario de puentes</t>
  </si>
  <si>
    <t>Rehabilitación estructural de puentes</t>
  </si>
  <si>
    <t>Reposición de elementos del puente</t>
  </si>
  <si>
    <t>Construcción de obras de protección de puentes</t>
  </si>
  <si>
    <t>Mantenimiento obras de protección</t>
  </si>
  <si>
    <t>Construcción de puentes</t>
  </si>
  <si>
    <t>Pavimentación de vías urbanas: Construcción de pavimento rígido; Construcción de pavimento flexible; Construcción otros tipo de pavimento; Bacheo; Reparcheos, reconstrucción</t>
  </si>
  <si>
    <t>Mantenimiento electromecánico de cables aéreos</t>
  </si>
  <si>
    <t>Mantenimiento rutinario y mantenimiento sistemas electromecánicos de túneles</t>
  </si>
  <si>
    <t>Construcción de túneles</t>
  </si>
  <si>
    <t>Mantenimiento mecánico de vías terciarias</t>
  </si>
  <si>
    <t>Construcción de rieles</t>
  </si>
  <si>
    <t>Construcción de pavimento placa-huella</t>
  </si>
  <si>
    <t>Mantenimiento de parques municipales / corregimentales</t>
  </si>
  <si>
    <t>Reposición de redes</t>
  </si>
  <si>
    <t>Construcción de obras de iluminación, obras complementarias</t>
  </si>
  <si>
    <t>Mantenimiento preventivo y correctivo de plazas de mercado y u otras infraestructura municipales.</t>
  </si>
  <si>
    <t>Ampliación de plazas de mercado y u otras infraestructura municipales.</t>
  </si>
  <si>
    <t>Estudios y diseños: Estudios y diseños de alternativas técnico-ambientales; Estudios y diseños de pavimento prefactibilidad; Estudios y diseños de pavimento factibilidad; Estudios y diseños de valorización prefactibilidad; Estudios y diseños de valorización factibilidad; Estudios y diseños puentes; Estudios y diseños de rehabilitación afirmado; otros estudios</t>
  </si>
  <si>
    <t>Construcción de redes de acueducto, alcantarillado</t>
  </si>
  <si>
    <t>Construcción de redes de transmisión eléctrica</t>
  </si>
  <si>
    <t>Construcción de infraestructura de acueducto y alcantarillado: Construcción de todos los elementos que configuran los sistemas de potabilización (tanques, desarenadores, floculadores, etc); Construcción de plantas de tratamiento de aguas residuales; Construcción sistemas de bombeo; Construcción de sistemas no convencionales</t>
  </si>
  <si>
    <t>Construcción de rellenos sanitarios: Construcción de rellenos sanitarios a cielo abierto; Implementación planes de abandono; Construcción de plantas de tratamiento de residuos hospitalarios</t>
  </si>
  <si>
    <t>Optimización infraestructura de acueducto y alcantarillado: Optimización de elementos que configuran los sistemas de potabilización (tanques, desarenadores, floculadores, etc); optimización de plantas de tratamiento de aguas residuales; Optimización de sistemas de bombeo; optimización de sistemas no convencionales</t>
  </si>
  <si>
    <t>Construcción de vivienda nueva, parques educativos, equipamientos para la prestación de servicios de salud, culturales/patrimoniales</t>
  </si>
  <si>
    <t>Mejoramiento de vivienda</t>
  </si>
  <si>
    <t>Reconstrucción (reposición) / reubicación de sedes educativas, culturales/patrimoniales</t>
  </si>
  <si>
    <t>Mantenimiento preventivo y correctivo de equipamientos educativos, equipamientos para la prestación de servicios de salud, culturales/patrimoniales</t>
  </si>
  <si>
    <t>Ampliación de equipamientos educativos, equipamientos para la prestación de servicios de salud, culturales/patrimoniales</t>
  </si>
  <si>
    <t>Obras de iluminación, aire acondicionado, reposición de redes de servicios domiciliarios</t>
  </si>
  <si>
    <t>Tipo de proyecto</t>
  </si>
  <si>
    <t>Lineal</t>
  </si>
  <si>
    <t>Concentrado</t>
  </si>
  <si>
    <t>Id proy</t>
  </si>
  <si>
    <t>A continuación se señalan los impactos que serán evaluados en el proyecto atendiendo al proyecto seleccionado por el usuario.</t>
  </si>
  <si>
    <t>un</t>
  </si>
  <si>
    <t>gl</t>
  </si>
  <si>
    <t>global</t>
  </si>
  <si>
    <t>bot</t>
  </si>
  <si>
    <t>botellón</t>
  </si>
  <si>
    <t>i</t>
  </si>
  <si>
    <t>individuo</t>
  </si>
  <si>
    <t>s</t>
  </si>
  <si>
    <t>saco</t>
  </si>
  <si>
    <t>hora</t>
  </si>
  <si>
    <t>n.c</t>
  </si>
  <si>
    <t>número de citas</t>
  </si>
  <si>
    <t>hl</t>
  </si>
  <si>
    <t>r</t>
  </si>
  <si>
    <t>rollo</t>
  </si>
  <si>
    <t>jd</t>
  </si>
  <si>
    <t>jornal diurno de 8 horas</t>
  </si>
  <si>
    <t>jn</t>
  </si>
  <si>
    <t>jornal nocturno de 8 horas</t>
  </si>
  <si>
    <t>par</t>
  </si>
  <si>
    <t>El si un impacto viene evaluado o no depende de la hoja "Imp-Proy"</t>
  </si>
  <si>
    <t>Manejo de aguas lluvias, escorrentía y cauces naturales</t>
  </si>
  <si>
    <t>Manejo de manejo agua para consumo</t>
  </si>
  <si>
    <t>Manejo de residuos líquidos domésticos</t>
  </si>
  <si>
    <t>Manejo de residuos líquidos no domésticos</t>
  </si>
  <si>
    <t>Manejo de fuentes emisoras y receptoras de ruido y olores ofensivos</t>
  </si>
  <si>
    <t>Manejo de residuos de excavación y demolición</t>
  </si>
  <si>
    <t>Manejo de residuos sólidos y lodos</t>
  </si>
  <si>
    <t>Manejo de residuos peligrosos</t>
  </si>
  <si>
    <t>Manejo de fauna</t>
  </si>
  <si>
    <t>Manejo de flora</t>
  </si>
  <si>
    <t>Manejo paisajístico y morfológico</t>
  </si>
  <si>
    <t>Manejo de contingencias</t>
  </si>
  <si>
    <t>Manejo vial y señalización</t>
  </si>
  <si>
    <t>El si un impacto viene evaluado o no depende de la hoja "Imp-Actividades"</t>
  </si>
  <si>
    <t>A continuación se señalan las medidas que serán evaluadas en el proyecto atendiendo a la selección del tipo de proyecto realizada por el usuario.</t>
  </si>
  <si>
    <t>Proy --&gt;</t>
  </si>
  <si>
    <t>Proy?--&gt;</t>
  </si>
  <si>
    <t>Actividades</t>
  </si>
  <si>
    <t>Ayuda para el uso del aplicativo de simulación de costos y presupuesto de Gestión Social y Ambiental</t>
  </si>
  <si>
    <t xml:space="preserve">Recuerde que el presente aplicativo se constituye como una herramienta para simular los costos socio ambientales del proyecto, y que bajo ningún motivo los precios aquí calculados son definitivos. Los precios que aquí se muestran son basados en una base de datos que se alimenta de los precios manejados en diferentes proyectos de la Entidad, por lo que la confiabilidad de estos dependerá de la actualización que la Entidad de al mismo. </t>
  </si>
  <si>
    <r>
      <t xml:space="preserve">A continuación usted encontrará la explicación del funcionamiento general del aplicativo, la forma de manejo del mismo y, las recomendaciones a tener en cuenta para hacer buen uso del mismo. Luego de revisar estas instrucciones estará listo para inciar con el uso del aplicativo pulsando clic en el botón </t>
    </r>
    <r>
      <rPr>
        <b/>
        <sz val="11"/>
        <color theme="1"/>
        <rFont val="Calibri"/>
        <family val="2"/>
        <scheme val="minor"/>
      </rPr>
      <t>"iniciar simulación"</t>
    </r>
    <r>
      <rPr>
        <sz val="11"/>
        <color theme="1"/>
        <rFont val="Calibri"/>
        <family val="2"/>
        <scheme val="minor"/>
      </rPr>
      <t>.</t>
    </r>
  </si>
  <si>
    <t>Aplicativo de simulación costos</t>
  </si>
  <si>
    <t>A continuación, seleccione las condiciones particulares de su proyecto.</t>
  </si>
  <si>
    <t>Variable</t>
  </si>
  <si>
    <t>Peso</t>
  </si>
  <si>
    <t>Base</t>
  </si>
  <si>
    <t>Base-medio</t>
  </si>
  <si>
    <t>Medio</t>
  </si>
  <si>
    <t>Medio-Alto</t>
  </si>
  <si>
    <t>Alto</t>
  </si>
  <si>
    <t>Mano de obra no calificada</t>
  </si>
  <si>
    <t>Materiales</t>
  </si>
  <si>
    <t>Equipos</t>
  </si>
  <si>
    <t>Transporte</t>
  </si>
  <si>
    <t>Complejidad del proyecto</t>
  </si>
  <si>
    <t>Elaborado por la Universidad Nacional de Colombia - Sede Medellín</t>
  </si>
  <si>
    <t>Cal</t>
  </si>
  <si>
    <t>Min</t>
  </si>
  <si>
    <t>Max</t>
  </si>
  <si>
    <t>Rangos</t>
  </si>
  <si>
    <t>Intervalo</t>
  </si>
  <si>
    <t>Amplitud</t>
  </si>
  <si>
    <t>Tipo proyecto</t>
  </si>
  <si>
    <t>∆ precios</t>
  </si>
  <si>
    <t>Proyecto de complejidad Baja</t>
  </si>
  <si>
    <t>Proyecto de complejidad Media</t>
  </si>
  <si>
    <t>Proyecto de complejidad Alta</t>
  </si>
  <si>
    <t>Lista programas</t>
  </si>
  <si>
    <t>Colocación de cuneta prefabricada en "V" en concreto de 21 Mpa. 0.30 X 0.25, modulada cada 0,80 m. Según ficha U 180 del MEP según diseño OOPP Municipio de Medellín. Incluye suministro, transporte y colocación de los materiales, entresuelo 15 cm de piedra y 5 cm de arenilla y todos lo demás elementos necesario para su correcta construcción. No incluye refuerzo.</t>
  </si>
  <si>
    <t>Construcción de baño fijo para campamento (Según R 2400 de 1979: sanitario, lavamanos, orinal, ducha)</t>
  </si>
  <si>
    <t>Construcción de baño provisional en ladrillo (4 m2).</t>
  </si>
  <si>
    <t>Suministro, transporte e instalación de tanque Sépticos con filtro anaerobio en P.R.F.V (Poliéster Reforzado con Fibra de Vidrio) de 1500 litros</t>
  </si>
  <si>
    <t>Suministro, transporte y colocación de filtro perimetral de 0,40 metros de ancho (incluye triturado de diámetro de 25 mm y tubería PVC novafort o similar de diámetro de 160 mm.</t>
  </si>
  <si>
    <t>RETIRO DE CUBIERTA EN TEJA DE BARRO. Incluye el cargue, transporte, botada o recuperación de fieltro, tablilla, alfardas, cargueras y soleras, cargue, transporte y botada de escombros, recuperación de los materiales aprovechables o su transporte hasta el sitio que lo indique la interventoría. Su medida es en proyección horizontal.</t>
  </si>
  <si>
    <t>ETIRO DE TUBERÍA DE CUALQUIER DIÁMETRO Y TIPO enterradas y/o colgadas. Incluye el cargue y transporte de los materiales aprovechables hasta la bodega o donde lo indique la interventoría, el cargue transporte y botada de los escombros generados en botaderos oficiales o donde lo indique la interventoría.</t>
  </si>
  <si>
    <t>Limpieza y mantenimiento del área de abastecimiento, limpieza manual externa y superficial del embalse existente y disposición final del material extraído</t>
  </si>
  <si>
    <t>Plástico negro calibre 4 ancho (3,5 metros de largo)</t>
  </si>
  <si>
    <t>Revegetalización de taludes con hidrosiembra mecánica, el producto se aplica en capas de 2 cm de espesor</t>
  </si>
  <si>
    <t>Suministro, transporte y siembra de PALMA REAL con una altura mínima 3.50 m a 4.00 m. Comprende las actividades de amarre, transporte, mano de obra, 50 gramos de triple 15, 10 gramos de bórax y 15 gramos de estockosor. La excavación se pagara en el Ítem respectivo. Si la siembra se realiza en época de verano, se debe suministrar riego diario hasta que se garantice su total prendimiento, en caso de mortalidad, se debe reponer el árbol sin que ello sea un costo adicional para la EDU.</t>
  </si>
  <si>
    <t>Reconstrucción de andén en concreto con acabado vitrificado antideslizante, arenón chino, espesor de 10 cm, incluye piedra entresuelo e=0,15 m, arenilla compactada e=0,50 m, juntas y acabados</t>
  </si>
  <si>
    <t>Suministro, transporte y colocación de almacenamiento provisional, por duración de las obras en el tanque de almacenamiento, incluye obra hidráulica, obras complementarias en concreto y reparaciones</t>
  </si>
  <si>
    <t>Atención médica a persona de la comunidad afectada</t>
  </si>
  <si>
    <t>rollo 50 metros</t>
  </si>
  <si>
    <t>*Construcción de cuneta lateral, en concreto de 21 Mpa, la cual tiene un espesor de 15 cm y un desarrollo de 0,60 m incluyendo llaves de confinamiento y recebos. Incluye refuerzo según detalle de diseño, además incluye excavación, cargue, botada, entresuelo base granular o similar, según diseño.
*Construcción de cuneta trapezoidal en concreto de 21 Mpa, con espesor de 15 cm, base de 40 cm, incluye llaves de confinamiento y recebos. Incluye refuerzo según detalle de diseño, excavación, nivelación, botada, entresuelo en base granular o similar.
*Construcción de rondas de coronación en sacos de polipropileno (suelo cemento 5:1, 60 cm x 70 cm). Este trabajo consiste en el transporte, suministro, elaboración, manejo, almacenamiento y colocación de los materiales de construcción de rondas utilizando sacos de polipropileno o similar. También incluye las operaciones de alineamiento, excavación, conformación de la sección, suministro del material de relleno necesario y compactación del suelo de soporte.
*Construcción de rondas de coronación trapezoidal en Geomembrana. Este trabajo consiste en el transporte, suministro, elaboración, manejo, almacenamiento y colocación de los materiales de construcción de rondas utilizando Geomembrana HDPE o similar. También incluye las operaciones de alineamiento, excavación, conformación de la sección, suministro del material de relleno necesario y compactación del suelo de soporte.
*Suministro, transporte e instalación de filtros para abatimiento de nivel freático con tubería perforada con un diámetro de 100 mm., con una sección de 0.5 x 0.5 m. Incluye geotextil NT 1600 y triturado de 1" y todos los demás elementos para su correcta construcción y funcionamiento.
*Colocación de bolsacretos, concreto clase E.
*Colocación de costales de polipropileno con lleno de 10*20*60 cm, para protección de sumideros u obras de drenaje
*Colocación de cuneta prefabricada en "V" en concreto de 21 Mpa. 0.30 X 0.25, modulada cada 0,80 m. Según ficha U 180 del MEP según diseño OOPP Municipio de Medellín. Incluye suministro, transporte y colocación de los materiales, entresuelo 15 cm de piedra y 5 cm de arenilla y todos lo demás elementos necesario para su correcta construcción. No incluye refuerzo.
*Desvío de la quebrada y manejo de aguas incluye transporte hasta la bocatoma.
*Desvío de la quebrada, incluye excavaciones y colocación de sacos llenos de arena y tuberías PVC-alcantarillado de 12" para encausar agua
*Instalación de geotextil no tejido 1600
*Limpieza de cauces, incluye retiro de todos los sedimentos, escombros, material vegetal y demás elementos extraños que se encuentren obstruyendo la sección del puente.
*Manejo de aguas mediante el uso de sacos llenos con material de préstamo, para cruce subfluvial
*Reparación de gaviones, reutilizando piedra existente.
*Suministro, transporte y colocación de colchogavión.
*Suministro, transporte y construcción de Gaviones, incluye transporte material.</t>
  </si>
  <si>
    <t>*Instalación de Planta de tratamiento en PRFV presurizada de 1 l/s, incluye, floculadores, sedimentadores, filtros, clarificación y todos los accesorios necesarios para su adecuado funcionamiento.
*Instalación de dispositivos para el ahorro y uso eficiente del agua
*Suministro de agua potable para trabajadores</t>
  </si>
  <si>
    <t>*Construcción de lavadero de llantas en losa de concreto de 20 cm de espesor, de 3,0 metros x 1,50 metros con pendiente transversal hacia el centro y pendiente longitudinal hacia un extremo, mínima del 2% apoyado en una capa de base de 0,20 m compactada al 95% del proctor modificado . Incluye acero de refuerzo, excavación, cargue y botada de material sobrante, tubería PVC de 4" para desagüe y todos los demás materiales necesarios para su correcta construcción y funcionamiento según diseño.</t>
  </si>
  <si>
    <t>*Otros</t>
  </si>
  <si>
    <t>*Pago de derecho de depósito particular
*Retiro de aparatos sanitarios, incluye el cargue, transporte, botada o recuperación de aparatos sanitarios, lavamanos, lavaderos, orinales. Incluye botada en botaderos oficiales y la recuperación de los materiales aprovechables y/o su transporte hasta la bodega o el sitio que indique la interventoría.
*RETIRO DE CANOAS, RUANAS, BAJANTES y TUBERÍAS. Incluye el cargue, transporte, botada escombros en botaderos oficiales, recuperación de los materiales aprovechables y su transporte hasta el sitio que lo indique la interventoría
*Retiro de cerchas y estructura techo en lámina galvanizada. Incluye el cargue, transporte, botada escombros en botaderos autorizados por el municipio, recuperación de los materiales aprovechables y su transporte hasta el sitio que lo indique la interventoría.
*Retiro de cerramiento en malla eslabonada. Incluye el retiro, cargue y transporte de los materiales, recuperación de los materiales aprovechables como tubería, malla eslabonada y alambre de púas y su transporte hasta el sitio que indique la interventoría, demolición de concreto, cargue, transporte y botada de escombros provenientes de este retiro en botaderos autorizados por el municipio o donde indique la interventoría.
*Retiro de cubierta en teja de asbesto-cemento, teja plástica o teja similar. Incluye cargue, transporte, botada o recuperación de cerchas o componentes metálicos de soporte del sistema, cargue, transporte y botada de escombros en botaderos destinados por el municipio, recuperación de los materiales aprovechables o su transporte hasta el sitio que lo indique la interventoría. Medido en proyección horizontal.
*RETIRO DE CUBIERTA EN TEJA DE BARRO. Incluye el cargue, transporte, botada o recuperación de fieltro, tablilla, alfardas, cargueras y soleras, cargue, transporte y botada de escombros, recuperación de los materiales aprovechables o su transporte hasta el sitio que lo indique la interventoría. Su medida es en proyección horizontal.
*Retiro de pasamanos metálico en cualquier diseño, metal y peso. Incluye demolición base de anclaje y todos los demás elementos necesarios para su efectivo retiro, recuperación del material aprovechable y su transporte hasta el sitio que indique la interventoría, cargue, transporte y botada del material proveniente de la demolición y que no se pueda recuperar, en botaderos destinado por el municipio o donde indique la interventoría.
*RETIRO DE PLACA INSIGNE EXISTENTE. Incluye cargue, transporte hasta el sitio que lo indique la interventoría, cargue, transporte y botada de escombros y materiales sobrantes en botaderos oficiales o donde lo indique la interventoría.
*Retiro de puertas (marco y ala) metálicas, en aluminio, en madera o puerta reja. Incluye el retiro, cargue, transporte, botada de escombros en botaderos autorizados por el municipio y recuperación de los materiales aprovechables y su transporte hasta la bodega o el sitio que lo indique la interventoría. Ancho variable desde 0,60 a 1,20 m.
*RETIRO DE TUBERÍA DE CUALQUIER DIÁMETRO Y TIPO enterradas y/o colgadas. Incluye el cargue y transporte de los materiales aprovechables hasta la bodega o donde lo indique la interventoría, el cargue transporte y botada de los escombros generados en botaderos oficiales o donde lo indique la interventoría.
*Retiro de ventanas con vidrio, metálicas, en aluminio, en madera o ventana reja. Incluye botada de escombros en botaderos autorizados por el municipio y recuperación de los materiales aprovechables y su transporte hasta el sitio que lo indique la interventoría. Dimensión variable.
*Retiro, cargue, transporte y botada de escombros, incluye, el cargue con maquina, transporte interno y externo y botada de material tipo escombro en los sitios autorizados por el municipio o donde lo indique la interventoría y su medida será en el sitio.
*Retiro, cargue, transporte, botada de Tubería en PVC de aguas lluvias y/o residuales. Incluye transporte y botada del material.</t>
  </si>
  <si>
    <t>*Kit de bolsas de color azul, verde y gris (50 unidades de cada color)
*Canecas de 5 galones
*Caneca con tapa de 37 litros
*Canecas de 55 galones para campamento
*Construcción de juego de tanques sedimentadores en concreto de 21 Mpa, apoyado sobre el terreno, compuesto de dos tanques de concreto de 0,50 m de ancho x 0,50 m de largo x 0,4 m de profundidad (medidas internas) con un espesor de 0,07m, separados 1,0 m entre las caras internas mas cercanas, incluye excavación, cargue y botada de material sobrante, losa pendentada perimetral a cada tanque de 0,5 m de ancho x 0,07 m de espesor, tubería PVC 4" entre tanques y 15 m entre el segundo tanque y el sitio de disposición final de las aguas. Incluye acero de refuerzo, materiales y todo lo necesario para su correcta construcción y funcionamiento según diseño.
*Juego de tres recipientes para campamento (punto ecológico)
*Limpieza y mantenimiento del área de abastecimiento, limpieza manual externa y superficial del embalse existente y disposición final del material extraído
*Plástico negro calibre 4 ancho (3,5 metros de largo)</t>
  </si>
  <si>
    <t>*Bolsas plásticas color rojo
*Retiro de limunarias fluorescentes. Incluye cargue, transporte, botada en botaderos autorizados por el municipio y recuperación de los materiales aprovechables y su transporte hasta el sitio que lo indique la interventoría.
*Pago por transporte, tratamiento y disposición final a empresa gestora de RESPEL</t>
  </si>
  <si>
    <t>*Instalación de señales de alerta para la protección de la fauna (p.e. desviadores de vuelo en líneas de transmisión o grandes ventanales)
*Construcción de pasos para fauna
*Repoblamiento de fauna
*Salvamento de fauna</t>
  </si>
  <si>
    <t>*Plantación de arbustos ornamentales de 1 m de altura, cobertura en coleo, incluye excavación, tierra abonada.
*Poda de individuos arbóreos
*Revegetalización y protección con biomortero de espesor 2,4 cms y semilla B.D + Rg (Braquiaria Decomeus + Ray Grass), semilla Kk + E (Kikuyo + Estrella Africana)
*Revegetalización de taludes con agromanto de fique con brachiaria decumbens para sembrar en sitios hasta 2000 m de altura snm. Consiste en la recuperación de la estabilidad del talud mediante la siembra de gramíneas (pasto) y leguminosas. El trabajo incluye la preparación de la superficie, la revegetalización y el mantenimiento de las zonas intervenidas hasta el recibo definitivo de las obras.
*Revegetalización de taludes con agromanto de fique con Reygrass pasares, para sembrar en sitios con alturas mayores de 2.000 mts de altura snm
*Revegetalización de taludes con hidrosiembra manual
*Revegetalización de taludes con hidrosiembra mecánica, el producto se aplica en capas de 2 cm de espesor
*Revegetalización de zonas planas y/o zonas de depósito con estolones de pasto de la zona. Este trabajo consiste en la plantación de estolones de pasto o semillas sobre depósitos de material o (zonas planas) sobrante de explanaciones o de extracción de derrumbes (botaderos), taludes de terraplenes, en los sitios indicados por el Interventor. El trabajo incluye además, la conservación de las áreas empradizadas hasta el recibo definitivo de los trabajos.
*Revegetalización de zonas planas y/o zonas de depósito con semilla certificada de gramíneas.
*Revegetalización y estabilización con vetiver, 6 plántulas por m2, incluye abono orgánico y fertilizante para dos mantenimientos. Incluye riego y resiembra a los 30 días.
*Suministro de Cisco de Arroz por pacas
*Suministro de pulpa descompuesta por bultos
*Suministro de plantas tipo LLUVIA DE ORO
*Suministro de plantas tipo COPA DE ORO
*Suministro de plantas tipo TUMBERQUIAS
*Suministro y colocación de Engramado con cespedones en gramalote maní forrajero
*Suministro de plantas tipo PALMA BAMBÚ
*Suministro y siembra de GRAMAS CULTIVADAS TIPO Césped San Agustín, grama Bermuda, grama pennisetum enano, entre otras, según especificaciones. Se debe garantizar prendimiento con mantenimiento inicial y riego constante durante tres meses. Incluye nivelación hasta 10 cms.
*Suministro y siembra de árboles de especies nativas, incluye limpieza y adecuación del terreno, trazado, plateo, ahoyado y fertilización. Árboles nativos de altura promedio entre 0,6 y 1,2 metros
*Suministro, transporte e instalación de grama tipo macana, de 1.0 - 2000 m2, para conformación de zonas verdes. Incluye conformación, nivelación de la superficie, regado y todo lo necesario hasta su total prendimiento.
*Establecimiento de cercos: Suministro, transporte e instalación de cerco en alambre de púas con postes de madera.
*Suministro, transporte y siembra de especies forestales, con una altura mínima de 2 a 2,50 m. Comprende las actividades de amarre, transporte, mano de obra, 50 gramos de triple 15, 10 gramos de bórax y 15 gramos de estockosor. La excavación se pagara en el Ítem respectivo. Si la siembra se realiza en época de verano, se debe suministrar riego diario hasta que se garantice su total prendimiento, en caso de mortalidad, se debe reponer el árbol por parte del contratista.
*Suministro, transporte y siembra de PALMA REAL con una altura mínima 3.50 m a 4.00 m. Comprende las actividades de amarre, transporte, mano de obra, 50 gramos de triple 15, 10 gramos de bórax y 15 gramos de estockosor. La excavación se pagara en el Ítem respectivo. Si la siembra se realiza en época de verano, se debe suministrar riego diario hasta que se garantice su total prendimiento, en caso de mortalidad, se debe reponer el árbol sin que ello sea un costo adicional para la EDU.
*Suministro, transporte y siembra de arboles h=1.5 m tales como ARAUCARIA, GUAYACÁN ROSADO o PALO BONITO, incluye tierra abonada y todo lo requerido para la correcta siembra. Si la siembra se realiza en época de verano, se debe suministrar riego diario hasta que se garantice su prendimiento. en caso de mortalidad, se debe reponer el árbol sin que ello sea un costo adicional.
*Suministro, transporte y siembra de árboles de porte mediano (Níspero de Japón, Carbonero, pero de agua) h=3, metros, Incluye tierra abonada y todolo requerido para la correcta siembra. Se debe suministrar riesgo diario hasta que se garantice su prendimiento. En caso de mortalidad, se debe reponer el árbol.
*Suministro, transporte y siembra de Acacia Amarilla, de 1.8 metros de altura. Incluye actividades de excavación en hoyos de 40x40 cm, preparación de materiales, tutores, transporte, acarreo interno, mano de obra. Se debe suministrar riego diario hasta que se gerantice su supervivencia.
*Suministro, transporte y siembra de Azahar de la India, de 1,5 metros de altura. Incluye actividades de excavación en hoyos de 40x40 cm, preparación de materiales, tutores, transporte, acarreo interno, mano de obra. Se debe suministrar riego diario hasta que se gerantice su supervivencia.
*Suministro, transporte y siembra de Azuceno de la India, de 1,5 metros de altura. Incluye actividades de excavación en hoyos de 40x40 cm, preparación de materiales, tutores, transporte, acarreo interno, mano de obra. Se debe suministrar riego diario hasta que se gerantice su supervivencia.
*Suministro, transporte y siembra de Carbonero, de 1,5 metros de altura. Incluye actividades de excavación en hoyos de 40x40 cm, preparación de materiales, tutores, transporte, acarreo interno, mano de obra. Se debe suministrar riego diario hasta que se gerantice su supervivencia.
*Suministro, transporte y siembra de Flor de Cera, de 1,5 metros de altura. Incluye actividades de excavación en hoyos de 40x40 cm, preparación de materiales, tutores, transporte, acarreo interno, mano de obra. Se debe suministrar riego diario hasta que se gerantice su supervivencia.
*Suministro, transporte y siembra de Fragipan, de 1,5 metros de altura. Incluye actividades de excavación en hoyos de 40x40 cm, preparación de materiales, tutores, transporte, acarreo interno, mano de obra. Se debe suministrar riego diario hasta que se gerantice su supervivencia.
*Suministro, transporte y siembra de Galán de Noche, de 1,5 metros de altura. Incluye actividades de excavación en hoyos de 40x40 cm, preparación de materiales, tutores, transporte, acarreo interno, mano de obra. Se debe suministrar riego diario hasta que se gerantice su supervivencia.
*Suministro, transporte y sembra de arboles GUAYACÁN, CARBONEROS h=3,0 metros. Comprende actividades piloneo, encostalado o entablidllado, amarre, transporte, mano e obra, 50 gramos de stocksorb, 200 gramos de triple 15, 40 gramos de bórax, excavación, tierra abonada y todo lo requerido para la correcta siembra.
*Suministro, transporte y sembra de árbol tipo CEIBA VERDE de una altura de 4,0 metros apróximadamente. Incluye tierra abonada y todolo requerido para la correcta siembra. Se debe suministrar riesgo diario hasta que se garantice su prendimiento. En caso de mortalidad, se debe reponer el árbol.
*Tala de árboles diámetro menor de 20 cm - altura hasta 5 mt. Incluye motosierra, retiro de raíces completas, transporte y disposición del material resultante al sitio que indiquen la interventoría (incluye cargue y retiro)
*Tala de árboles con diámetro mayor a 20 cm (incluye cargue y retiro)
*Tala de árboles bajo cualquier condición, ALTURA de 1 a 3 m. Incluye trozado, chipiado, retiro de raíces completas, transporte y disposición del material resultante al sitio que indiquen las autoridades competentes y la interventoría(incluye cargue y retiro)
*Tala de árboles bajo cualquier condición, ALTURA de 3 a 6 m. Incluye trozado, chipiado, retiro de raíces completas, transporte y disposición del material resultante al sitio que indiquen las autoridades competentes y la interventoría (incluye cargue y retiro)
*Tala de árboles bajo cualquier condición, ALTURA de 6 a 8 m. Incluye trozado, chipiado, retiro de raíces completas, transporte y disposición del material resultante al sitio que indiquen las autoridades competentes y la interventoría (incluye cargue y retiro)
*Tala de árboles bajo cualquier condición, ALTURA de 10,0 a 15,0 m. Incluye trozado, retiro de raíces completas, transporte y disposición del material resultante al sitio que indiquen las autoridades competentes y la interventoría. Se realizará en aquellos arboles que dada su ubicación interfieren con el proyecto o que ofrezcan algún riesgo para la comunidad y que no justifique su trasplante (incluye cargue y retiro)
*Tala de árboles, se realizará en aquellos árboles que dada su ubicación son interferidos por el proyecto o que a partir de la autorización de la autoridad ambiental competente, ofrezcan algún tipo deriesgo para la comunidad y en donde el trasplante sea inviable.
*TRASPLANTE, CARGUE Y TRANSPORTE de ARBOLES bajo cualquier condición, para arboles con una ALTURA entre 3.0 a 4.9. Para recorridos MENORES A 3 KM. Incluye prepiloneo, piloneo, amarre con costales de fique o entablillado, cicatrizante, hidroretenedor, fertilización liquida que permita la asimilación rápida de los nutrientes, transporte interno del árbol, tierra abonada en el lugar de su nueva ubicación y disposición del material resultante al sitio que indiquen las autoridades competentes y la interventoría. Se realizará en aquellos arboles que dada su ubicación interfieren con el proyecto y que justifique su trasplante.
*Transporte y mano de obra calificada para la siembra y capacitación de personal en jardinería por un día</t>
  </si>
  <si>
    <t>*Adecuación del terreno, incluye: mano de obra, herramienta, disposición del material sobrante y todo lo necesario para su correcta ejecución
*Aseo general de obra. Incluye hidrolavadora, detergente, acido y lo todo lo que se requiera para su correcta ejecución.
*Agromanto fique y fibra sintética, incluye: suministro, transporte, instalación, material vegetal, abono, semillas e hidroretenedores ( con una resistencia a la tensión de 1,8 kN/m y elogación máxima del 15%. Incluye traslapos donde se consideren pertinentes y todo lo necesario para su correcta construcción).
*Construcción de disipadores de energía y sedimentador en gaviones con recubrimiento. Esta actividad consiste en el suministro de materiales y equipos, así como la colocación de formaletas, preparación y vaciado de mezclas de concreto y mortero, colocación de gaviones, acabado y curado de las obras y, en general, todas las operaciones requeridas para su terminación, de acuerdo con los planos, y las instrucciones del interventor.
*Construcción de muro de contención en gaviones, incluye cantaste triple torsión, alambre galvanizado, tensores, piedra para gavión, asesoría técnica y demás materiales para su ejecución, según diseños y especificaciones técnicas exigidas por INVIAS
*Construcción de muro de contención en muro reforzado con geotextil
*Empedrado para taludes.
*Excavaciones para estabilizacion de taludes
*Instalación de malla gallinero
*Instalación de mortero ecológico
*Instalación de trinchos en madera. Esta actividad consiste en el suministro, transporte, colocación, amarre y aseguramiento de los tacos de madera. Está constituida por una pantalla de máximo 1,50 m de ancho, tacos de madera de 0,05 a 0,10 m de diámetro, y de 1,20 a 1,30 m de longitud, tablas de madera común o esterilla de guadua y una cobertura de geotextil no tejido NT 2000 en la parte posterior del trincho que actúa como pantalla para evitar el paso de finos.
*Perfilación de vía. Incluye escarificación, nivelación y compactación de la superficie.
*Sellado de grietas con material de limo y cal (Grieta máximo 15*60 cm)
*Suministro  aplicación de lodo fertilizado y agromanto, incluye semilla
*Suministro de matero (alcorque) en concreto a la vista de 0,40*0,40*1,00 m de largo
*Suministro, transporte e instalación de geomalla uniaxial coextruida con una resistencia última a la tensión de 144 KN/m y resistencia en las uniones o juntas de 135  KN/m, incluye traslapos y todo lo necesario para su correcta construcción
*Suministro, transporte y colocación de un manto permanente para el control de erosión con una resistencia a la tensión en cualquier dirección longitudinal superior a 8,8 KN/m, resistencia UV del 90% y resistencia al cortante de 385 Pa o superior. Incluye traslapos donde se consideren pertinentes y todo lo necesario para su correcta construcción
*Suministro, transporte y colocación de grama, para conformación de zonas verdes. Incluye conformación, nivelación de la superficie y regado.
*Suministro, transporte e instalación de geomalla uniaxial coextruida con una resistencia última a la tensión de 114 KN/m y resistencia en las uniones o juntas de 105  KN/m, incluye traslapos y todo lo necesario para su correcta construcción
*Suministro, transporte e instalación de geomalla uniaxial coextruida con una resistencia última a la tensión de 175 KN/m y resistencia en las uniones o juntas de 160 KN/m, incluye traslapos y todo lo necesario para su correcta construcción
*Suministro, transporte e instalación de Geotextil no tejido NT 1800 para retener finos, incluye traslapos
*Suministro, transporte e instalación de Geotextil no tejido NT 2000 para retener finos, incluye traslapos
*Suministro, transporte e instalación de Geotextil no tejido NT 2500 para retener finos, incluye traslapos
*Suministro, transporte e instalación de Geotextil tejido con una resistencia a la tensión de 2400 N, resistencia al punzamiento de 1060 N, resistencia al rasgado de 690 N, permeabilidad de 0,064 cm/s y un tasa de flujo de 1500 l/min/m2. Incluye traslapos y todo lo necesario para su correcta construcción</t>
  </si>
  <si>
    <t>*Arrendamiento o compra de predios
*Elaboración de acta de vecindad
*Elaboración de acta de entorno
*Pago de servidumbres
*Reasentamiento de familias
*Reconstrucción de andén en concreto con acabado vitrificado antideslizante, arenón chino, espesor de 10 cm, incluye piedra entresuelo e=0,15 m, arenilla compactada e=0,50 m, juntas y acabados
*Reconstrucción de andén en granito
*Reparación de daños en acometidas y/o redes secundarias de acueducto
*Suministro, transporte y colocación de almacenamiento provisional, por duración de las obras en el tanque de almacenamiento, incluye obra hidráulica, obras complementarias en concreto y reparaciones</t>
  </si>
  <si>
    <t>*Atención médica a persona de la comunidad afectada</t>
  </si>
  <si>
    <t>*Buzón de sugerencias en acrílico de 0,30 m * 0,30 m * 0,30 m (según manual de comunicaciones)
*Cartelera informativa de 1,20 m * 0,80 m en madera con fondo de corcho (según manual de comunicaciones)
*Centro de atención móvil
*Cuña radial informativa
*Elaboración de testimonios
*Gestión informativa en redes sociales (diseñador wed + impresos)
*Logística reuniones con la comunidad (alquiler video beam, refrigerios para 50 personas)
*Logística reuniones con la comunidad (alquiler video beam, refrigerios para 100 personas)
*Pasacalles 7 m * 0,7 m en lona (según manual de comunicaciones)
*Pendón de 3.00 mt x 2.00 mts, 4x0 con hojaletes, diseños a definir
*Plotter adhesivo 70x23 cm, 4x0, full color Ref. Cartelera
*Plotter adhesivo 70x23 cm, 4x0, full color Ref. Buzón
*Stiker logo Antioquia la mas educada 7 x 7
*Valla (6mx4m). Incluye estructura metálica para fijación y soporte
*Volantes según oficina de comunicaciones de la Gobernación (2.000 unidades x Municipio)
*Volantes según oficina de comunicaciones de la Gobernación (2.000 unidades x Municipio)</t>
  </si>
  <si>
    <t>*Distribución de cartillas o manuales</t>
  </si>
  <si>
    <t>*Prospección arqueológica</t>
  </si>
  <si>
    <t>*Construcción de acopios en madera para cemento, acero, pétreos, productos químicos, residuos sólidos
*Construcción de polvorín en concreto de 21 MPa de resistencia, de 1,40m x 1,40m por 2,60m de alto con losa de contrapiso de 20cm, muros y losa de cubierta de espesor 10 cm, con puerta metálica de 2,10m x 0,8m con chapilla de madera en su interior, sistema de ventilación compuesto por dos codos de PVC 4" para ventilación en la losa de cubierta, Incluye acero de refuerzo y todos los demás elementos necesarios para su correcta construcción, según diseño.
*Instalación de cerramiento provisional en tela verde con una altura de 2,1 m. Incluye suministro, transporte e instalación de la tela, estructura en taco de madera común, concreto de 14 MPa, según diseño de mezclas aprobado por la interventoría para fijación de estructura en madera común, excavación manual en cualquier material, cargue, transporte y botada de material y todos los demás elementos necesarios para su correcta instalación.
*Instalación de cerramiento en teja ondulada de zinc calibre 35e:0,20mm, con altura de 2,20 metros. Incluye suministro, transporte e instalación de la teja, estructura en madera cada metros, larguero horizontal en la parte superior, concreto de 17,5 Mpa para fijación de estructura en madera común, vientos en madera cada 3m, excavación manual en cualquier materiales, cargue, transporte y botada de material.
*Malla polisombra, para proteger de la contaminación por polvo (ancho de 3,0m referencia 70%)
*Malla polisombra, para proteger de la contaminación por polvo (ancho de 2,1m de ancho)
*Suministro, transporte e instalación de cubierta tipo invernadero, provisional en plástico agrícola. Incluye estructura madera inmunizada, plástico TRATADO UV para invernadero o equivalente con un calibre de 7, colocado a una altura entre 4 y 6 m, cables de súper GX de 3/16" y 1/4", guarda cabos, tensores, grilletes, cinta, alambre No 13, excavación manual postes en madera inmunizada y vientos en cualquier material y los respectivos muertos para cada viento. Incluye el posterior desmonte de los elementos y botada del material, así́ como todos los demás elementos necesarios para su correcta instalación. La instalación se debe realizar con personal certificado con su respectiva dotación y equipos para trabajo en alturas. Esta actividad se realizará con previa autorización de la interventoría en caso de requerirse.
*Suministro, transporte e instalación de tanque de almacenamiento de combustible para planta eléctrica en poliéster reforzado con fibra de vidrio, volumen de 1m3 (incluye base de tanque PRFV)</t>
  </si>
  <si>
    <t>*Adquisición de kit de atención de derrames</t>
  </si>
  <si>
    <t>*Baliza o delineador tubular con tres bandas reflectabas blancas, grado diamante (1,27 m) Tubo señalizador con cinta de alta densidad 
*Barricadas (1,50 m alto x 2,40 m ancho, con refractivo grado diamante). (Alquiler)
*Cinta de cerramiento 12 cm de alto, Según especificaciones del Manual de diseño e imagen y previa aprobación de la supervisión.
*Cinta Señalización, ancho 0.12 m (según manual de comunicaciones)
*Cinta Señalización Naranja (calibre 4, 12 cm de alto, color naranja - blanco o amarillo- negro), incluye leyenda y logo según diseño de la entidad.
*Cinta de señalización naranja (Calibre 4, rollo por 80 metros debe incluir logo de acuerdo al diseño institucional)
*Conos (0,90 m de altura, material plástico color naranja) y dos fajas reflectabas
*Estacón en madera común para instalación de malla verde
*Franjas Barricadas 1,50 x 2,40 m
*Lámpara flasher, iluminación intermitente o fija, LED  de alto brillo
*Lámpara redonda tipo sirena (licuadora)
*Linterna alargada que emita haz luminosos de color rojo
*Lona corporativa para vehículo (volqueta o camión) de 1,50 x 0,80 metros impresión injekt resistente a la intemperie
*Maletín o barrera de contención vial de 2mt x 1mt
*Malla tipo cerramiento color verde (2,100 m ancho), para protección
*Paleta de pare y siga (papel grado diamante 45 cm de diámetro y paral de 1,50 m de largo)
*Paleta de pare y siga con paral tipo 3
*Pendones para volqueta de 0,7m * 1m con información de la obra
*Señales informativas (aproximación a obra, inicio, fin, carril cerrado, sendero peatonal. Tablero rectangular fondo naranja, símbolos y orla negros, lamina galvanizada, calibre 20, altura de 3,50 m). (Alquiler)
*Señales informativas (75x90) para 5 usos
*Señales informativas y preventivas de obra y exteriores
*Señales preventivas (entrada y salida de volquetas, Trabajos en la vía, maquinaria en vía. En forma de rombo, fondo naranja, color negro para símbolos, tamaño 75 x 90). (Alquiler)
*Señales preventivas  (75x90) para 5 usos
*Señales preventivas (señales de protección, señales de obra, entre otras). En forma de rombo, fondo naranja, color negro para símbolos, tamaño 75 x 90). (Alquiler)
*Señales reglamentarias según manual de señalización vial de 90x90 y de un paral (desvío, vía cerrada, entre otros).
*Señales verticales ( Informativas, Preventivas, Reglamentarias)
*Señalización acopios
*Señalización de residuos sólidos
*Señalización seguridad industrial
*Servicio de pare y siga en derrumbes y/o vía con un solo carril en servicio por eventos diferentes al retiro y cargue de derrumbes
*Servicio de pare y siga en derrumbes y/o vía con un solo carril en servicio por eventos diferentes al retiro y cargue de derrumbes
*Teleras (9 x 135)
*Tijera de obra dimensiones 1m * 1,2 m, según modelo de la entidad*</t>
  </si>
  <si>
    <t>*Abrigos plásticos (pantalón y chaqueta).
*Adhesivo con logo para cascos (según manual de comunicaciones)
*Arnés pélvico con eslinga doble y absorvedor de energía
*Aviso troquelado, 70x70 full color, en poliestireno 4x0 REF:2 (Esta obra es tuya)
*Botas caucho con puntera
*Botiquín básico de primeros auxilios red. 115 en lona (cruz roja)
*Camilla rígida en madera con inmovilizador 180 metros x 0,45 mts
*Camisa dril manga larga con dos logos estampados (según manual de comunicaciones)
*Camiseta negra con logo de la Gobernación de Antioquia Adelante Pequeño y atrás grande
*Chalecos reflectivos sencillos con logo de la entidad
*Chalecos reflectivos para bandereros
*Chalecos para ingenieros y tecnólogos, con tres logos bordados (según manual de comunicaciones)
*Carné Trabajadores
*Carnet de identificación personal con logo de la empresa constructora, carnet plásticos, full color, calibre de 30 micras, tamaño estándar de 86*54 mm+ brazalete portacarnet de seguridad
*Capas plásticas
*Casco de seguridad blanco tipo ingeniero
*Casco dieléctrico amarillo con barbuquejo
*Casco naranja con franja reflectiva para bandereros
*Extintor ABC 10 LB (mas dos recargas)
*Extintor de 20 LB de polvo químico ABC multipropósito (2 recargas, soporte y señalización)
*Gafas protectoras
*Guantes de caucho
*Guantes de carnaza
*Guantes plásticos
*Inmovilizador de cuello
*Línea de vida
*Manguera para agua
*Manguera para agua
*Overol
*Pantalón dril con un logo estampado (según manual de comunicaciones)
*Protectores auditivos
*Radios de comunicación
*Señales de campamento - avisos en poliestireno de 30x50 cm (uso de EPP, extintor, camilla, botiquín, salida de evacuación, sustancias peligrosos, etc).
*Señalización campamento
*Tapabocas para polvo en poliéster
*Uniformes (pantalón y camisa personal de operación) de acuerdo al manual de obra pública</t>
  </si>
  <si>
    <t>*Visitas y permisos ambientales por la entidad competente
*Estudio de línea base
*Inventarios de fauna
*Inventarios de flora
*Estudios hidrológicos e hidráulicos
*Modelaciones
*Estudios hidrogeológicos
*Muestreos isocinéticos
*Mediciones de ruido ambiental
*Caracterizaciones de aguas
*DAA, EIA: estudios arqueológicos (programa de arqueología preventiva).</t>
  </si>
  <si>
    <t>*Alquiler de baño portátil tipo estándar (sin mantenimiento)
*Alquiler de baño portátil tipo estándar (para 16 personas + 2 mantenimientos/semana)
*Construcción de baño fijo para campamento (Según R 2400 de 1979: sanitario, lavamanos, orinal, ducha)
*Construcción de baño provisional en ladrillo (4 m2).
*Compra de baño portátil tipo estándar
*Mantenimiento y limpieza semanal de baño portátil tipo estándar
*Suministro, transporte e instalación de tanque en fibra de vidrio con capacidad para 10 m3 con dimensiones de diámetro 2.60 metros, altura de 2 metros tapa plana en la parte superior del tanque, fabricado en Resina poliéster semiflexible. Fibra de vidrio Tela Matt 700 de 450 gramos/m2 y Woven Roving de 800, cilindro vertical de fondo plano. Norma de fabricación 2888 *Icontec. Incluye las perforaciones para succión, purga, rebose, llenado y según diseños hidráulicos.
*Suministro, transporte e instalación de tanque Sépticos con filtro anaerobio en P.R.F.V (Poliéster Reforzado con Fibra de Vidrio) de 1500 litros
*Suministro, transporte y colocación de filtro perimetral de 0,40 metros de ancho (incluye triturado de diámetro de 25 mm y tubería PVC novafort o similar de diámetro de 160 mm.
*Entrega a gestor de residuos líquidos (alcantarillado)</t>
  </si>
  <si>
    <t>Medidas</t>
  </si>
  <si>
    <r>
      <t xml:space="preserve">Luego, indique el programa que quiere costear y haga clic en el botón </t>
    </r>
    <r>
      <rPr>
        <b/>
        <sz val="11"/>
        <color theme="1"/>
        <rFont val="Calibri"/>
        <family val="2"/>
        <scheme val="minor"/>
      </rPr>
      <t>"seleccionar proyecto"</t>
    </r>
  </si>
  <si>
    <t>Tipo
O: Obra
S: Suministro
Sv: Servicio</t>
  </si>
  <si>
    <t>Mano de obra</t>
  </si>
  <si>
    <t>Equipos, maquinaria y herramientas</t>
  </si>
  <si>
    <t>Mínimo</t>
  </si>
  <si>
    <t>Máximo</t>
  </si>
  <si>
    <t>Valor aproximado</t>
  </si>
  <si>
    <t>Valor 1</t>
  </si>
  <si>
    <t>Valor 2</t>
  </si>
  <si>
    <t>Valor 3</t>
  </si>
  <si>
    <t>Valor 4</t>
  </si>
  <si>
    <t>Valor 5</t>
  </si>
  <si>
    <t>Valor 6</t>
  </si>
  <si>
    <t>Valor 7</t>
  </si>
  <si>
    <t>Valor 8</t>
  </si>
  <si>
    <t>Valor 9</t>
  </si>
  <si>
    <t>Valor 10</t>
  </si>
  <si>
    <t>Valor 11</t>
  </si>
  <si>
    <t>Valor 12</t>
  </si>
  <si>
    <t>Valor 13</t>
  </si>
  <si>
    <t>Valor 14</t>
  </si>
  <si>
    <t>Valor 15</t>
  </si>
  <si>
    <t>Valor 16</t>
  </si>
  <si>
    <t>Valor 17</t>
  </si>
  <si>
    <t>Valor 18</t>
  </si>
  <si>
    <t>Valor 19</t>
  </si>
  <si>
    <t>Valor 20</t>
  </si>
  <si>
    <t>Valor 21</t>
  </si>
  <si>
    <t>Valor 22</t>
  </si>
  <si>
    <t>Valor 23</t>
  </si>
  <si>
    <t>Valor 24</t>
  </si>
  <si>
    <t>Valor 25</t>
  </si>
  <si>
    <t>Valor 26</t>
  </si>
  <si>
    <t>Valor 27</t>
  </si>
  <si>
    <t>Valor 28</t>
  </si>
  <si>
    <t>Valor 29</t>
  </si>
  <si>
    <t>Valor 30</t>
  </si>
  <si>
    <t>Valor 31</t>
  </si>
  <si>
    <t>Valor 32</t>
  </si>
  <si>
    <t>Valor 33</t>
  </si>
  <si>
    <t>Valor 34</t>
  </si>
  <si>
    <t>Valor 35</t>
  </si>
  <si>
    <t>Valor 36</t>
  </si>
  <si>
    <t>Valor 37</t>
  </si>
  <si>
    <t>Valor 38</t>
  </si>
  <si>
    <t>Valor 39</t>
  </si>
  <si>
    <t>Valor 40</t>
  </si>
  <si>
    <t>Valor 41</t>
  </si>
  <si>
    <t>Valor 42</t>
  </si>
  <si>
    <t>Valor 43</t>
  </si>
  <si>
    <t>Valor 44</t>
  </si>
  <si>
    <t>Valor 45</t>
  </si>
  <si>
    <t>Valor 46</t>
  </si>
  <si>
    <t>Valor 47</t>
  </si>
  <si>
    <t>Valor 48</t>
  </si>
  <si>
    <t>Valor 49</t>
  </si>
  <si>
    <t>Valor 50</t>
  </si>
  <si>
    <t>Valor 51</t>
  </si>
  <si>
    <t>Valor 52</t>
  </si>
  <si>
    <t>Valor 53</t>
  </si>
  <si>
    <t>Valor 54</t>
  </si>
  <si>
    <t>Valor 55</t>
  </si>
  <si>
    <t>Valor 56</t>
  </si>
  <si>
    <t>Valor 57</t>
  </si>
  <si>
    <t>Valor 58</t>
  </si>
  <si>
    <t>Valor 59</t>
  </si>
  <si>
    <t>Valor 60</t>
  </si>
  <si>
    <t>Valor 61</t>
  </si>
  <si>
    <t>Valor 62</t>
  </si>
  <si>
    <t>Valor 63</t>
  </si>
  <si>
    <t>Valor 64</t>
  </si>
  <si>
    <t>Valor 65</t>
  </si>
  <si>
    <t>Valor 66</t>
  </si>
  <si>
    <t>Valor 67</t>
  </si>
  <si>
    <t>Valor 68</t>
  </si>
  <si>
    <t>Valor 69</t>
  </si>
  <si>
    <t>Valor 70</t>
  </si>
  <si>
    <t>Valor 71</t>
  </si>
  <si>
    <t>Valor 72</t>
  </si>
  <si>
    <t>Valor 73</t>
  </si>
  <si>
    <t>Valor 74</t>
  </si>
  <si>
    <t>Valor 75</t>
  </si>
  <si>
    <t>Valor 76</t>
  </si>
  <si>
    <t>Valor 77</t>
  </si>
  <si>
    <t>Valor 78</t>
  </si>
  <si>
    <t>Valor 79</t>
  </si>
  <si>
    <t>Valor 80</t>
  </si>
  <si>
    <t>Valor 81</t>
  </si>
  <si>
    <t>Valor 82</t>
  </si>
  <si>
    <t>Valor 83</t>
  </si>
  <si>
    <t>Valor 84</t>
  </si>
  <si>
    <t>Valor 85</t>
  </si>
  <si>
    <t>Valor 86</t>
  </si>
  <si>
    <t>Valor 87</t>
  </si>
  <si>
    <t>Valor 88</t>
  </si>
  <si>
    <t>Valor 89</t>
  </si>
  <si>
    <t>Valor 90</t>
  </si>
  <si>
    <t>Valor 91</t>
  </si>
  <si>
    <t>Valor 92</t>
  </si>
  <si>
    <t>Valor 93</t>
  </si>
  <si>
    <t>Valor 94</t>
  </si>
  <si>
    <t>Valor 95</t>
  </si>
  <si>
    <t>Valor 96</t>
  </si>
  <si>
    <t>Valor 97</t>
  </si>
  <si>
    <t>Valor 98</t>
  </si>
  <si>
    <t>Valor 99</t>
  </si>
  <si>
    <t>Valor 100</t>
  </si>
  <si>
    <t>S</t>
  </si>
  <si>
    <t>Sv</t>
  </si>
  <si>
    <t xml:space="preserve"> </t>
  </si>
  <si>
    <t>Promedio</t>
  </si>
  <si>
    <t>Valor del ítem (APU)</t>
  </si>
  <si>
    <t>Volantes según oficina de comunicaciones de la Gobernación (2.000 unidades x Municipio) unidad</t>
  </si>
  <si>
    <t>Volantes según oficina de comunicaciones de la Gobernación (2.000 unidades x Municipio) global</t>
  </si>
  <si>
    <t>Manguera para agua por metro</t>
  </si>
  <si>
    <t>Manguera para agua por rollo</t>
  </si>
  <si>
    <t/>
  </si>
  <si>
    <t>Id Proyecto</t>
  </si>
  <si>
    <t>Objeto</t>
  </si>
  <si>
    <t>Año</t>
  </si>
  <si>
    <t>Código</t>
  </si>
  <si>
    <t>Municipio</t>
  </si>
  <si>
    <t>Subregión</t>
  </si>
  <si>
    <t>Tipo</t>
  </si>
  <si>
    <t>Construcción de la doble calzada desde el intercambio de la carrera 80 hasta el empalme con la vía de acceso oriental al túnel Fernando Gómez Martínez en el sector de loma hermosa y obras complementarias (conexión vial Guillermo Gaviria Correa)</t>
  </si>
  <si>
    <t>SA-20-10-2013</t>
  </si>
  <si>
    <t>Medellín</t>
  </si>
  <si>
    <t>Valle de aburrá</t>
  </si>
  <si>
    <t>Vía</t>
  </si>
  <si>
    <t>Administración, operación comercial y mantenimiento  de los sistemas de transporte por cable aéreo (stca) a cargo del departamento de Antioquia.</t>
  </si>
  <si>
    <t>1622-LIC-20-12-2014</t>
  </si>
  <si>
    <t>Todos</t>
  </si>
  <si>
    <t>Todas</t>
  </si>
  <si>
    <t>Operación sistema de transporte</t>
  </si>
  <si>
    <t>Mejoramiento, rehabilitación, mantenimiento y construcción de obras complementarias en vías priorizadas de las subregiones nordeste y magdalena medio del departamento de Antioquia.</t>
  </si>
  <si>
    <t>1503 - LIC-20-07-2014</t>
  </si>
  <si>
    <t>Nordeste y magdalena medio</t>
  </si>
  <si>
    <t>Vías</t>
  </si>
  <si>
    <t>Construcción, rehabilitación, mantenimiento, reparación y obras de protección de puentes en la red vial en el departamento de Antioquia.</t>
  </si>
  <si>
    <t>1605-LIC-20-10-2014</t>
  </si>
  <si>
    <t>Atención de puntos críticos y construcción de obras complementarias en la red vial secundaria de las subregiones del departamento de Antioquia.</t>
  </si>
  <si>
    <t>1501-LIC-20-06-2014</t>
  </si>
  <si>
    <t>Construcción del parque educativo en el municipio de el bagre en el departamento de Antioquia</t>
  </si>
  <si>
    <t>3769-LIC-20-11-2015</t>
  </si>
  <si>
    <t>El bagre</t>
  </si>
  <si>
    <t>Bajo cauca</t>
  </si>
  <si>
    <t>Edificación</t>
  </si>
  <si>
    <t>Construcción del parque educativo del municipio de Liborina en el departamento de Antioquia</t>
  </si>
  <si>
    <t>4156-LIC-20-17-2015
grupo 1</t>
  </si>
  <si>
    <t>Liborina</t>
  </si>
  <si>
    <t>Occidente</t>
  </si>
  <si>
    <t>4156-LIC-20-17-2015
grupo 2</t>
  </si>
  <si>
    <t>Arboletes</t>
  </si>
  <si>
    <t>Urabá</t>
  </si>
  <si>
    <t>Construcción del plan maestro del sistema de acueducto de la vereda belencito, municipio de Carepa - Antioquia</t>
  </si>
  <si>
    <t>4640-SA-37-02-2015</t>
  </si>
  <si>
    <t>Carepa</t>
  </si>
  <si>
    <t>Servicios públicos</t>
  </si>
  <si>
    <t>Construcción del plan maestro de acueducto y alcantarillado urbano del municipio de san juan de Urabá - etapa 2</t>
  </si>
  <si>
    <t>LIC-37-02-2015</t>
  </si>
  <si>
    <t>San juan de Urabá</t>
  </si>
  <si>
    <t>Mantenimiento, mejoramiento, rehabilitación y construcción de obras complementarias en las vías priorizadas de las subregiones norte y bajo cauca del departamento de Antioquia</t>
  </si>
  <si>
    <t>4154-LIC-20-15-2015</t>
  </si>
  <si>
    <t>Norte y bajo cauca</t>
  </si>
  <si>
    <t>Construcción del proyecto túnel del TOYO y sus vías de acceso en sus fases de reconstrucción, construcción, operación y mantenimiento.</t>
  </si>
  <si>
    <t>4396-LIC-20-18-2015</t>
  </si>
  <si>
    <t>Cañasgordas</t>
  </si>
  <si>
    <t>Vía (túnel)</t>
  </si>
  <si>
    <t>Construcción de obras de mejoramiento en la doble calzada las palmas</t>
  </si>
  <si>
    <t>3725- LIC 20-10-2015</t>
  </si>
  <si>
    <t>Mantenimiento, mejoramiento, rehabilitación y construcción de obras complementarias en las vías priorizadas de las subregiones suroeste, occidente y magdalena medio del departamento de Antioquia.</t>
  </si>
  <si>
    <t>4155-LIC-20-16-2015</t>
  </si>
  <si>
    <t>Suroeste, Occidente, Magdalena Medio</t>
  </si>
  <si>
    <t>Mantenimiento, mejoramiento, rehabilitación y construcción de obras complementarias en las vías priorizadas de la subregión oriente del departamento de Antioquia</t>
  </si>
  <si>
    <t>4787-LIC-20-22-2015</t>
  </si>
  <si>
    <t>Oriente</t>
  </si>
  <si>
    <t>Mantenimiento, mejoramiento y rehabilitación de las vías de influencia del peaje pajarito en la subregión norte del departamento de Antioquia</t>
  </si>
  <si>
    <t>3272- LIC-20-03-2015</t>
  </si>
  <si>
    <t>Norte</t>
  </si>
  <si>
    <t>Construcción de la primera etapa del plan maestro de acueducto del corregimiento el Brasil municipio de Ebéjico, optimización del acueducto y alcantarillado primera etapa del municipio de San Carlos, construcción del sistema de acueducto y alcantarillado del corregimiento de Alfonso López en Ciudad Bolívar</t>
  </si>
  <si>
    <t xml:space="preserve">3355-LIC-37-05-2015
grupo 1 </t>
  </si>
  <si>
    <t>Ebéjico</t>
  </si>
  <si>
    <t>3355-LIC-37-05-2015
grupo 2</t>
  </si>
  <si>
    <t>Ciudad bolívar</t>
  </si>
  <si>
    <t>Suroeste</t>
  </si>
  <si>
    <t>Mejoramiento, optimización y construcción de sistemas de disposición final de residuos sólidos y obras complementarias del plan de abandono en los municipios del departamento de Antioquia</t>
  </si>
  <si>
    <t>3602-LIC-37-08-2015</t>
  </si>
  <si>
    <t>Construcción de obras de acueducto en zonas rurales y urbanas en municipios del departamento de Antioquia.</t>
  </si>
  <si>
    <t>3957-LIC-37-12-2015</t>
  </si>
  <si>
    <t>Construcción de obras enmarcadas en los planes maestros de acueducto y alcantarillado de los municipios de arboletes (grupo i); municipio de Briceño – etapa ii (grupo ii); municipios de Argelia de María – etapa ii y el santuario – etapa iii (grupo iii); municipio de Urrao (grupo iv), municipio de Santa Bárbara – etapa ii (grupo v) y municipio de titiribí́ (grupo vi), en el departamento de Antioquia, de acuerdo a las inversiones priorizadas en el PAP – PDA.</t>
  </si>
  <si>
    <t>LIC-37-23-2015
grupo 1</t>
  </si>
  <si>
    <t>LIC-37-23-2015
grupo 2</t>
  </si>
  <si>
    <t>Briceño</t>
  </si>
  <si>
    <t>LIC-37-23-2015
grupo 3</t>
  </si>
  <si>
    <t>El santuario</t>
  </si>
  <si>
    <t>LIC-37-23-2015
grupo 4</t>
  </si>
  <si>
    <t>Urrao</t>
  </si>
  <si>
    <t>LIC-37-23-2015
grupo 5</t>
  </si>
  <si>
    <t>Santa bárbara</t>
  </si>
  <si>
    <t>LIC-37-23-2015
grupo 6</t>
  </si>
  <si>
    <t>Titiribí</t>
  </si>
  <si>
    <t>Construcción de obras enmarcadas en los planes maestros de acueducto y alcantarillado de los municipios de arboletes etapa i, Donmatías etapa iii y remedios etapa i en el departamento de Antioquia, de acuerdo a las inversiones priorizadas en el PAP – PDA.</t>
  </si>
  <si>
    <t>LIC-37-13-2015
grupo 3</t>
  </si>
  <si>
    <t>Remedios</t>
  </si>
  <si>
    <t>Nordeste</t>
  </si>
  <si>
    <t>Construcción de la subestación de policía en el corregimiento el Jordán del municipio de San Carlos</t>
  </si>
  <si>
    <t>LIC no. 4303 de 2015</t>
  </si>
  <si>
    <t>San Carlos</t>
  </si>
  <si>
    <t>Mantenimiento de la institución educativa la milagrosa, sede principal del municipio de Abriaquí́, Antioquia y mantenimiento de la institución educativa San José, sede travesías y CER Aureliano Hurtado, sede el palón del municipio de Uramita, Antioquia.</t>
  </si>
  <si>
    <t>LIC no. 4305 de 2015</t>
  </si>
  <si>
    <t>Uramita y Abriaquí</t>
  </si>
  <si>
    <t>Reposición de bloque y placas de patio en la institución educativa Gómez Plata, sección primaria E.U Isabel i, en el municipio de Gómez Plata – Antioquia</t>
  </si>
  <si>
    <t>Lic no. 4964 de 2015</t>
  </si>
  <si>
    <t>Gómez plata</t>
  </si>
  <si>
    <t>“mejoramiento de la segunda etapa de la institución educativa liceo Caucasia, sede principal, municipio de Caucasia, Antioquia</t>
  </si>
  <si>
    <t>Lic no. 4232 de 2015</t>
  </si>
  <si>
    <t>Caucasia</t>
  </si>
  <si>
    <t>Reposición de la infraestructura educativa del centro educativo rural buenos aires - sede principal del municipio de arboletes, Antioquia</t>
  </si>
  <si>
    <t>Lic no. 3854 de 2015</t>
  </si>
  <si>
    <t>Terminación de la IE Francisco Abel Gallego sede principal dirección calle 17 n° 26-05, municipio de San José de la Montaña, Antioquia</t>
  </si>
  <si>
    <t>Lic no. 3610 de 2015</t>
  </si>
  <si>
    <t>San José de la Montaña</t>
  </si>
  <si>
    <t>Mejoramiento de la institución educativa santo cristo de Zaragoza, sede principal, municipio de Zaragoza e institución educativa rural Cacerí, municipio de Caucasia, departamento de Antioquia</t>
  </si>
  <si>
    <t>Lic no. 3589 de 2015</t>
  </si>
  <si>
    <t>Zaragoza</t>
  </si>
  <si>
    <t>Mantenimiento de la infraestructura física de la institución educativa escuela normal superior de Jericó sede bachillerato del municipio de Jericó, Antioquia</t>
  </si>
  <si>
    <t>Lic no. 3535 de 2015</t>
  </si>
  <si>
    <t>Jericó</t>
  </si>
  <si>
    <t>Diseño y construcción de la subestación de policía en el corregimiento minas del municipio de amagá</t>
  </si>
  <si>
    <t>Lic no. 3528 de 2015</t>
  </si>
  <si>
    <t>Amagá</t>
  </si>
  <si>
    <t>Lic-37-13-2015
grupo 2</t>
  </si>
  <si>
    <t>Donmatías</t>
  </si>
  <si>
    <t>Lic-37-13-2015
grupo 1</t>
  </si>
  <si>
    <t>Construcción del plan maestro del sistema de acueducto de la vereda belencito, municipio de Carepa – Antioquia</t>
  </si>
  <si>
    <t>Construcción de obras de acueducto en zonas rurales en los municipios de Alejandría, Andes, Angostura, Anzá, Arboletes, Caramanta y Támesis del departamento de Antioquia.</t>
  </si>
  <si>
    <t>Lic-37-01-2015</t>
  </si>
  <si>
    <t>Alejandría</t>
  </si>
  <si>
    <t>Construcción segunda etapa del plan maestro de acueducto y alcantarillado del municipio de Nariño.</t>
  </si>
  <si>
    <t>Lic-37-24-2015</t>
  </si>
  <si>
    <t>Nariño</t>
  </si>
  <si>
    <t>Construcción de obras enmarcadas en los planes maestros de acueducto y alcantarillado de los municipios de amagá y Zaragoza etapa ii, en el departamento de Antioquia, de acuerdo a las inversiones priorizadas en el PAP – PDA.</t>
  </si>
  <si>
    <t>Lic-37-21-2015
grupo 1</t>
  </si>
  <si>
    <t>Lic-37-21-2015
grupo 2</t>
  </si>
  <si>
    <t>Listado de proyectos</t>
  </si>
  <si>
    <r>
      <t xml:space="preserve">Luego de la selección, haga clik en el botón </t>
    </r>
    <r>
      <rPr>
        <b/>
        <sz val="11"/>
        <color theme="1"/>
        <rFont val="Calibri"/>
        <family val="2"/>
        <scheme val="minor"/>
      </rPr>
      <t>"Seleccionar actividades"</t>
    </r>
  </si>
  <si>
    <r>
      <t xml:space="preserve">Luego de la selección, haga clik en el botón </t>
    </r>
    <r>
      <rPr>
        <b/>
        <sz val="11"/>
        <color theme="1"/>
        <rFont val="Calibri"/>
        <family val="2"/>
        <scheme val="minor"/>
      </rPr>
      <t>"Seleccionar impactos"</t>
    </r>
  </si>
  <si>
    <t>Activa por proyecto</t>
  </si>
  <si>
    <t>Activa por actividad</t>
  </si>
  <si>
    <t>Activa por impacto</t>
  </si>
  <si>
    <r>
      <t xml:space="preserve">Luego de la selección, haga clic en el botón </t>
    </r>
    <r>
      <rPr>
        <b/>
        <sz val="11"/>
        <color theme="1"/>
        <rFont val="Calibri"/>
        <family val="2"/>
        <scheme val="minor"/>
      </rPr>
      <t>"Seleccionar medidas"</t>
    </r>
  </si>
  <si>
    <t>Preselección de Impactos según la selección de Actividades</t>
  </si>
  <si>
    <t>Preselección de Impactos según la selección de Proyecto</t>
  </si>
  <si>
    <t>Preselección de Medidas según la selección de Proyecto</t>
  </si>
  <si>
    <t>Veces</t>
  </si>
  <si>
    <t>veces</t>
  </si>
  <si>
    <t>Preselección de Medidas según la selección de Actividades</t>
  </si>
  <si>
    <t>Preselección de Medidas según la selección de Impactos</t>
  </si>
  <si>
    <t>Proyecto --&gt;</t>
  </si>
  <si>
    <t>Preselección de Actividades según la selección de Proyecto</t>
  </si>
  <si>
    <t>Selección</t>
  </si>
  <si>
    <t>Activa?</t>
  </si>
  <si>
    <t>¿Señalar?</t>
  </si>
  <si>
    <t>Impactos</t>
  </si>
  <si>
    <r>
      <t xml:space="preserve">Total pesos </t>
    </r>
    <r>
      <rPr>
        <b/>
        <sz val="10"/>
        <rFont val="Calibri"/>
        <family val="2"/>
      </rPr>
      <t>→</t>
    </r>
  </si>
  <si>
    <t>Complejidad --&gt;</t>
  </si>
  <si>
    <t>¿Se requiere valor aproximado?</t>
  </si>
  <si>
    <t>Consulta de medidas por programa</t>
  </si>
  <si>
    <t>Seleccione el programa que desea consultar:</t>
  </si>
  <si>
    <t xml:space="preserve">Listado de medidas: </t>
  </si>
  <si>
    <t>t</t>
  </si>
  <si>
    <t>Manguera para agua lineal</t>
  </si>
  <si>
    <t>Manguera para agua rollo</t>
  </si>
  <si>
    <t>Título</t>
  </si>
  <si>
    <t>Instrucciones</t>
  </si>
  <si>
    <t>Subtotal presupuesto</t>
  </si>
  <si>
    <t>Valor de otros ítems</t>
  </si>
  <si>
    <t>P.Cotizado - P.Sugerido</t>
  </si>
  <si>
    <t>Precio/unidad sugerido</t>
  </si>
  <si>
    <t>Precio/unidad cotizado</t>
  </si>
  <si>
    <t>Sugerido sin complejidad</t>
  </si>
  <si>
    <t>Sugerido con complejidad</t>
  </si>
  <si>
    <t>Precio/unidad básico</t>
  </si>
  <si>
    <t>Dif porcentual</t>
  </si>
  <si>
    <t>Rango</t>
  </si>
  <si>
    <t>Desde</t>
  </si>
  <si>
    <t>Hasta</t>
  </si>
  <si>
    <t>Cantidad</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</si>
</sst>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 _$_-;\-* #,##0.00\ _$_-;_-* &quot;-&quot;??\ _$_-;_-@_-"/>
    <numFmt numFmtId="164" formatCode="#,##0\ &quot;$&quot;"/>
    <numFmt numFmtId="165" formatCode="_-* #,##0\ _$_-;\-* #,##0\ _$_-;_-* &quot;-&quot;??\ _$_-;_-@_-"/>
    <numFmt numFmtId="166" formatCode="[$$-409]#,##0_ ;\-[$$-409]#,##0\ "/>
    <numFmt numFmtId="167" formatCode="0.0"/>
  </numFmts>
  <fonts count="32"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b/>
      <sz val="11"/>
      <color rgb="FF0070C0"/>
      <name val="Calibri"/>
      <family val="2"/>
      <scheme val="minor"/>
    </font>
    <font>
      <b/>
      <sz val="14"/>
      <color rgb="FF0070C0"/>
      <name val="Calibri"/>
      <family val="2"/>
      <scheme val="minor"/>
    </font>
    <font>
      <sz val="11"/>
      <name val="Calibri"/>
      <family val="2"/>
      <scheme val="minor"/>
    </font>
    <font>
      <b/>
      <sz val="13"/>
      <color rgb="FF0070C0"/>
      <name val="Calibri"/>
      <family val="2"/>
      <scheme val="minor"/>
    </font>
    <font>
      <sz val="11"/>
      <color theme="1"/>
      <name val="Calibri"/>
      <family val="2"/>
      <scheme val="minor"/>
    </font>
    <font>
      <sz val="11"/>
      <color rgb="FF0070C0"/>
      <name val="Calibri"/>
      <family val="2"/>
      <scheme val="minor"/>
    </font>
    <font>
      <b/>
      <sz val="11"/>
      <color theme="0" tint="-0.249977111117893"/>
      <name val="Calibri"/>
      <family val="2"/>
      <scheme val="minor"/>
    </font>
    <font>
      <b/>
      <sz val="14"/>
      <name val="Calibri"/>
      <family val="2"/>
      <scheme val="minor"/>
    </font>
    <font>
      <sz val="11"/>
      <color rgb="FFFF0000"/>
      <name val="Calibri"/>
      <family val="2"/>
      <scheme val="minor"/>
    </font>
    <font>
      <sz val="11"/>
      <color rgb="FF000000"/>
      <name val="Calibri"/>
      <family val="2"/>
      <scheme val="minor"/>
    </font>
    <font>
      <sz val="12"/>
      <color theme="1"/>
      <name val="Calibri"/>
      <family val="2"/>
      <scheme val="minor"/>
    </font>
    <font>
      <b/>
      <sz val="12"/>
      <color rgb="FF0070C0"/>
      <name val="Calibri"/>
      <family val="2"/>
      <scheme val="minor"/>
    </font>
    <font>
      <sz val="10"/>
      <color theme="1"/>
      <name val="Calibri"/>
      <family val="2"/>
      <scheme val="minor"/>
    </font>
    <font>
      <sz val="12"/>
      <color theme="0"/>
      <name val="Calibri"/>
      <family val="2"/>
      <scheme val="minor"/>
    </font>
    <font>
      <sz val="11"/>
      <color theme="1"/>
      <name val="Calibri"/>
      <family val="2"/>
    </font>
    <font>
      <sz val="11"/>
      <color theme="0" tint="-0.34998626667073579"/>
      <name val="Calibri"/>
      <family val="2"/>
      <scheme val="minor"/>
    </font>
    <font>
      <b/>
      <sz val="9"/>
      <color indexed="81"/>
      <name val="Calibri"/>
      <family val="2"/>
    </font>
    <font>
      <sz val="9"/>
      <color indexed="81"/>
      <name val="Calibri"/>
      <family val="2"/>
    </font>
    <font>
      <b/>
      <sz val="11"/>
      <color theme="1"/>
      <name val="Calibri"/>
      <family val="2"/>
    </font>
    <font>
      <sz val="11"/>
      <color theme="0" tint="-0.499984740745262"/>
      <name val="Calibri"/>
      <family val="2"/>
      <scheme val="minor"/>
    </font>
    <font>
      <sz val="12"/>
      <color rgb="FFFF0000"/>
      <name val="Calibri"/>
      <family val="2"/>
      <scheme val="minor"/>
    </font>
    <font>
      <b/>
      <sz val="10"/>
      <name val="Calibri"/>
      <family val="2"/>
      <scheme val="minor"/>
    </font>
    <font>
      <b/>
      <sz val="10"/>
      <name val="Calibri"/>
      <family val="2"/>
    </font>
    <font>
      <sz val="14"/>
      <color rgb="FF0070C0"/>
      <name val="Calibri"/>
      <family val="2"/>
      <scheme val="minor"/>
    </font>
    <font>
      <sz val="14"/>
      <name val="Calibri"/>
      <family val="2"/>
      <scheme val="minor"/>
    </font>
    <font>
      <b/>
      <sz val="12"/>
      <color rgb="FFFF0000"/>
      <name val="Calibri"/>
      <family val="2"/>
      <scheme val="minor"/>
    </font>
    <font>
      <b/>
      <sz val="14"/>
      <color rgb="FFFF0000"/>
      <name val="Calibri"/>
      <family val="2"/>
      <scheme val="minor"/>
    </font>
    <font>
      <b/>
      <sz val="10"/>
      <color theme="1"/>
      <name val="Calibri"/>
      <family val="2"/>
      <scheme val="minor"/>
    </font>
  </fonts>
  <fills count="22">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rgb="FFFFFF00"/>
        <bgColor indexed="64"/>
      </patternFill>
    </fill>
    <fill>
      <patternFill patternType="solid">
        <fgColor rgb="FFF2DCDB"/>
        <bgColor rgb="FF000000"/>
      </patternFill>
    </fill>
    <fill>
      <patternFill patternType="solid">
        <fgColor theme="0"/>
        <bgColor rgb="FF000000"/>
      </patternFill>
    </fill>
    <fill>
      <patternFill patternType="solid">
        <fgColor theme="5" tint="0.79998168889431442"/>
        <bgColor rgb="FF000000"/>
      </patternFill>
    </fill>
    <fill>
      <patternFill patternType="solid">
        <fgColor rgb="FFD9D9D9"/>
        <bgColor rgb="FF000000"/>
      </patternFill>
    </fill>
    <fill>
      <patternFill patternType="solid">
        <fgColor rgb="FF0070C0"/>
        <bgColor indexed="64"/>
      </patternFill>
    </fill>
    <fill>
      <patternFill patternType="solid">
        <fgColor rgb="FF00CC00"/>
        <bgColor indexed="64"/>
      </patternFill>
    </fill>
    <fill>
      <patternFill patternType="solid">
        <fgColor rgb="FF66FF33"/>
        <bgColor indexed="64"/>
      </patternFill>
    </fill>
    <fill>
      <patternFill patternType="solid">
        <fgColor rgb="FFFFFF99"/>
        <bgColor indexed="64"/>
      </patternFill>
    </fill>
    <fill>
      <patternFill patternType="solid">
        <fgColor rgb="FF99FF33"/>
        <bgColor indexed="64"/>
      </patternFill>
    </fill>
    <fill>
      <patternFill patternType="solid">
        <fgColor rgb="FFFFCCCC"/>
        <bgColor indexed="64"/>
      </patternFill>
    </fill>
    <fill>
      <patternFill patternType="solid">
        <fgColor rgb="FFFF9999"/>
        <bgColor indexed="64"/>
      </patternFill>
    </fill>
    <fill>
      <patternFill patternType="solid">
        <fgColor rgb="FFFF5050"/>
        <bgColor indexed="64"/>
      </patternFill>
    </fill>
    <fill>
      <patternFill patternType="solid">
        <fgColor rgb="FFFF0000"/>
        <bgColor indexed="64"/>
      </patternFill>
    </fill>
  </fills>
  <borders count="60">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style="thin">
        <color theme="0" tint="-0.249977111117893"/>
      </top>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top style="thin">
        <color theme="0" tint="-0.249977111117893"/>
      </top>
      <bottom/>
      <diagonal/>
    </border>
    <border>
      <left style="thin">
        <color theme="0" tint="-0.249977111117893"/>
      </left>
      <right/>
      <top/>
      <bottom style="thin">
        <color theme="0" tint="-0.249977111117893"/>
      </bottom>
      <diagonal/>
    </border>
    <border>
      <left style="medium">
        <color theme="0" tint="-0.249977111117893"/>
      </left>
      <right/>
      <top style="medium">
        <color theme="0" tint="-0.249977111117893"/>
      </top>
      <bottom/>
      <diagonal/>
    </border>
    <border>
      <left/>
      <right/>
      <top style="medium">
        <color theme="0" tint="-0.249977111117893"/>
      </top>
      <bottom/>
      <diagonal/>
    </border>
    <border>
      <left/>
      <right style="medium">
        <color theme="0" tint="-0.249977111117893"/>
      </right>
      <top style="medium">
        <color theme="0" tint="-0.249977111117893"/>
      </top>
      <bottom/>
      <diagonal/>
    </border>
    <border>
      <left style="medium">
        <color theme="0" tint="-0.249977111117893"/>
      </left>
      <right/>
      <top/>
      <bottom/>
      <diagonal/>
    </border>
    <border>
      <left/>
      <right style="medium">
        <color theme="0" tint="-0.249977111117893"/>
      </right>
      <top/>
      <bottom/>
      <diagonal/>
    </border>
    <border>
      <left style="medium">
        <color theme="0" tint="-0.249977111117893"/>
      </left>
      <right/>
      <top/>
      <bottom style="medium">
        <color theme="0" tint="-0.249977111117893"/>
      </bottom>
      <diagonal/>
    </border>
    <border>
      <left/>
      <right/>
      <top/>
      <bottom style="medium">
        <color theme="0" tint="-0.249977111117893"/>
      </bottom>
      <diagonal/>
    </border>
    <border>
      <left/>
      <right style="medium">
        <color theme="0" tint="-0.249977111117893"/>
      </right>
      <top/>
      <bottom style="medium">
        <color theme="0" tint="-0.249977111117893"/>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style="thin">
        <color theme="0" tint="-0.249977111117893"/>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
      <left/>
      <right/>
      <top style="thin">
        <color theme="0" tint="-0.14999847407452621"/>
      </top>
      <bottom/>
      <diagonal/>
    </border>
    <border>
      <left style="medium">
        <color theme="0" tint="-0.14999847407452621"/>
      </left>
      <right/>
      <top style="medium">
        <color theme="0" tint="-0.14999847407452621"/>
      </top>
      <bottom/>
      <diagonal/>
    </border>
    <border>
      <left/>
      <right/>
      <top style="medium">
        <color theme="0" tint="-0.14999847407452621"/>
      </top>
      <bottom/>
      <diagonal/>
    </border>
    <border>
      <left/>
      <right style="medium">
        <color theme="0" tint="-0.14999847407452621"/>
      </right>
      <top style="medium">
        <color theme="0" tint="-0.14999847407452621"/>
      </top>
      <bottom/>
      <diagonal/>
    </border>
    <border>
      <left style="medium">
        <color theme="0" tint="-0.14999847407452621"/>
      </left>
      <right/>
      <top/>
      <bottom/>
      <diagonal/>
    </border>
    <border>
      <left/>
      <right style="medium">
        <color theme="0" tint="-0.14999847407452621"/>
      </right>
      <top/>
      <bottom/>
      <diagonal/>
    </border>
    <border>
      <left style="medium">
        <color theme="0" tint="-0.14999847407452621"/>
      </left>
      <right/>
      <top/>
      <bottom style="medium">
        <color theme="0" tint="-0.14999847407452621"/>
      </bottom>
      <diagonal/>
    </border>
    <border>
      <left/>
      <right/>
      <top/>
      <bottom style="medium">
        <color theme="0" tint="-0.14999847407452621"/>
      </bottom>
      <diagonal/>
    </border>
    <border>
      <left/>
      <right style="medium">
        <color theme="0" tint="-0.14999847407452621"/>
      </right>
      <top/>
      <bottom style="medium">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theme="0" tint="-0.14999847407452621"/>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bottom style="thin">
        <color theme="0" tint="-0.34998626667073579"/>
      </bottom>
      <diagonal/>
    </border>
    <border>
      <left style="thin">
        <color rgb="FFBFBFBF"/>
      </left>
      <right style="thin">
        <color rgb="FFBFBFBF"/>
      </right>
      <top style="thin">
        <color rgb="FFBFBFBF"/>
      </top>
      <bottom style="thin">
        <color rgb="FFBFBFBF"/>
      </bottom>
      <diagonal/>
    </border>
    <border>
      <left style="thin">
        <color theme="0" tint="-0.249977111117893"/>
      </left>
      <right style="thin">
        <color theme="0" tint="-0.249977111117893"/>
      </right>
      <top style="thin">
        <color theme="0" tint="-0.249977111117893"/>
      </top>
      <bottom style="thin">
        <color theme="0" tint="-0.34998626667073579"/>
      </bottom>
      <diagonal/>
    </border>
    <border>
      <left/>
      <right style="thin">
        <color theme="0" tint="-0.249977111117893"/>
      </right>
      <top style="thin">
        <color theme="0" tint="-0.249977111117893"/>
      </top>
      <bottom style="thin">
        <color theme="0" tint="-0.34998626667073579"/>
      </bottom>
      <diagonal/>
    </border>
    <border>
      <left style="thin">
        <color theme="0" tint="-0.34998626667073579"/>
      </left>
      <right/>
      <top style="thin">
        <color theme="0" tint="-0.34998626667073579"/>
      </top>
      <bottom/>
      <diagonal/>
    </border>
    <border>
      <left style="thin">
        <color theme="0" tint="-0.34998626667073579"/>
      </left>
      <right/>
      <top/>
      <bottom/>
      <diagonal/>
    </border>
    <border>
      <left style="thin">
        <color theme="0" tint="-0.34998626667073579"/>
      </left>
      <right/>
      <top style="thin">
        <color theme="0" tint="-0.249977111117893"/>
      </top>
      <bottom/>
      <diagonal/>
    </border>
    <border>
      <left/>
      <right style="thin">
        <color theme="0" tint="-0.34998626667073579"/>
      </right>
      <top style="thin">
        <color theme="0" tint="-0.249977111117893"/>
      </top>
      <bottom/>
      <diagonal/>
    </border>
    <border>
      <left/>
      <right style="thin">
        <color theme="0" tint="-0.34998626667073579"/>
      </right>
      <top/>
      <bottom/>
      <diagonal/>
    </border>
    <border>
      <left/>
      <right style="thin">
        <color theme="0" tint="-0.34998626667073579"/>
      </right>
      <top/>
      <bottom style="thin">
        <color theme="0" tint="-0.34998626667073579"/>
      </bottom>
      <diagonal/>
    </border>
    <border>
      <left/>
      <right style="thin">
        <color theme="0" tint="-0.34998626667073579"/>
      </right>
      <top style="thin">
        <color theme="0" tint="-0.34998626667073579"/>
      </top>
      <bottom/>
      <diagonal/>
    </border>
    <border>
      <left/>
      <right style="thin">
        <color theme="0" tint="-0.34998626667073579"/>
      </right>
      <top style="thin">
        <color theme="0" tint="-0.34998626667073579"/>
      </top>
      <bottom style="thin">
        <color theme="0" tint="-0.34998626667073579"/>
      </bottom>
      <diagonal/>
    </border>
    <border>
      <left/>
      <right style="thin">
        <color theme="0" tint="-0.34998626667073579"/>
      </right>
      <top/>
      <bottom style="thin">
        <color theme="0" tint="-0.249977111117893"/>
      </bottom>
      <diagonal/>
    </border>
    <border>
      <left style="thin">
        <color theme="0" tint="-0.34998626667073579"/>
      </left>
      <right/>
      <top/>
      <bottom style="thin">
        <color theme="0" tint="-0.249977111117893"/>
      </bottom>
      <diagonal/>
    </border>
    <border>
      <left style="thin">
        <color theme="0" tint="-0.249977111117893"/>
      </left>
      <right style="thin">
        <color theme="0" tint="-0.34998626667073579"/>
      </right>
      <top style="thin">
        <color theme="0" tint="-0.249977111117893"/>
      </top>
      <bottom/>
      <diagonal/>
    </border>
    <border>
      <left style="thin">
        <color theme="0" tint="-0.249977111117893"/>
      </left>
      <right style="thin">
        <color theme="0" tint="-0.34998626667073579"/>
      </right>
      <top/>
      <bottom/>
      <diagonal/>
    </border>
    <border>
      <left style="thin">
        <color theme="0" tint="-0.249977111117893"/>
      </left>
      <right style="thin">
        <color theme="0" tint="-0.34998626667073579"/>
      </right>
      <top/>
      <bottom style="thin">
        <color theme="0" tint="-0.34998626667073579"/>
      </bottom>
      <diagonal/>
    </border>
    <border>
      <left/>
      <right/>
      <top/>
      <bottom style="double">
        <color theme="0" tint="-0.249977111117893"/>
      </bottom>
      <diagonal/>
    </border>
  </borders>
  <cellStyleXfs count="4">
    <xf numFmtId="0" fontId="0" fillId="0" borderId="0"/>
    <xf numFmtId="43" fontId="8" fillId="0" borderId="0" applyFont="0" applyFill="0" applyBorder="0" applyAlignment="0" applyProtection="0"/>
    <xf numFmtId="0" fontId="14" fillId="0" borderId="0"/>
    <xf numFmtId="9" fontId="8" fillId="0" borderId="0" applyFont="0" applyFill="0" applyBorder="0" applyAlignment="0" applyProtection="0"/>
  </cellStyleXfs>
  <cellXfs count="357">
    <xf numFmtId="0" fontId="0" fillId="0" borderId="0" xfId="0"/>
    <xf numFmtId="0" fontId="0" fillId="0" borderId="0" xfId="0" applyAlignment="1">
      <alignment vertical="center" wrapText="1"/>
    </xf>
    <xf numFmtId="0" fontId="0" fillId="0" borderId="0" xfId="0" applyAlignment="1">
      <alignment vertical="center"/>
    </xf>
    <xf numFmtId="0" fontId="0" fillId="0" borderId="0" xfId="0" applyBorder="1"/>
    <xf numFmtId="0" fontId="0" fillId="0" borderId="0" xfId="0" applyAlignment="1">
      <alignment horizontal="center"/>
    </xf>
    <xf numFmtId="0" fontId="0" fillId="0" borderId="0" xfId="0" applyAlignment="1">
      <alignment horizontal="center" vertical="center"/>
    </xf>
    <xf numFmtId="0" fontId="0" fillId="2" borderId="7" xfId="0" applyFill="1" applyBorder="1" applyAlignment="1">
      <alignment horizontal="center" vertical="center"/>
    </xf>
    <xf numFmtId="0" fontId="0" fillId="2" borderId="8" xfId="0" applyFill="1" applyBorder="1" applyAlignment="1">
      <alignment horizontal="center" vertical="center"/>
    </xf>
    <xf numFmtId="0" fontId="0" fillId="0" borderId="12" xfId="0" applyFill="1" applyBorder="1" applyAlignment="1">
      <alignment horizontal="center" vertical="center"/>
    </xf>
    <xf numFmtId="0" fontId="1" fillId="0" borderId="0" xfId="0" applyFont="1"/>
    <xf numFmtId="0" fontId="1" fillId="0" borderId="0" xfId="0" applyFont="1" applyAlignment="1">
      <alignment horizontal="center"/>
    </xf>
    <xf numFmtId="0" fontId="0" fillId="0" borderId="0" xfId="0" applyAlignment="1">
      <alignment horizontal="left"/>
    </xf>
    <xf numFmtId="0" fontId="0" fillId="0" borderId="13" xfId="0" applyBorder="1"/>
    <xf numFmtId="0" fontId="0" fillId="0" borderId="14" xfId="0" applyBorder="1"/>
    <xf numFmtId="0" fontId="1" fillId="0" borderId="14" xfId="0" applyFont="1"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1" fillId="0" borderId="0" xfId="0" applyFont="1" applyBorder="1" applyAlignment="1">
      <alignment horizontal="center"/>
    </xf>
    <xf numFmtId="0" fontId="5" fillId="0" borderId="0" xfId="0" applyFont="1" applyAlignment="1">
      <alignment horizontal="center"/>
    </xf>
    <xf numFmtId="0" fontId="4" fillId="0" borderId="0" xfId="0" applyFont="1" applyAlignment="1">
      <alignment horizontal="center"/>
    </xf>
    <xf numFmtId="0" fontId="6" fillId="0" borderId="0" xfId="0" applyFont="1" applyAlignment="1">
      <alignment horizontal="left"/>
    </xf>
    <xf numFmtId="0" fontId="0" fillId="0" borderId="0" xfId="0" applyFont="1"/>
    <xf numFmtId="0" fontId="0" fillId="0" borderId="0" xfId="0" applyFont="1" applyAlignment="1">
      <alignment horizontal="left"/>
    </xf>
    <xf numFmtId="0" fontId="0" fillId="0" borderId="1" xfId="0" applyBorder="1" applyAlignment="1">
      <alignment horizontal="center"/>
    </xf>
    <xf numFmtId="0" fontId="0" fillId="6" borderId="1" xfId="0" applyFill="1" applyBorder="1" applyAlignment="1">
      <alignment horizontal="center"/>
    </xf>
    <xf numFmtId="0" fontId="0" fillId="7" borderId="0" xfId="0" applyFill="1" applyAlignment="1">
      <alignment horizontal="center"/>
    </xf>
    <xf numFmtId="0" fontId="0" fillId="0" borderId="11" xfId="0" applyBorder="1"/>
    <xf numFmtId="0" fontId="0" fillId="0" borderId="2" xfId="0" applyBorder="1"/>
    <xf numFmtId="0" fontId="0" fillId="0" borderId="7" xfId="0" applyBorder="1"/>
    <xf numFmtId="0" fontId="0" fillId="0" borderId="21" xfId="0" applyBorder="1"/>
    <xf numFmtId="0" fontId="0" fillId="0" borderId="22" xfId="0" applyBorder="1"/>
    <xf numFmtId="0" fontId="0" fillId="0" borderId="12" xfId="0" applyBorder="1"/>
    <xf numFmtId="0" fontId="0" fillId="0" borderId="5" xfId="0" applyBorder="1"/>
    <xf numFmtId="0" fontId="0" fillId="0" borderId="9" xfId="0" applyBorder="1"/>
    <xf numFmtId="0" fontId="0" fillId="5" borderId="7" xfId="0" applyFill="1" applyBorder="1"/>
    <xf numFmtId="0" fontId="0" fillId="5" borderId="22" xfId="0" applyFill="1" applyBorder="1"/>
    <xf numFmtId="0" fontId="0" fillId="5" borderId="9" xfId="0" applyFill="1" applyBorder="1"/>
    <xf numFmtId="0" fontId="0" fillId="5" borderId="8" xfId="0" applyFill="1" applyBorder="1"/>
    <xf numFmtId="0" fontId="0" fillId="5" borderId="23" xfId="0" applyFill="1" applyBorder="1"/>
    <xf numFmtId="0" fontId="0" fillId="5" borderId="10" xfId="0" applyFill="1" applyBorder="1"/>
    <xf numFmtId="0" fontId="0" fillId="0" borderId="8" xfId="0" applyBorder="1"/>
    <xf numFmtId="0" fontId="0" fillId="0" borderId="23" xfId="0" applyBorder="1"/>
    <xf numFmtId="0" fontId="0" fillId="0" borderId="10" xfId="0" applyBorder="1"/>
    <xf numFmtId="0" fontId="0" fillId="3" borderId="8" xfId="0" applyFill="1" applyBorder="1" applyAlignment="1">
      <alignment horizontal="center" vertical="center"/>
    </xf>
    <xf numFmtId="0" fontId="0" fillId="0" borderId="11" xfId="0" applyFill="1" applyBorder="1" applyAlignment="1">
      <alignment horizontal="center" vertical="center"/>
    </xf>
    <xf numFmtId="0" fontId="0" fillId="0" borderId="21" xfId="0" applyFill="1" applyBorder="1" applyAlignment="1">
      <alignment horizontal="center" vertical="center"/>
    </xf>
    <xf numFmtId="0" fontId="0" fillId="2" borderId="22" xfId="0" applyFill="1" applyBorder="1" applyAlignment="1">
      <alignment horizontal="center" vertical="center"/>
    </xf>
    <xf numFmtId="0" fontId="0" fillId="2" borderId="9" xfId="0" applyFill="1" applyBorder="1" applyAlignment="1">
      <alignment horizontal="center" vertical="center"/>
    </xf>
    <xf numFmtId="0" fontId="0" fillId="3" borderId="7" xfId="0" applyFill="1" applyBorder="1" applyAlignment="1">
      <alignment horizontal="center" vertical="center"/>
    </xf>
    <xf numFmtId="0" fontId="0" fillId="2" borderId="23" xfId="0" applyFill="1" applyBorder="1" applyAlignment="1">
      <alignment horizontal="center" vertical="center"/>
    </xf>
    <xf numFmtId="0" fontId="0" fillId="2" borderId="10" xfId="0" applyFill="1" applyBorder="1" applyAlignment="1">
      <alignment horizontal="center" vertical="center"/>
    </xf>
    <xf numFmtId="0" fontId="1" fillId="4" borderId="1" xfId="0" applyFont="1" applyFill="1" applyBorder="1" applyAlignment="1">
      <alignment horizontal="center"/>
    </xf>
    <xf numFmtId="0" fontId="1" fillId="3" borderId="8" xfId="0" applyFont="1" applyFill="1" applyBorder="1" applyAlignment="1">
      <alignment horizontal="center"/>
    </xf>
    <xf numFmtId="0" fontId="1" fillId="3" borderId="1" xfId="0" applyFont="1" applyFill="1" applyBorder="1" applyAlignment="1">
      <alignment horizontal="center"/>
    </xf>
    <xf numFmtId="0" fontId="0" fillId="0" borderId="2" xfId="0" applyFont="1" applyBorder="1" applyAlignment="1">
      <alignment vertical="center" wrapText="1"/>
    </xf>
    <xf numFmtId="0" fontId="0" fillId="0" borderId="0" xfId="0" applyFont="1" applyBorder="1" applyAlignment="1">
      <alignment vertical="center" wrapText="1"/>
    </xf>
    <xf numFmtId="0" fontId="0" fillId="0" borderId="5" xfId="0" applyFont="1" applyBorder="1" applyAlignment="1">
      <alignment vertical="center" wrapText="1"/>
    </xf>
    <xf numFmtId="0" fontId="0" fillId="0" borderId="19" xfId="0" applyBorder="1" applyAlignment="1">
      <alignment vertical="center" wrapText="1"/>
    </xf>
    <xf numFmtId="0" fontId="0" fillId="0" borderId="13" xfId="0" applyBorder="1" applyAlignment="1">
      <alignment horizontal="center"/>
    </xf>
    <xf numFmtId="0" fontId="0" fillId="0" borderId="16" xfId="0" applyBorder="1" applyAlignment="1">
      <alignment horizontal="center"/>
    </xf>
    <xf numFmtId="0" fontId="0" fillId="0" borderId="16" xfId="0" applyBorder="1" applyAlignment="1">
      <alignment horizontal="center" vertical="center"/>
    </xf>
    <xf numFmtId="0" fontId="0" fillId="0" borderId="18" xfId="0" applyBorder="1" applyAlignment="1">
      <alignment horizontal="center"/>
    </xf>
    <xf numFmtId="0" fontId="0" fillId="5" borderId="8" xfId="0" applyFill="1" applyBorder="1" applyAlignment="1">
      <alignment horizontal="center" vertical="center"/>
    </xf>
    <xf numFmtId="0" fontId="0" fillId="5" borderId="23" xfId="0" applyFill="1" applyBorder="1" applyAlignment="1">
      <alignment horizontal="center" vertical="center"/>
    </xf>
    <xf numFmtId="0" fontId="0" fillId="5" borderId="10" xfId="0" applyFill="1" applyBorder="1" applyAlignment="1">
      <alignment horizontal="center" vertical="center"/>
    </xf>
    <xf numFmtId="0" fontId="0" fillId="5" borderId="7" xfId="0" applyFill="1" applyBorder="1" applyAlignment="1">
      <alignment horizontal="center" vertical="center"/>
    </xf>
    <xf numFmtId="0" fontId="0" fillId="5" borderId="22" xfId="0" applyFill="1" applyBorder="1" applyAlignment="1">
      <alignment horizontal="center" vertical="center"/>
    </xf>
    <xf numFmtId="0" fontId="0" fillId="5" borderId="9" xfId="0" applyFill="1" applyBorder="1" applyAlignment="1">
      <alignment horizontal="center" vertical="center"/>
    </xf>
    <xf numFmtId="0" fontId="0" fillId="0" borderId="0" xfId="0" applyFill="1"/>
    <xf numFmtId="0" fontId="0" fillId="0" borderId="15" xfId="0" applyFill="1" applyBorder="1"/>
    <xf numFmtId="0" fontId="0" fillId="0" borderId="17" xfId="0" applyFill="1" applyBorder="1"/>
    <xf numFmtId="0" fontId="0" fillId="0" borderId="1" xfId="0" applyFill="1" applyBorder="1"/>
    <xf numFmtId="0" fontId="0" fillId="0" borderId="1" xfId="0" applyFill="1" applyBorder="1" applyAlignment="1">
      <alignment horizontal="center"/>
    </xf>
    <xf numFmtId="0" fontId="1" fillId="4" borderId="1" xfId="0" applyFont="1" applyFill="1" applyBorder="1"/>
    <xf numFmtId="0" fontId="6" fillId="0" borderId="0" xfId="0" applyFont="1" applyBorder="1" applyAlignment="1">
      <alignment horizontal="left"/>
    </xf>
    <xf numFmtId="0" fontId="2" fillId="2" borderId="0" xfId="0" applyFont="1" applyFill="1" applyAlignment="1">
      <alignment horizontal="center"/>
    </xf>
    <xf numFmtId="0" fontId="0" fillId="0" borderId="0" xfId="0" applyBorder="1" applyAlignment="1">
      <alignment horizontal="left"/>
    </xf>
    <xf numFmtId="0" fontId="0" fillId="0" borderId="0" xfId="0" applyBorder="1" applyAlignment="1">
      <alignment horizontal="center"/>
    </xf>
    <xf numFmtId="0" fontId="0" fillId="0" borderId="0" xfId="0" applyFill="1" applyBorder="1" applyAlignment="1">
      <alignment horizontal="center"/>
    </xf>
    <xf numFmtId="0" fontId="1" fillId="0" borderId="0" xfId="0" applyFont="1" applyFill="1" applyBorder="1"/>
    <xf numFmtId="0" fontId="0" fillId="0" borderId="0" xfId="0" applyBorder="1" applyAlignment="1">
      <alignment wrapText="1"/>
    </xf>
    <xf numFmtId="0" fontId="7" fillId="0" borderId="0" xfId="0" applyFont="1" applyBorder="1" applyAlignment="1">
      <alignment horizontal="left"/>
    </xf>
    <xf numFmtId="164" fontId="6" fillId="0" borderId="0" xfId="0" applyNumberFormat="1" applyFont="1" applyBorder="1" applyAlignment="1">
      <alignment horizontal="center"/>
    </xf>
    <xf numFmtId="164" fontId="6" fillId="0" borderId="0" xfId="0" applyNumberFormat="1" applyFont="1" applyBorder="1" applyAlignment="1"/>
    <xf numFmtId="164" fontId="11" fillId="0" borderId="0" xfId="0" applyNumberFormat="1" applyFont="1" applyBorder="1" applyAlignment="1">
      <alignment horizontal="center"/>
    </xf>
    <xf numFmtId="165" fontId="0" fillId="0" borderId="0" xfId="1" applyNumberFormat="1" applyFont="1"/>
    <xf numFmtId="0" fontId="7" fillId="0" borderId="16" xfId="0" applyFont="1" applyBorder="1" applyAlignment="1"/>
    <xf numFmtId="0" fontId="7" fillId="0" borderId="17" xfId="0" applyFont="1" applyBorder="1" applyAlignment="1"/>
    <xf numFmtId="0" fontId="10" fillId="0" borderId="0" xfId="0" applyFont="1" applyBorder="1" applyAlignment="1">
      <alignment vertical="center"/>
    </xf>
    <xf numFmtId="0" fontId="0" fillId="0" borderId="0" xfId="0" applyAlignment="1"/>
    <xf numFmtId="0" fontId="0" fillId="0" borderId="13" xfId="0" applyBorder="1" applyAlignment="1"/>
    <xf numFmtId="0" fontId="0" fillId="0" borderId="14" xfId="0" applyBorder="1" applyAlignment="1"/>
    <xf numFmtId="0" fontId="0" fillId="0" borderId="15" xfId="0" applyBorder="1" applyAlignment="1"/>
    <xf numFmtId="0" fontId="0" fillId="0" borderId="16" xfId="0" applyBorder="1" applyAlignment="1"/>
    <xf numFmtId="0" fontId="0" fillId="0" borderId="0" xfId="0" applyBorder="1" applyAlignment="1"/>
    <xf numFmtId="0" fontId="0" fillId="0" borderId="17" xfId="0" applyBorder="1" applyAlignment="1"/>
    <xf numFmtId="0" fontId="0" fillId="0" borderId="18" xfId="0" applyBorder="1" applyAlignment="1"/>
    <xf numFmtId="0" fontId="0" fillId="0" borderId="19" xfId="0" applyBorder="1" applyAlignment="1"/>
    <xf numFmtId="0" fontId="0" fillId="0" borderId="20" xfId="0" applyBorder="1" applyAlignment="1"/>
    <xf numFmtId="0" fontId="0" fillId="7" borderId="0" xfId="0" applyFill="1" applyAlignment="1">
      <alignment horizontal="center" vertical="center"/>
    </xf>
    <xf numFmtId="0" fontId="5" fillId="0" borderId="0" xfId="0" applyFont="1" applyAlignment="1">
      <alignment horizontal="center"/>
    </xf>
    <xf numFmtId="0" fontId="2" fillId="0" borderId="0" xfId="0" applyFont="1"/>
    <xf numFmtId="0" fontId="7" fillId="0" borderId="16" xfId="0" applyFont="1" applyBorder="1" applyAlignment="1">
      <alignment horizontal="center"/>
    </xf>
    <xf numFmtId="0" fontId="7" fillId="0" borderId="0" xfId="0" applyFont="1" applyBorder="1" applyAlignment="1">
      <alignment horizontal="center"/>
    </xf>
    <xf numFmtId="0" fontId="7" fillId="0" borderId="17" xfId="0" applyFont="1" applyBorder="1" applyAlignment="1">
      <alignment horizontal="center"/>
    </xf>
    <xf numFmtId="0" fontId="0" fillId="0" borderId="1" xfId="0" applyBorder="1"/>
    <xf numFmtId="0" fontId="12" fillId="2" borderId="23" xfId="0" applyFont="1" applyFill="1" applyBorder="1" applyAlignment="1">
      <alignment vertical="center" wrapText="1"/>
    </xf>
    <xf numFmtId="0" fontId="0" fillId="2" borderId="23" xfId="0" applyFont="1" applyFill="1" applyBorder="1" applyAlignment="1">
      <alignment vertical="center" wrapText="1"/>
    </xf>
    <xf numFmtId="0" fontId="0" fillId="5" borderId="23" xfId="0" applyFont="1" applyFill="1" applyBorder="1" applyAlignment="1">
      <alignment vertical="center" wrapText="1"/>
    </xf>
    <xf numFmtId="0" fontId="0" fillId="5" borderId="10" xfId="0" applyFont="1" applyFill="1" applyBorder="1" applyAlignment="1">
      <alignment vertical="center" wrapText="1"/>
    </xf>
    <xf numFmtId="0" fontId="0" fillId="2" borderId="10" xfId="0" applyFont="1" applyFill="1" applyBorder="1" applyAlignment="1">
      <alignment vertical="center" wrapText="1"/>
    </xf>
    <xf numFmtId="0" fontId="1" fillId="3" borderId="8" xfId="0" applyFont="1" applyFill="1" applyBorder="1" applyAlignment="1">
      <alignment horizontal="center" vertical="center"/>
    </xf>
    <xf numFmtId="0" fontId="0" fillId="8" borderId="0" xfId="0" applyFill="1" applyAlignment="1">
      <alignment horizontal="center" vertical="center"/>
    </xf>
    <xf numFmtId="0" fontId="1" fillId="3" borderId="25" xfId="0" applyFont="1" applyFill="1" applyBorder="1" applyAlignment="1">
      <alignment horizontal="center" vertical="center" wrapText="1"/>
    </xf>
    <xf numFmtId="0" fontId="1" fillId="0" borderId="1"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7" borderId="1" xfId="0" applyFont="1" applyFill="1" applyBorder="1" applyAlignment="1">
      <alignment horizontal="center" vertical="center" wrapText="1"/>
    </xf>
    <xf numFmtId="0" fontId="0" fillId="0" borderId="1" xfId="0" applyBorder="1" applyAlignment="1">
      <alignment horizontal="center" vertical="center"/>
    </xf>
    <xf numFmtId="0" fontId="0" fillId="7" borderId="1" xfId="0" applyFill="1" applyBorder="1" applyAlignment="1">
      <alignment horizontal="center"/>
    </xf>
    <xf numFmtId="0" fontId="0" fillId="0" borderId="1" xfId="0" applyFill="1" applyBorder="1" applyAlignment="1">
      <alignment horizontal="center" vertical="center"/>
    </xf>
    <xf numFmtId="0" fontId="0" fillId="0" borderId="3" xfId="0" applyBorder="1"/>
    <xf numFmtId="0" fontId="1" fillId="0" borderId="26" xfId="0" applyFont="1" applyFill="1" applyBorder="1" applyAlignment="1">
      <alignment horizontal="center" vertical="center" wrapText="1"/>
    </xf>
    <xf numFmtId="0" fontId="0" fillId="0" borderId="0" xfId="0" applyAlignment="1">
      <alignment horizontal="left" vertical="center"/>
    </xf>
    <xf numFmtId="0" fontId="0" fillId="0" borderId="0" xfId="0" applyAlignment="1">
      <alignment horizontal="center" vertical="center" wrapText="1"/>
    </xf>
    <xf numFmtId="166" fontId="6" fillId="2" borderId="0" xfId="2" applyNumberFormat="1" applyFont="1" applyFill="1" applyBorder="1" applyAlignment="1">
      <alignment horizontal="center" vertical="center"/>
    </xf>
    <xf numFmtId="0" fontId="3" fillId="0" borderId="0" xfId="0" applyFont="1" applyBorder="1" applyAlignment="1"/>
    <xf numFmtId="0" fontId="0" fillId="0" borderId="2" xfId="0" applyFont="1" applyBorder="1" applyAlignment="1">
      <alignment vertical="top" wrapText="1"/>
    </xf>
    <xf numFmtId="0" fontId="0" fillId="0" borderId="0" xfId="0" applyFont="1" applyBorder="1" applyAlignment="1">
      <alignment vertical="top" wrapText="1"/>
    </xf>
    <xf numFmtId="0" fontId="0" fillId="0" borderId="5" xfId="0" applyFont="1" applyBorder="1" applyAlignment="1">
      <alignment vertical="top" wrapText="1"/>
    </xf>
    <xf numFmtId="0" fontId="0" fillId="0" borderId="2" xfId="0" applyBorder="1" applyAlignment="1">
      <alignment wrapText="1"/>
    </xf>
    <xf numFmtId="0" fontId="7" fillId="0" borderId="0" xfId="0" applyFont="1" applyAlignment="1">
      <alignment horizontal="center" vertical="center"/>
    </xf>
    <xf numFmtId="0" fontId="0" fillId="0" borderId="0" xfId="0" applyFill="1" applyAlignment="1">
      <alignment vertical="center"/>
    </xf>
    <xf numFmtId="0" fontId="0" fillId="0" borderId="0" xfId="0" applyFill="1" applyAlignment="1">
      <alignment horizontal="center" vertical="center"/>
    </xf>
    <xf numFmtId="0" fontId="0" fillId="0" borderId="20" xfId="0" applyFill="1" applyBorder="1"/>
    <xf numFmtId="0" fontId="0" fillId="2" borderId="7" xfId="0" applyFont="1" applyFill="1" applyBorder="1"/>
    <xf numFmtId="0" fontId="0" fillId="2" borderId="22" xfId="0" applyFont="1" applyFill="1" applyBorder="1"/>
    <xf numFmtId="0" fontId="0" fillId="5" borderId="22" xfId="0" applyFont="1" applyFill="1" applyBorder="1"/>
    <xf numFmtId="0" fontId="13" fillId="9" borderId="22" xfId="0" applyFont="1" applyFill="1" applyBorder="1"/>
    <xf numFmtId="0" fontId="0" fillId="5" borderId="8" xfId="0" applyFont="1" applyFill="1" applyBorder="1"/>
    <xf numFmtId="0" fontId="0" fillId="5" borderId="23" xfId="0" applyFont="1" applyFill="1" applyBorder="1"/>
    <xf numFmtId="0" fontId="0" fillId="2" borderId="23" xfId="0" applyFont="1" applyFill="1" applyBorder="1"/>
    <xf numFmtId="0" fontId="13" fillId="9" borderId="23" xfId="0" applyFont="1" applyFill="1" applyBorder="1"/>
    <xf numFmtId="0" fontId="13" fillId="10" borderId="23" xfId="0" applyFont="1" applyFill="1" applyBorder="1"/>
    <xf numFmtId="0" fontId="13" fillId="11" borderId="23" xfId="0" applyFont="1" applyFill="1" applyBorder="1"/>
    <xf numFmtId="0" fontId="0" fillId="6" borderId="1" xfId="0" applyFill="1" applyBorder="1" applyAlignment="1">
      <alignment horizontal="center" vertical="center"/>
    </xf>
    <xf numFmtId="0" fontId="0" fillId="0" borderId="1" xfId="0" applyFill="1" applyBorder="1" applyAlignment="1">
      <alignment vertical="center"/>
    </xf>
    <xf numFmtId="0" fontId="0" fillId="0" borderId="1" xfId="0" applyBorder="1" applyAlignment="1">
      <alignment vertical="center"/>
    </xf>
    <xf numFmtId="0" fontId="7" fillId="0" borderId="0" xfId="0" applyFont="1" applyBorder="1" applyAlignment="1">
      <alignment horizontal="center"/>
    </xf>
    <xf numFmtId="0" fontId="1" fillId="3" borderId="11" xfId="0" applyFont="1" applyFill="1" applyBorder="1" applyAlignment="1">
      <alignment horizontal="center" vertical="center"/>
    </xf>
    <xf numFmtId="0" fontId="1" fillId="3" borderId="7" xfId="0" applyFont="1" applyFill="1" applyBorder="1" applyAlignment="1">
      <alignment horizontal="center" vertical="center"/>
    </xf>
    <xf numFmtId="0" fontId="0" fillId="0" borderId="27" xfId="0" applyBorder="1"/>
    <xf numFmtId="0" fontId="0" fillId="0" borderId="28" xfId="0" applyBorder="1"/>
    <xf numFmtId="0" fontId="0" fillId="0" borderId="29" xfId="0" applyBorder="1"/>
    <xf numFmtId="0" fontId="0" fillId="0" borderId="30" xfId="0" applyBorder="1"/>
    <xf numFmtId="0" fontId="0" fillId="0" borderId="31" xfId="0" applyBorder="1"/>
    <xf numFmtId="0" fontId="1" fillId="0" borderId="1" xfId="0" applyFont="1" applyBorder="1" applyAlignment="1">
      <alignment horizontal="center" vertical="center"/>
    </xf>
    <xf numFmtId="0" fontId="1" fillId="0" borderId="1" xfId="0" applyFont="1" applyBorder="1" applyAlignment="1">
      <alignment vertical="center"/>
    </xf>
    <xf numFmtId="0" fontId="1" fillId="0" borderId="1" xfId="0" applyFont="1" applyFill="1" applyBorder="1" applyAlignment="1">
      <alignment horizontal="center" vertical="center"/>
    </xf>
    <xf numFmtId="0" fontId="0" fillId="0" borderId="0" xfId="0" applyBorder="1" applyAlignment="1">
      <alignment vertical="center" wrapText="1"/>
    </xf>
    <xf numFmtId="9" fontId="0" fillId="0" borderId="0" xfId="3" applyFont="1" applyBorder="1" applyAlignment="1">
      <alignment horizontal="center" vertical="center" wrapText="1"/>
    </xf>
    <xf numFmtId="9" fontId="16" fillId="0" borderId="0" xfId="0" applyNumberFormat="1" applyFont="1" applyBorder="1" applyAlignment="1">
      <alignment horizontal="left"/>
    </xf>
    <xf numFmtId="167" fontId="14" fillId="0" borderId="0" xfId="0" applyNumberFormat="1" applyFont="1" applyBorder="1" applyAlignment="1">
      <alignment horizontal="center"/>
    </xf>
    <xf numFmtId="167" fontId="17" fillId="0" borderId="0" xfId="0" applyNumberFormat="1" applyFont="1" applyBorder="1" applyAlignment="1">
      <alignment horizontal="center"/>
    </xf>
    <xf numFmtId="0" fontId="18" fillId="0" borderId="0" xfId="0" applyFont="1"/>
    <xf numFmtId="0" fontId="0" fillId="0" borderId="32" xfId="0" applyBorder="1"/>
    <xf numFmtId="0" fontId="0" fillId="0" borderId="33" xfId="0" applyBorder="1"/>
    <xf numFmtId="0" fontId="0" fillId="0" borderId="34" xfId="0" applyBorder="1"/>
    <xf numFmtId="0" fontId="1" fillId="0" borderId="0" xfId="0" applyFont="1" applyFill="1" applyBorder="1" applyAlignment="1">
      <alignment horizontal="center" vertical="center"/>
    </xf>
    <xf numFmtId="2" fontId="0" fillId="0" borderId="0" xfId="0" applyNumberFormat="1"/>
    <xf numFmtId="0" fontId="1" fillId="0" borderId="11" xfId="0" applyFont="1" applyBorder="1" applyAlignment="1">
      <alignment horizontal="center"/>
    </xf>
    <xf numFmtId="0" fontId="1" fillId="0" borderId="2" xfId="0" applyFont="1" applyBorder="1" applyAlignment="1">
      <alignment horizontal="center"/>
    </xf>
    <xf numFmtId="0" fontId="1" fillId="0" borderId="7" xfId="0" applyFont="1" applyBorder="1"/>
    <xf numFmtId="0" fontId="22" fillId="0" borderId="7" xfId="0" applyFont="1" applyBorder="1"/>
    <xf numFmtId="43" fontId="0" fillId="0" borderId="21" xfId="1" applyFont="1" applyBorder="1"/>
    <xf numFmtId="43" fontId="0" fillId="0" borderId="0" xfId="1" applyFont="1" applyBorder="1"/>
    <xf numFmtId="9" fontId="0" fillId="0" borderId="22" xfId="0" applyNumberFormat="1" applyBorder="1"/>
    <xf numFmtId="43" fontId="0" fillId="0" borderId="12" xfId="1" applyFont="1" applyBorder="1"/>
    <xf numFmtId="43" fontId="0" fillId="0" borderId="5" xfId="1" applyFont="1" applyBorder="1"/>
    <xf numFmtId="9" fontId="0" fillId="0" borderId="9" xfId="0" applyNumberFormat="1" applyBorder="1"/>
    <xf numFmtId="0" fontId="0" fillId="8" borderId="0" xfId="0" applyFill="1"/>
    <xf numFmtId="0" fontId="1" fillId="0" borderId="35" xfId="0" applyFont="1" applyFill="1" applyBorder="1" applyAlignment="1">
      <alignment horizontal="center" vertical="center" wrapText="1"/>
    </xf>
    <xf numFmtId="0" fontId="1" fillId="0" borderId="36" xfId="0" applyFont="1" applyFill="1" applyBorder="1" applyAlignment="1">
      <alignment horizontal="center" vertical="center" wrapText="1"/>
    </xf>
    <xf numFmtId="0" fontId="0" fillId="0" borderId="35" xfId="0" applyBorder="1" applyAlignment="1">
      <alignment horizontal="center" vertical="center"/>
    </xf>
    <xf numFmtId="0" fontId="0" fillId="0" borderId="35" xfId="0" applyBorder="1"/>
    <xf numFmtId="0" fontId="0" fillId="0" borderId="35" xfId="0" applyFill="1" applyBorder="1" applyAlignment="1">
      <alignment horizontal="center" vertical="center"/>
    </xf>
    <xf numFmtId="9" fontId="0" fillId="0" borderId="0" xfId="0" applyNumberFormat="1" applyBorder="1"/>
    <xf numFmtId="0" fontId="1" fillId="3" borderId="37" xfId="0" applyFont="1" applyFill="1" applyBorder="1" applyAlignment="1">
      <alignment horizontal="center" vertical="center" wrapText="1"/>
    </xf>
    <xf numFmtId="0" fontId="0" fillId="0" borderId="40" xfId="0" applyBorder="1"/>
    <xf numFmtId="166" fontId="6" fillId="2" borderId="1" xfId="2" applyNumberFormat="1" applyFont="1" applyFill="1" applyBorder="1" applyAlignment="1">
      <alignment horizontal="center" vertical="center"/>
    </xf>
    <xf numFmtId="166" fontId="6" fillId="2" borderId="3" xfId="2" applyNumberFormat="1" applyFont="1" applyFill="1" applyBorder="1" applyAlignment="1">
      <alignment horizontal="center" vertical="center"/>
    </xf>
    <xf numFmtId="0" fontId="23" fillId="4" borderId="40" xfId="0" applyFont="1" applyFill="1" applyBorder="1"/>
    <xf numFmtId="0" fontId="23" fillId="4" borderId="1" xfId="0" applyFont="1" applyFill="1" applyBorder="1" applyAlignment="1">
      <alignment horizontal="center"/>
    </xf>
    <xf numFmtId="166" fontId="23" fillId="4" borderId="1" xfId="2" applyNumberFormat="1" applyFont="1" applyFill="1" applyBorder="1" applyAlignment="1">
      <alignment horizontal="center" vertical="center"/>
    </xf>
    <xf numFmtId="166" fontId="0" fillId="0" borderId="24" xfId="0" applyNumberFormat="1" applyBorder="1" applyAlignment="1">
      <alignment horizontal="center" vertical="center" wrapText="1"/>
    </xf>
    <xf numFmtId="0" fontId="1" fillId="7" borderId="37" xfId="0" applyFont="1" applyFill="1" applyBorder="1" applyAlignment="1">
      <alignment horizontal="center" vertical="center"/>
    </xf>
    <xf numFmtId="0" fontId="1" fillId="7" borderId="37" xfId="0" applyFont="1" applyFill="1" applyBorder="1" applyAlignment="1">
      <alignment vertical="center" wrapText="1"/>
    </xf>
    <xf numFmtId="0" fontId="0" fillId="0" borderId="37" xfId="0" applyBorder="1" applyAlignment="1">
      <alignment horizontal="center" vertical="center"/>
    </xf>
    <xf numFmtId="0" fontId="0" fillId="0" borderId="37" xfId="0" applyBorder="1" applyAlignment="1">
      <alignment vertical="center" wrapText="1"/>
    </xf>
    <xf numFmtId="0" fontId="0" fillId="0" borderId="37" xfId="0" applyNumberFormat="1" applyBorder="1" applyAlignment="1">
      <alignment horizontal="center" vertical="center" wrapText="1"/>
    </xf>
    <xf numFmtId="0" fontId="0" fillId="0" borderId="37" xfId="0" applyBorder="1" applyAlignment="1">
      <alignment horizontal="center" vertical="center" wrapText="1"/>
    </xf>
    <xf numFmtId="0" fontId="1" fillId="0" borderId="0" xfId="0" applyFont="1" applyFill="1" applyAlignment="1">
      <alignment vertical="center"/>
    </xf>
    <xf numFmtId="0" fontId="1" fillId="0" borderId="0" xfId="0" applyFont="1" applyFill="1"/>
    <xf numFmtId="0" fontId="1" fillId="0" borderId="0" xfId="0" applyFont="1" applyFill="1" applyAlignment="1">
      <alignment horizontal="center" vertical="center" wrapText="1"/>
    </xf>
    <xf numFmtId="0" fontId="1" fillId="0" borderId="0" xfId="0" applyFont="1" applyFill="1" applyAlignment="1">
      <alignment horizontal="center" wrapText="1"/>
    </xf>
    <xf numFmtId="0" fontId="0" fillId="2" borderId="1" xfId="0" applyFont="1" applyFill="1" applyBorder="1" applyAlignment="1">
      <alignment wrapText="1"/>
    </xf>
    <xf numFmtId="0" fontId="0" fillId="4" borderId="1" xfId="0" applyFont="1" applyFill="1" applyBorder="1" applyAlignment="1">
      <alignment wrapText="1"/>
    </xf>
    <xf numFmtId="0" fontId="13" fillId="12" borderId="43" xfId="0" applyFont="1" applyFill="1" applyBorder="1" applyAlignment="1">
      <alignment wrapText="1"/>
    </xf>
    <xf numFmtId="0" fontId="0" fillId="0" borderId="2" xfId="0" applyFill="1" applyBorder="1" applyAlignment="1">
      <alignment horizontal="center" vertical="center"/>
    </xf>
    <xf numFmtId="0" fontId="0" fillId="0" borderId="0" xfId="0" applyFill="1" applyBorder="1" applyAlignment="1">
      <alignment horizontal="center" vertical="center"/>
    </xf>
    <xf numFmtId="0" fontId="0" fillId="0" borderId="5" xfId="0" applyFill="1" applyBorder="1" applyAlignment="1">
      <alignment horizontal="center" vertical="center"/>
    </xf>
    <xf numFmtId="0" fontId="0" fillId="0" borderId="14" xfId="0" applyBorder="1" applyAlignment="1">
      <alignment horizontal="center"/>
    </xf>
    <xf numFmtId="0" fontId="0" fillId="0" borderId="19" xfId="0" applyBorder="1" applyAlignment="1">
      <alignment horizontal="center"/>
    </xf>
    <xf numFmtId="0" fontId="2" fillId="0" borderId="11"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12" xfId="0" applyFont="1" applyFill="1" applyBorder="1" applyAlignment="1">
      <alignment horizontal="center" vertical="center"/>
    </xf>
    <xf numFmtId="0" fontId="1" fillId="0" borderId="0" xfId="0" applyFont="1" applyAlignment="1">
      <alignment horizontal="left"/>
    </xf>
    <xf numFmtId="0" fontId="2" fillId="0" borderId="0" xfId="0" applyFont="1" applyAlignment="1">
      <alignment horizontal="center"/>
    </xf>
    <xf numFmtId="0" fontId="2" fillId="13" borderId="11" xfId="0" applyFont="1" applyFill="1" applyBorder="1" applyAlignment="1">
      <alignment horizontal="center" vertical="center"/>
    </xf>
    <xf numFmtId="0" fontId="2" fillId="13" borderId="21" xfId="0" applyFont="1" applyFill="1" applyBorder="1" applyAlignment="1">
      <alignment horizontal="center" vertical="center"/>
    </xf>
    <xf numFmtId="0" fontId="2" fillId="13" borderId="12" xfId="0" applyFont="1" applyFill="1" applyBorder="1" applyAlignment="1">
      <alignment horizontal="center" vertical="center"/>
    </xf>
    <xf numFmtId="0" fontId="2" fillId="13" borderId="21" xfId="0" applyFont="1" applyFill="1" applyBorder="1" applyAlignment="1">
      <alignment horizontal="center"/>
    </xf>
    <xf numFmtId="0" fontId="2" fillId="13" borderId="11" xfId="0" applyFont="1" applyFill="1" applyBorder="1" applyAlignment="1">
      <alignment horizontal="center"/>
    </xf>
    <xf numFmtId="0" fontId="2" fillId="13" borderId="12" xfId="0" applyFont="1" applyFill="1" applyBorder="1" applyAlignment="1">
      <alignment horizontal="center"/>
    </xf>
    <xf numFmtId="0" fontId="0" fillId="0" borderId="21" xfId="0" applyFont="1" applyFill="1" applyBorder="1" applyAlignment="1">
      <alignment horizontal="center" vertical="center" wrapText="1"/>
    </xf>
    <xf numFmtId="0" fontId="0" fillId="13" borderId="21" xfId="0" applyFont="1" applyFill="1" applyBorder="1" applyAlignment="1">
      <alignment horizontal="center" vertical="center" wrapText="1"/>
    </xf>
    <xf numFmtId="0" fontId="0" fillId="13" borderId="11" xfId="0" applyFont="1" applyFill="1" applyBorder="1" applyAlignment="1">
      <alignment horizontal="center" vertical="center" wrapText="1"/>
    </xf>
    <xf numFmtId="166" fontId="1" fillId="3" borderId="25" xfId="0" applyNumberFormat="1" applyFont="1" applyFill="1" applyBorder="1" applyAlignment="1">
      <alignment horizontal="center" vertical="center" wrapText="1"/>
    </xf>
    <xf numFmtId="0" fontId="0" fillId="3" borderId="11" xfId="0" applyFill="1" applyBorder="1"/>
    <xf numFmtId="0" fontId="0" fillId="3" borderId="12" xfId="0" applyFill="1" applyBorder="1"/>
    <xf numFmtId="0" fontId="0" fillId="3" borderId="2" xfId="0" applyFill="1" applyBorder="1"/>
    <xf numFmtId="0" fontId="0" fillId="3" borderId="5" xfId="0" applyFill="1" applyBorder="1"/>
    <xf numFmtId="0" fontId="0" fillId="0" borderId="19" xfId="0" applyFill="1" applyBorder="1"/>
    <xf numFmtId="0" fontId="0" fillId="0" borderId="8" xfId="0" applyFont="1" applyBorder="1" applyAlignment="1">
      <alignment horizontal="center" vertical="center" wrapText="1"/>
    </xf>
    <xf numFmtId="0" fontId="0" fillId="2" borderId="8" xfId="0" applyFont="1" applyFill="1" applyBorder="1" applyAlignment="1">
      <alignment horizontal="center" vertical="center" wrapText="1"/>
    </xf>
    <xf numFmtId="0" fontId="0" fillId="0" borderId="39" xfId="0" applyBorder="1" applyAlignment="1">
      <alignment horizontal="center" vertical="center" wrapText="1"/>
    </xf>
    <xf numFmtId="9" fontId="0" fillId="0" borderId="0" xfId="3" applyFont="1" applyAlignment="1">
      <alignment horizontal="center"/>
    </xf>
    <xf numFmtId="0" fontId="25" fillId="0" borderId="0" xfId="0" applyFont="1" applyFill="1" applyBorder="1" applyAlignment="1">
      <alignment horizontal="left" vertical="center"/>
    </xf>
    <xf numFmtId="166" fontId="12" fillId="2" borderId="1" xfId="2" applyNumberFormat="1" applyFont="1" applyFill="1" applyBorder="1" applyAlignment="1">
      <alignment horizontal="left" vertical="center"/>
    </xf>
    <xf numFmtId="0" fontId="1" fillId="0" borderId="0" xfId="0" applyFont="1" applyBorder="1"/>
    <xf numFmtId="0" fontId="23" fillId="4" borderId="44" xfId="0" applyFont="1" applyFill="1" applyBorder="1" applyAlignment="1">
      <alignment horizontal="center"/>
    </xf>
    <xf numFmtId="166" fontId="23" fillId="4" borderId="44" xfId="2" applyNumberFormat="1" applyFont="1" applyFill="1" applyBorder="1" applyAlignment="1">
      <alignment horizontal="center" vertical="center"/>
    </xf>
    <xf numFmtId="166" fontId="6" fillId="2" borderId="45" xfId="2" applyNumberFormat="1" applyFont="1" applyFill="1" applyBorder="1" applyAlignment="1">
      <alignment horizontal="center" vertical="center"/>
    </xf>
    <xf numFmtId="166" fontId="6" fillId="2" borderId="44" xfId="2" applyNumberFormat="1" applyFont="1" applyFill="1" applyBorder="1" applyAlignment="1">
      <alignment horizontal="center" vertical="center"/>
    </xf>
    <xf numFmtId="166" fontId="12" fillId="2" borderId="44" xfId="2" applyNumberFormat="1" applyFont="1" applyFill="1" applyBorder="1" applyAlignment="1">
      <alignment horizontal="left" vertical="center"/>
    </xf>
    <xf numFmtId="0" fontId="0" fillId="0" borderId="46" xfId="0" applyBorder="1"/>
    <xf numFmtId="0" fontId="0" fillId="0" borderId="47" xfId="0" applyBorder="1"/>
    <xf numFmtId="0" fontId="0" fillId="0" borderId="48" xfId="0" applyBorder="1"/>
    <xf numFmtId="0" fontId="0" fillId="0" borderId="49" xfId="0" applyBorder="1" applyAlignment="1">
      <alignment wrapText="1"/>
    </xf>
    <xf numFmtId="0" fontId="0" fillId="0" borderId="50" xfId="0" applyBorder="1" applyAlignment="1">
      <alignment wrapText="1"/>
    </xf>
    <xf numFmtId="0" fontId="0" fillId="0" borderId="38" xfId="0" applyBorder="1"/>
    <xf numFmtId="0" fontId="0" fillId="0" borderId="51" xfId="0" applyBorder="1" applyAlignment="1">
      <alignment wrapText="1"/>
    </xf>
    <xf numFmtId="0" fontId="0" fillId="0" borderId="52" xfId="0" applyBorder="1" applyAlignment="1">
      <alignment wrapText="1"/>
    </xf>
    <xf numFmtId="0" fontId="0" fillId="0" borderId="11" xfId="0" applyFont="1" applyBorder="1" applyAlignment="1">
      <alignment horizontal="center" vertical="center" wrapText="1"/>
    </xf>
    <xf numFmtId="0" fontId="0" fillId="0" borderId="53" xfId="0" applyBorder="1" applyAlignment="1">
      <alignment wrapText="1"/>
    </xf>
    <xf numFmtId="0" fontId="0" fillId="2" borderId="11" xfId="0" applyFont="1" applyFill="1" applyBorder="1" applyAlignment="1">
      <alignment horizontal="center" vertical="center" wrapText="1"/>
    </xf>
    <xf numFmtId="0" fontId="0" fillId="3" borderId="46" xfId="0" applyFill="1" applyBorder="1"/>
    <xf numFmtId="0" fontId="0" fillId="3" borderId="55" xfId="0" applyFill="1" applyBorder="1"/>
    <xf numFmtId="0" fontId="29" fillId="0" borderId="0" xfId="0" applyFont="1" applyBorder="1" applyAlignment="1"/>
    <xf numFmtId="0" fontId="3" fillId="0" borderId="59" xfId="0" applyFont="1" applyBorder="1" applyAlignment="1"/>
    <xf numFmtId="0" fontId="7" fillId="0" borderId="59" xfId="0" applyFont="1" applyBorder="1" applyAlignment="1">
      <alignment horizontal="center"/>
    </xf>
    <xf numFmtId="0" fontId="31" fillId="0" borderId="0" xfId="0" applyFont="1" applyFill="1" applyBorder="1" applyAlignment="1">
      <alignment vertical="center"/>
    </xf>
    <xf numFmtId="0" fontId="5" fillId="0" borderId="0" xfId="0" applyFont="1" applyBorder="1" applyAlignment="1"/>
    <xf numFmtId="0" fontId="0" fillId="0" borderId="0" xfId="0" applyBorder="1" applyAlignment="1" applyProtection="1">
      <alignment horizontal="center"/>
      <protection locked="0"/>
    </xf>
    <xf numFmtId="0" fontId="5" fillId="0" borderId="0" xfId="0" applyFont="1" applyBorder="1" applyAlignment="1" applyProtection="1">
      <protection locked="0"/>
    </xf>
    <xf numFmtId="166" fontId="1" fillId="3" borderId="25" xfId="0" applyNumberFormat="1" applyFont="1" applyFill="1" applyBorder="1" applyAlignment="1" applyProtection="1">
      <alignment horizontal="center" vertical="center" wrapText="1"/>
      <protection locked="0"/>
    </xf>
    <xf numFmtId="166" fontId="9" fillId="0" borderId="24" xfId="0" applyNumberFormat="1" applyFont="1" applyBorder="1" applyAlignment="1" applyProtection="1">
      <alignment horizontal="center" vertical="center" wrapText="1"/>
      <protection locked="0"/>
    </xf>
    <xf numFmtId="0" fontId="0" fillId="0" borderId="0" xfId="0" applyAlignment="1" applyProtection="1">
      <alignment horizontal="left" vertical="center" wrapText="1"/>
      <protection locked="0"/>
    </xf>
    <xf numFmtId="0" fontId="0" fillId="0" borderId="0" xfId="0" applyAlignment="1" applyProtection="1">
      <alignment horizontal="left" vertical="center"/>
      <protection locked="0"/>
    </xf>
    <xf numFmtId="0" fontId="0" fillId="0" borderId="0" xfId="0" applyBorder="1" applyProtection="1">
      <protection locked="0"/>
    </xf>
    <xf numFmtId="0" fontId="9" fillId="0" borderId="24" xfId="0" applyFont="1" applyBorder="1" applyAlignment="1" applyProtection="1">
      <alignment horizontal="center" vertical="center" wrapText="1"/>
      <protection locked="0"/>
    </xf>
    <xf numFmtId="0" fontId="0" fillId="0" borderId="0" xfId="0" applyProtection="1">
      <protection locked="0"/>
    </xf>
    <xf numFmtId="9" fontId="0" fillId="0" borderId="1" xfId="0" applyNumberFormat="1" applyBorder="1" applyAlignment="1" applyProtection="1">
      <alignment horizontal="center"/>
      <protection locked="0"/>
    </xf>
    <xf numFmtId="0" fontId="1" fillId="3" borderId="38" xfId="0" applyFont="1" applyFill="1" applyBorder="1" applyAlignment="1" applyProtection="1">
      <alignment horizontal="center" vertical="center" wrapText="1"/>
      <protection locked="0"/>
    </xf>
    <xf numFmtId="0" fontId="1" fillId="3" borderId="10" xfId="0" applyFont="1" applyFill="1" applyBorder="1" applyAlignment="1" applyProtection="1">
      <alignment horizontal="center" vertical="center" wrapText="1"/>
      <protection locked="0"/>
    </xf>
    <xf numFmtId="166" fontId="9" fillId="2" borderId="1" xfId="2" applyNumberFormat="1" applyFont="1" applyFill="1" applyBorder="1" applyAlignment="1" applyProtection="1">
      <alignment horizontal="center" vertical="center"/>
      <protection locked="0"/>
    </xf>
    <xf numFmtId="0" fontId="9" fillId="0" borderId="1" xfId="0" applyFont="1" applyBorder="1" applyAlignment="1" applyProtection="1">
      <alignment horizontal="center"/>
      <protection locked="0"/>
    </xf>
    <xf numFmtId="166" fontId="23" fillId="4" borderId="1" xfId="2" applyNumberFormat="1" applyFont="1" applyFill="1" applyBorder="1" applyAlignment="1" applyProtection="1">
      <alignment horizontal="center" vertical="center"/>
      <protection locked="0"/>
    </xf>
    <xf numFmtId="166" fontId="23" fillId="4" borderId="44" xfId="2" applyNumberFormat="1" applyFont="1" applyFill="1" applyBorder="1" applyAlignment="1" applyProtection="1">
      <alignment horizontal="center" vertical="center"/>
      <protection locked="0"/>
    </xf>
    <xf numFmtId="0" fontId="1" fillId="3" borderId="37" xfId="0" applyFont="1" applyFill="1" applyBorder="1" applyAlignment="1" applyProtection="1">
      <alignment horizontal="center" vertical="center" wrapText="1"/>
      <protection locked="0"/>
    </xf>
    <xf numFmtId="166" fontId="9" fillId="2" borderId="44" xfId="2" applyNumberFormat="1" applyFont="1" applyFill="1" applyBorder="1" applyAlignment="1" applyProtection="1">
      <alignment horizontal="center" vertical="center"/>
      <protection locked="0"/>
    </xf>
    <xf numFmtId="0" fontId="0" fillId="2" borderId="8" xfId="0" applyFont="1" applyFill="1" applyBorder="1" applyAlignment="1">
      <alignment horizontal="left" vertical="center" wrapText="1"/>
    </xf>
    <xf numFmtId="0" fontId="1" fillId="3" borderId="25" xfId="0" applyFont="1" applyFill="1" applyBorder="1" applyAlignment="1" applyProtection="1">
      <alignment horizontal="center" vertical="center" wrapText="1"/>
      <protection locked="0"/>
    </xf>
    <xf numFmtId="0" fontId="0" fillId="0" borderId="24" xfId="0" applyBorder="1" applyAlignment="1" applyProtection="1">
      <alignment horizontal="left" vertical="center" wrapText="1"/>
      <protection locked="0"/>
    </xf>
    <xf numFmtId="166" fontId="24" fillId="0" borderId="24" xfId="0" applyNumberFormat="1" applyFont="1" applyBorder="1" applyAlignment="1" applyProtection="1">
      <alignment horizontal="center" vertical="center" wrapText="1"/>
      <protection locked="0"/>
    </xf>
    <xf numFmtId="166" fontId="0" fillId="0" borderId="24" xfId="0" applyNumberFormat="1" applyBorder="1" applyAlignment="1" applyProtection="1">
      <alignment horizontal="center" vertical="center" wrapText="1"/>
      <protection locked="0"/>
    </xf>
    <xf numFmtId="0" fontId="0" fillId="0" borderId="0" xfId="0" applyBorder="1" applyAlignment="1">
      <alignment horizontal="center" vertical="center"/>
    </xf>
    <xf numFmtId="166" fontId="4" fillId="5" borderId="25" xfId="0" applyNumberFormat="1" applyFont="1" applyFill="1" applyBorder="1" applyAlignment="1" applyProtection="1">
      <alignment horizontal="center" vertical="center" wrapText="1"/>
      <protection locked="0"/>
    </xf>
    <xf numFmtId="166" fontId="29" fillId="3" borderId="25" xfId="0" applyNumberFormat="1" applyFont="1" applyFill="1" applyBorder="1" applyAlignment="1" applyProtection="1">
      <alignment horizontal="center" vertical="center" wrapText="1"/>
      <protection locked="0"/>
    </xf>
    <xf numFmtId="166" fontId="1" fillId="3" borderId="8" xfId="0" applyNumberFormat="1" applyFont="1" applyFill="1" applyBorder="1" applyAlignment="1">
      <alignment horizontal="center" vertical="center" wrapText="1"/>
    </xf>
    <xf numFmtId="166" fontId="1" fillId="3" borderId="7" xfId="0" applyNumberFormat="1" applyFont="1" applyFill="1" applyBorder="1" applyAlignment="1">
      <alignment horizontal="center" vertical="center" wrapText="1"/>
    </xf>
    <xf numFmtId="166" fontId="1" fillId="3" borderId="1" xfId="0" applyNumberFormat="1" applyFont="1" applyFill="1" applyBorder="1" applyAlignment="1">
      <alignment horizontal="center" vertical="center" wrapText="1"/>
    </xf>
    <xf numFmtId="9" fontId="0" fillId="0" borderId="1" xfId="3" applyFont="1" applyBorder="1" applyAlignment="1">
      <alignment horizontal="center" vertical="center" wrapText="1"/>
    </xf>
    <xf numFmtId="0" fontId="0" fillId="0" borderId="1" xfId="0" applyBorder="1" applyAlignment="1">
      <alignment horizontal="center" vertical="center" wrapText="1"/>
    </xf>
    <xf numFmtId="0" fontId="0" fillId="0" borderId="0" xfId="0" applyFill="1" applyBorder="1" applyAlignment="1" applyProtection="1">
      <alignment horizontal="center"/>
      <protection locked="0"/>
    </xf>
    <xf numFmtId="166" fontId="0" fillId="14" borderId="24" xfId="0" applyNumberFormat="1" applyFill="1" applyBorder="1" applyAlignment="1">
      <alignment horizontal="center" vertical="center" wrapText="1"/>
    </xf>
    <xf numFmtId="0" fontId="0" fillId="2" borderId="0" xfId="0" applyFill="1" applyAlignment="1">
      <alignment horizontal="left" vertical="center" wrapText="1"/>
    </xf>
    <xf numFmtId="0" fontId="0" fillId="14" borderId="0" xfId="0" applyFill="1" applyAlignment="1">
      <alignment horizontal="center" vertical="center" wrapText="1"/>
    </xf>
    <xf numFmtId="0" fontId="0" fillId="15" borderId="0" xfId="0" applyFill="1" applyAlignment="1">
      <alignment horizontal="center" vertical="center" wrapText="1"/>
    </xf>
    <xf numFmtId="0" fontId="0" fillId="17" borderId="0" xfId="0" applyFill="1" applyAlignment="1">
      <alignment horizontal="center" vertical="center" wrapText="1"/>
    </xf>
    <xf numFmtId="0" fontId="0" fillId="16" borderId="0" xfId="0" applyFill="1" applyAlignment="1">
      <alignment horizontal="center" vertical="center" wrapText="1"/>
    </xf>
    <xf numFmtId="0" fontId="0" fillId="18" borderId="0" xfId="0" applyFill="1" applyAlignment="1">
      <alignment horizontal="center" vertical="center" wrapText="1"/>
    </xf>
    <xf numFmtId="0" fontId="0" fillId="19" borderId="0" xfId="0" applyFill="1" applyAlignment="1">
      <alignment horizontal="center" vertical="center" wrapText="1"/>
    </xf>
    <xf numFmtId="0" fontId="0" fillId="20" borderId="0" xfId="0" applyFill="1" applyAlignment="1">
      <alignment horizontal="center" vertical="center" wrapText="1"/>
    </xf>
    <xf numFmtId="0" fontId="0" fillId="21" borderId="0" xfId="0" applyFill="1" applyAlignment="1">
      <alignment horizontal="center" vertical="center" wrapText="1"/>
    </xf>
    <xf numFmtId="0" fontId="0" fillId="0" borderId="0" xfId="0" applyAlignment="1">
      <alignment horizontal="left" vertical="center" wrapText="1"/>
    </xf>
    <xf numFmtId="0" fontId="0" fillId="0" borderId="24" xfId="0" applyBorder="1" applyAlignment="1">
      <alignment horizontal="left" vertical="center" wrapText="1"/>
    </xf>
    <xf numFmtId="0" fontId="0" fillId="0" borderId="0" xfId="0" applyAlignment="1">
      <alignment horizontal="left" wrapText="1"/>
    </xf>
    <xf numFmtId="0" fontId="15" fillId="0" borderId="0" xfId="0" applyFont="1" applyAlignment="1">
      <alignment horizontal="center"/>
    </xf>
    <xf numFmtId="0" fontId="5" fillId="0" borderId="0" xfId="0" applyFont="1" applyBorder="1" applyAlignment="1">
      <alignment horizontal="center"/>
    </xf>
    <xf numFmtId="0" fontId="19" fillId="0" borderId="0" xfId="0" applyFont="1" applyBorder="1" applyAlignment="1">
      <alignment horizontal="center" vertical="center"/>
    </xf>
    <xf numFmtId="0" fontId="7" fillId="0" borderId="0" xfId="0" applyFont="1" applyAlignment="1">
      <alignment horizontal="center"/>
    </xf>
    <xf numFmtId="0" fontId="1" fillId="3" borderId="8" xfId="0" applyFont="1" applyFill="1" applyBorder="1" applyAlignment="1">
      <alignment horizontal="center" vertical="center" wrapText="1"/>
    </xf>
    <xf numFmtId="0" fontId="1" fillId="3" borderId="12" xfId="0" applyFont="1" applyFill="1" applyBorder="1" applyAlignment="1">
      <alignment horizontal="center" vertical="center" wrapText="1"/>
    </xf>
    <xf numFmtId="0" fontId="1" fillId="3" borderId="1" xfId="0" applyFont="1" applyFill="1" applyBorder="1" applyAlignment="1">
      <alignment horizontal="center" vertical="center"/>
    </xf>
    <xf numFmtId="0" fontId="3" fillId="3" borderId="1" xfId="0" applyFont="1" applyFill="1" applyBorder="1" applyAlignment="1">
      <alignment horizontal="center" vertical="center"/>
    </xf>
    <xf numFmtId="0" fontId="1" fillId="3" borderId="10" xfId="0" applyFont="1" applyFill="1" applyBorder="1" applyAlignment="1">
      <alignment horizontal="center" vertical="center" wrapText="1"/>
    </xf>
    <xf numFmtId="0" fontId="5" fillId="0" borderId="0" xfId="0" applyFont="1" applyAlignment="1">
      <alignment horizontal="center"/>
    </xf>
    <xf numFmtId="0" fontId="1" fillId="3" borderId="4" xfId="0" applyFont="1" applyFill="1" applyBorder="1" applyAlignment="1">
      <alignment horizontal="center"/>
    </xf>
    <xf numFmtId="0" fontId="1" fillId="3" borderId="6" xfId="0" applyFont="1" applyFill="1" applyBorder="1" applyAlignment="1">
      <alignment horizontal="center"/>
    </xf>
    <xf numFmtId="0" fontId="1" fillId="3" borderId="3" xfId="0" applyFont="1" applyFill="1" applyBorder="1" applyAlignment="1">
      <alignment horizontal="center"/>
    </xf>
    <xf numFmtId="0" fontId="1" fillId="3" borderId="1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7" xfId="0" applyFont="1" applyFill="1" applyBorder="1" applyAlignment="1">
      <alignment horizontal="center" vertical="center"/>
    </xf>
    <xf numFmtId="0" fontId="1" fillId="3" borderId="12" xfId="0" applyFont="1" applyFill="1" applyBorder="1" applyAlignment="1">
      <alignment horizontal="center" vertical="center"/>
    </xf>
    <xf numFmtId="0" fontId="1" fillId="3" borderId="5" xfId="0" applyFont="1" applyFill="1" applyBorder="1" applyAlignment="1">
      <alignment horizontal="center" vertical="center"/>
    </xf>
    <xf numFmtId="0" fontId="1" fillId="3" borderId="9" xfId="0" applyFont="1" applyFill="1" applyBorder="1" applyAlignment="1">
      <alignment horizontal="center" vertical="center"/>
    </xf>
    <xf numFmtId="0" fontId="0" fillId="0" borderId="0" xfId="0" applyAlignment="1">
      <alignment horizontal="left" vertical="center" wrapText="1"/>
    </xf>
    <xf numFmtId="0" fontId="0" fillId="0" borderId="8" xfId="0" applyFont="1" applyBorder="1" applyAlignment="1">
      <alignment horizontal="center" vertical="center" wrapText="1"/>
    </xf>
    <xf numFmtId="0" fontId="0" fillId="0" borderId="23" xfId="0" applyFont="1" applyBorder="1" applyAlignment="1">
      <alignment horizontal="center" vertical="center" wrapText="1"/>
    </xf>
    <xf numFmtId="0" fontId="1" fillId="3" borderId="2" xfId="0" applyFont="1" applyFill="1" applyBorder="1" applyAlignment="1">
      <alignment horizontal="center"/>
    </xf>
    <xf numFmtId="0" fontId="1" fillId="3" borderId="7" xfId="0" applyFont="1" applyFill="1" applyBorder="1" applyAlignment="1">
      <alignment horizontal="center"/>
    </xf>
    <xf numFmtId="0" fontId="0" fillId="0" borderId="11" xfId="0" applyFont="1" applyBorder="1" applyAlignment="1">
      <alignment horizontal="center" vertical="center" wrapText="1"/>
    </xf>
    <xf numFmtId="0" fontId="0" fillId="0" borderId="21" xfId="0" applyFont="1" applyBorder="1" applyAlignment="1">
      <alignment horizontal="center" vertical="center" wrapText="1"/>
    </xf>
    <xf numFmtId="0" fontId="0" fillId="0" borderId="39" xfId="0" applyFont="1" applyBorder="1" applyAlignment="1">
      <alignment horizontal="center" vertical="center" wrapText="1"/>
    </xf>
    <xf numFmtId="0" fontId="0" fillId="0" borderId="41" xfId="0" applyFont="1" applyBorder="1" applyAlignment="1">
      <alignment horizontal="center" vertical="center" wrapText="1"/>
    </xf>
    <xf numFmtId="0" fontId="0" fillId="0" borderId="42" xfId="0" applyFont="1" applyBorder="1" applyAlignment="1">
      <alignment horizontal="center" vertical="center" wrapText="1"/>
    </xf>
    <xf numFmtId="0" fontId="1" fillId="3" borderId="11" xfId="0" applyFont="1" applyFill="1" applyBorder="1" applyAlignment="1">
      <alignment horizontal="center" vertical="center" wrapText="1"/>
    </xf>
    <xf numFmtId="0" fontId="1" fillId="3" borderId="52" xfId="0" applyFont="1" applyFill="1" applyBorder="1" applyAlignment="1">
      <alignment horizontal="center" vertical="center"/>
    </xf>
    <xf numFmtId="0" fontId="1" fillId="3" borderId="54" xfId="0" applyFont="1" applyFill="1" applyBorder="1" applyAlignment="1">
      <alignment horizontal="center" vertical="center"/>
    </xf>
    <xf numFmtId="0" fontId="0" fillId="0" borderId="56" xfId="0" applyFont="1" applyBorder="1" applyAlignment="1">
      <alignment horizontal="center" vertical="center" wrapText="1"/>
    </xf>
    <xf numFmtId="0" fontId="0" fillId="0" borderId="57" xfId="0" applyFont="1" applyBorder="1" applyAlignment="1">
      <alignment horizontal="center" vertical="center" wrapText="1"/>
    </xf>
    <xf numFmtId="0" fontId="0" fillId="0" borderId="58" xfId="0" applyFont="1" applyBorder="1" applyAlignment="1">
      <alignment horizontal="center" vertical="center" wrapText="1"/>
    </xf>
    <xf numFmtId="0" fontId="5" fillId="0" borderId="0" xfId="0" applyFont="1" applyBorder="1" applyAlignment="1" applyProtection="1">
      <alignment horizontal="center"/>
      <protection locked="0"/>
    </xf>
    <xf numFmtId="0" fontId="0" fillId="0" borderId="24" xfId="0" applyBorder="1" applyAlignment="1">
      <alignment horizontal="left" vertical="center" wrapText="1"/>
    </xf>
    <xf numFmtId="166" fontId="28" fillId="0" borderId="0" xfId="0" applyNumberFormat="1" applyFont="1" applyFill="1" applyBorder="1" applyAlignment="1">
      <alignment horizontal="center" vertical="center" wrapText="1"/>
    </xf>
    <xf numFmtId="166" fontId="27" fillId="0" borderId="59" xfId="0" applyNumberFormat="1" applyFont="1" applyFill="1" applyBorder="1" applyAlignment="1">
      <alignment horizontal="center" vertical="center" wrapText="1"/>
    </xf>
    <xf numFmtId="166" fontId="30" fillId="0" borderId="0" xfId="0" applyNumberFormat="1" applyFont="1" applyFill="1" applyBorder="1" applyAlignment="1">
      <alignment horizontal="center" vertical="center" wrapText="1"/>
    </xf>
    <xf numFmtId="0" fontId="10" fillId="0" borderId="0" xfId="0" applyFont="1" applyBorder="1" applyAlignment="1">
      <alignment horizontal="left" vertical="center"/>
    </xf>
    <xf numFmtId="0" fontId="0" fillId="0" borderId="39" xfId="0" applyBorder="1" applyAlignment="1">
      <alignment horizontal="center" vertical="center" wrapText="1"/>
    </xf>
    <xf numFmtId="0" fontId="0" fillId="0" borderId="41" xfId="0" applyBorder="1" applyAlignment="1">
      <alignment horizontal="center" vertical="center" wrapText="1"/>
    </xf>
    <xf numFmtId="0" fontId="0" fillId="0" borderId="42" xfId="0" applyBorder="1" applyAlignment="1">
      <alignment horizontal="center" vertical="center" wrapText="1"/>
    </xf>
    <xf numFmtId="0" fontId="0" fillId="0" borderId="0" xfId="0" applyBorder="1" applyAlignment="1">
      <alignment horizontal="left" vertical="center" wrapText="1"/>
    </xf>
    <xf numFmtId="0" fontId="15" fillId="0" borderId="0" xfId="0" applyFont="1" applyBorder="1" applyAlignment="1">
      <alignment horizontal="center"/>
    </xf>
  </cellXfs>
  <cellStyles count="4">
    <cellStyle name="Millares" xfId="1" builtinId="3"/>
    <cellStyle name="Normal" xfId="0" builtinId="0"/>
    <cellStyle name="Normal 2" xfId="2"/>
    <cellStyle name="Porcentaje" xfId="3" builtinId="5"/>
  </cellStyles>
  <dxfs count="4">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s>
  <tableStyles count="0" defaultTableStyle="TableStyleMedium2" defaultPivotStyle="PivotStyleLight16"/>
  <colors>
    <mruColors>
      <color rgb="FFFF0000"/>
      <color rgb="FFFF5050"/>
      <color rgb="FFFF9999"/>
      <color rgb="FFFFCCCC"/>
      <color rgb="FFFF9966"/>
      <color rgb="FFFFFF99"/>
      <color rgb="FF99FF33"/>
      <color rgb="FF66FF33"/>
      <color rgb="FF00CC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Presupuesto por programa</a:t>
            </a:r>
          </a:p>
        </c:rich>
      </c:tx>
      <c:layout/>
      <c:overlay val="0"/>
    </c:title>
    <c:autoTitleDeleted val="0"/>
    <c:plotArea>
      <c:layout/>
      <c:barChart>
        <c:barDir val="col"/>
        <c:grouping val="clustered"/>
        <c:varyColors val="0"/>
        <c:ser>
          <c:idx val="0"/>
          <c:order val="0"/>
          <c:spPr>
            <a:effectLst>
              <a:outerShdw blurRad="50800" dist="38100" algn="l" rotWithShape="0">
                <a:prstClr val="black">
                  <a:alpha val="40000"/>
                </a:prstClr>
              </a:outerShdw>
            </a:effectLst>
          </c:spPr>
          <c:invertIfNegative val="0"/>
          <c:cat>
            <c:strRef>
              <c:f>Resultados!$C$22:$C$41</c:f>
              <c:strCache>
                <c:ptCount val="20"/>
                <c:pt idx="0">
                  <c:v>Manejo vial y señalización</c:v>
                </c:pt>
                <c:pt idx="1">
                  <c:v>Seguridad industrial y salud ocupacional</c:v>
                </c:pt>
                <c:pt idx="2">
                  <c:v>Comunicación y participación comunitaria</c:v>
                </c:pt>
                <c:pt idx="3">
                  <c:v>Adecuación de maquinaria, equipos y planta industrial</c:v>
                </c:pt>
                <c:pt idx="4">
                  <c:v>Manejo de residuos líquidos domésticos</c:v>
                </c:pt>
                <c:pt idx="5">
                  <c:v>Manejo de aguas lluvias, escorrentía y cauces naturales</c:v>
                </c:pt>
                <c:pt idx="6">
                  <c:v>Permisos y licencias ambientales</c:v>
                </c:pt>
                <c:pt idx="7">
                  <c:v>Manejo de flora</c:v>
                </c:pt>
                <c:pt idx="8">
                  <c:v>Manejo de manejo agua para consumo</c:v>
                </c:pt>
                <c:pt idx="9">
                  <c:v>Manejo de contingencias</c:v>
                </c:pt>
                <c:pt idx="10">
                  <c:v>Manejo de residuos sólidos y lodos</c:v>
                </c:pt>
                <c:pt idx="11">
                  <c:v>Manejo paisajístico y morfológico</c:v>
                </c:pt>
                <c:pt idx="12">
                  <c:v>Manejo de residuos de excavación y demolición</c:v>
                </c:pt>
                <c:pt idx="13">
                  <c:v>Adecuación de interiores y exteriores</c:v>
                </c:pt>
                <c:pt idx="14">
                  <c:v>Manejo de residuos peligrosos</c:v>
                </c:pt>
                <c:pt idx="15">
                  <c:v>Manejo de residuos líquidos no domésticos</c:v>
                </c:pt>
                <c:pt idx="16">
                  <c:v>Manejo de fuentes emisoras y receptoras de ruido y olores ofensivos</c:v>
                </c:pt>
                <c:pt idx="17">
                  <c:v>Manejo de fauna</c:v>
                </c:pt>
                <c:pt idx="18">
                  <c:v>Adquisición de servidumbre y/o daños en infraestructura y mejoras</c:v>
                </c:pt>
                <c:pt idx="19">
                  <c:v>Atención a casos especiales por accidentalidad y salud pública</c:v>
                </c:pt>
              </c:strCache>
            </c:strRef>
          </c:cat>
          <c:val>
            <c:numRef>
              <c:f>Resultados!$P$22:$P$41</c:f>
              <c:numCache>
                <c:formatCode>[$$-409]#,##0_ ;\-[$$-409]#,##0\ </c:formatCode>
                <c:ptCount val="20"/>
                <c:pt idx="0">
                  <c:v>12268091.403438343</c:v>
                </c:pt>
                <c:pt idx="1">
                  <c:v>11924652.497351676</c:v>
                </c:pt>
                <c:pt idx="2">
                  <c:v>10305312.600000001</c:v>
                </c:pt>
                <c:pt idx="3">
                  <c:v>5236000</c:v>
                </c:pt>
                <c:pt idx="4">
                  <c:v>3782287.3000000007</c:v>
                </c:pt>
                <c:pt idx="5">
                  <c:v>2559984.2990286686</c:v>
                </c:pt>
                <c:pt idx="6">
                  <c:v>2200000</c:v>
                </c:pt>
                <c:pt idx="7">
                  <c:v>1812368.6842173266</c:v>
                </c:pt>
                <c:pt idx="8">
                  <c:v>988980.6896640003</c:v>
                </c:pt>
                <c:pt idx="9">
                  <c:v>924000</c:v>
                </c:pt>
                <c:pt idx="10">
                  <c:v>822812.71346153854</c:v>
                </c:pt>
                <c:pt idx="11">
                  <c:v>772714.14311190555</c:v>
                </c:pt>
                <c:pt idx="12">
                  <c:v>218973.89290349287</c:v>
                </c:pt>
                <c:pt idx="13">
                  <c:v>99824.150250373161</c:v>
                </c:pt>
                <c:pt idx="14">
                  <c:v>9242.7600179200035</c:v>
                </c:pt>
                <c:pt idx="15">
                  <c:v>0</c:v>
                </c:pt>
                <c:pt idx="16">
                  <c:v>0</c:v>
                </c:pt>
                <c:pt idx="17">
                  <c:v>0</c:v>
                </c:pt>
                <c:pt idx="18">
                  <c:v>0</c:v>
                </c:pt>
                <c:pt idx="19">
                  <c:v>0</c:v>
                </c:pt>
              </c:numCache>
            </c:numRef>
          </c:val>
        </c:ser>
        <c:dLbls>
          <c:showLegendKey val="0"/>
          <c:showVal val="0"/>
          <c:showCatName val="0"/>
          <c:showSerName val="0"/>
          <c:showPercent val="0"/>
          <c:showBubbleSize val="0"/>
        </c:dLbls>
        <c:gapWidth val="150"/>
        <c:axId val="157258112"/>
        <c:axId val="157259648"/>
      </c:barChart>
      <c:catAx>
        <c:axId val="157258112"/>
        <c:scaling>
          <c:orientation val="minMax"/>
        </c:scaling>
        <c:delete val="0"/>
        <c:axPos val="b"/>
        <c:numFmt formatCode="General" sourceLinked="1"/>
        <c:majorTickMark val="out"/>
        <c:minorTickMark val="none"/>
        <c:tickLblPos val="nextTo"/>
        <c:crossAx val="157259648"/>
        <c:crosses val="autoZero"/>
        <c:auto val="1"/>
        <c:lblAlgn val="ctr"/>
        <c:lblOffset val="100"/>
        <c:noMultiLvlLbl val="0"/>
      </c:catAx>
      <c:valAx>
        <c:axId val="157259648"/>
        <c:scaling>
          <c:orientation val="minMax"/>
        </c:scaling>
        <c:delete val="0"/>
        <c:axPos val="l"/>
        <c:majorGridlines>
          <c:spPr>
            <a:ln>
              <a:solidFill>
                <a:schemeClr val="bg1">
                  <a:lumMod val="85000"/>
                </a:schemeClr>
              </a:solidFill>
            </a:ln>
          </c:spPr>
        </c:majorGridlines>
        <c:numFmt formatCode="[$$-409]#,##0_ ;\-[$$-409]#,##0\ " sourceLinked="1"/>
        <c:majorTickMark val="out"/>
        <c:minorTickMark val="none"/>
        <c:tickLblPos val="nextTo"/>
        <c:txPr>
          <a:bodyPr/>
          <a:lstStyle/>
          <a:p>
            <a:pPr>
              <a:defRPr sz="1000"/>
            </a:pPr>
            <a:endParaRPr lang="es-CO"/>
          </a:p>
        </c:txPr>
        <c:crossAx val="157258112"/>
        <c:crosses val="autoZero"/>
        <c:crossBetween val="between"/>
      </c:valAx>
    </c:plotArea>
    <c:plotVisOnly val="1"/>
    <c:dispBlanksAs val="gap"/>
    <c:showDLblsOverMax val="0"/>
  </c:chart>
  <c:spPr>
    <a:ln>
      <a:noFill/>
    </a:ln>
  </c:spPr>
  <c:printSettings>
    <c:headerFooter/>
    <c:pageMargins b="0.75" l="0.7" r="0.7" t="0.75" header="0.3" footer="0.3"/>
    <c:pageSetup/>
  </c:printSettings>
</c:chartSpace>
</file>

<file path=xl/ctrlProps/ctrlProp1.xml><?xml version="1.0" encoding="utf-8"?>
<formControlPr xmlns="http://schemas.microsoft.com/office/spreadsheetml/2009/9/main" objectType="Radio" firstButton="1" fmlaLink="$K$9" lockText="1"/>
</file>

<file path=xl/ctrlProps/ctrlProp2.xml><?xml version="1.0" encoding="utf-8"?>
<formControlPr xmlns="http://schemas.microsoft.com/office/spreadsheetml/2009/9/main" objectType="Radio" lockText="1"/>
</file>

<file path=xl/ctrlProps/ctrlProp3.xml><?xml version="1.0" encoding="utf-8"?>
<formControlPr xmlns="http://schemas.microsoft.com/office/spreadsheetml/2009/9/main" objectType="Radio" lockText="1"/>
</file>

<file path=xl/ctrlProps/ctrlProp4.xml><?xml version="1.0" encoding="utf-8"?>
<formControlPr xmlns="http://schemas.microsoft.com/office/spreadsheetml/2009/9/main" objectType="Radio" lockText="1"/>
</file>

<file path=xl/ctrlProps/ctrlProp5.xml><?xml version="1.0" encoding="utf-8"?>
<formControlPr xmlns="http://schemas.microsoft.com/office/spreadsheetml/2009/9/main" objectType="Radio" checked="Checked" lockText="1"/>
</file>

<file path=xl/ctrlProps/ctrlProp6.xml><?xml version="1.0" encoding="utf-8"?>
<formControlPr xmlns="http://schemas.microsoft.com/office/spreadsheetml/2009/9/main" objectType="GBox"/>
</file>

<file path=xl/ctrlProps/ctrlProp7.xml><?xml version="1.0" encoding="utf-8"?>
<formControlPr xmlns="http://schemas.microsoft.com/office/spreadsheetml/2009/9/main" objectType="Radio" firstButton="1" fmlaLink="$K$10"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Radio" lockText="1"/>
</file>

<file path=xl/ctrlProps/ctrlProp10.xml><?xml version="1.0" encoding="utf-8"?>
<formControlPr xmlns="http://schemas.microsoft.com/office/spreadsheetml/2009/9/main" objectType="Radio" checked="Checked" lockText="1"/>
</file>

<file path=xl/ctrlProps/ctrlProp11.xml><?xml version="1.0" encoding="utf-8"?>
<formControlPr xmlns="http://schemas.microsoft.com/office/spreadsheetml/2009/9/main" objectType="Radio" lockText="1"/>
</file>

<file path=xl/ctrlProps/ctrlProp12.xml><?xml version="1.0" encoding="utf-8"?>
<formControlPr xmlns="http://schemas.microsoft.com/office/spreadsheetml/2009/9/main" objectType="GBox"/>
</file>

<file path=xl/ctrlProps/ctrlProp13.xml><?xml version="1.0" encoding="utf-8"?>
<formControlPr xmlns="http://schemas.microsoft.com/office/spreadsheetml/2009/9/main" objectType="Radio" firstButton="1" fmlaLink="$K$11"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Radio" lockText="1"/>
</file>

<file path=xl/ctrlProps/ctrlProp16.xml><?xml version="1.0" encoding="utf-8"?>
<formControlPr xmlns="http://schemas.microsoft.com/office/spreadsheetml/2009/9/main" objectType="Radio" checked="Checked" lockText="1"/>
</file>

<file path=xl/ctrlProps/ctrlProp17.xml><?xml version="1.0" encoding="utf-8"?>
<formControlPr xmlns="http://schemas.microsoft.com/office/spreadsheetml/2009/9/main" objectType="Radio" lockText="1"/>
</file>

<file path=xl/ctrlProps/ctrlProp18.xml><?xml version="1.0" encoding="utf-8"?>
<formControlPr xmlns="http://schemas.microsoft.com/office/spreadsheetml/2009/9/main" objectType="GBox"/>
</file>

<file path=xl/ctrlProps/ctrlProp19.xml><?xml version="1.0" encoding="utf-8"?>
<formControlPr xmlns="http://schemas.microsoft.com/office/spreadsheetml/2009/9/main" objectType="Radio" checked="Checked" firstButton="1" fmlaLink="$K$12" lockText="1"/>
</file>

<file path=xl/ctrlProps/ctrlProp20.xml><?xml version="1.0" encoding="utf-8"?>
<formControlPr xmlns="http://schemas.microsoft.com/office/spreadsheetml/2009/9/main" objectType="Radio" lockText="1"/>
</file>

<file path=xl/ctrlProps/ctrlProp21.xml><?xml version="1.0" encoding="utf-8"?>
<formControlPr xmlns="http://schemas.microsoft.com/office/spreadsheetml/2009/9/main" objectType="Radio" lockText="1"/>
</file>

<file path=xl/ctrlProps/ctrlProp22.xml><?xml version="1.0" encoding="utf-8"?>
<formControlPr xmlns="http://schemas.microsoft.com/office/spreadsheetml/2009/9/main" objectType="Radio" lockText="1"/>
</file>

<file path=xl/ctrlProps/ctrlProp23.xml><?xml version="1.0" encoding="utf-8"?>
<formControlPr xmlns="http://schemas.microsoft.com/office/spreadsheetml/2009/9/main" objectType="Radio" lockText="1"/>
</file>

<file path=xl/ctrlProps/ctrlProp24.xml><?xml version="1.0" encoding="utf-8"?>
<formControlPr xmlns="http://schemas.microsoft.com/office/spreadsheetml/2009/9/main" objectType="GBox"/>
</file>

<file path=xl/ctrlProps/ctrlProp25.xml><?xml version="1.0" encoding="utf-8"?>
<formControlPr xmlns="http://schemas.microsoft.com/office/spreadsheetml/2009/9/main" objectType="Radio" firstButton="1" fmlaLink="$J$9" lockText="1"/>
</file>

<file path=xl/ctrlProps/ctrlProp26.xml><?xml version="1.0" encoding="utf-8"?>
<formControlPr xmlns="http://schemas.microsoft.com/office/spreadsheetml/2009/9/main" objectType="Radio" checked="Checked"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Radio" lockText="1"/>
</file>

<file path=xl/ctrlProps/ctrlProp29.xml><?xml version="1.0" encoding="utf-8"?>
<formControlPr xmlns="http://schemas.microsoft.com/office/spreadsheetml/2009/9/main" objectType="Radio" lockText="1"/>
</file>

<file path=xl/ctrlProps/ctrlProp30.xml><?xml version="1.0" encoding="utf-8"?>
<formControlPr xmlns="http://schemas.microsoft.com/office/spreadsheetml/2009/9/main" objectType="Radio" lockText="1"/>
</file>

<file path=xl/ctrlProps/ctrlProp31.xml><?xml version="1.0" encoding="utf-8"?>
<formControlPr xmlns="http://schemas.microsoft.com/office/spreadsheetml/2009/9/main" objectType="Radio" lockText="1"/>
</file>

<file path=xl/ctrlProps/ctrlProp32.xml><?xml version="1.0" encoding="utf-8"?>
<formControlPr xmlns="http://schemas.microsoft.com/office/spreadsheetml/2009/9/main" objectType="Radio" lockText="1"/>
</file>

<file path=xl/ctrlProps/ctrlProp33.xml><?xml version="1.0" encoding="utf-8"?>
<formControlPr xmlns="http://schemas.microsoft.com/office/spreadsheetml/2009/9/main" objectType="Radio" lockText="1"/>
</file>

<file path=xl/ctrlProps/ctrlProp34.xml><?xml version="1.0" encoding="utf-8"?>
<formControlPr xmlns="http://schemas.microsoft.com/office/spreadsheetml/2009/9/main" objectType="Radio" lockText="1"/>
</file>

<file path=xl/ctrlProps/ctrlProp35.xml><?xml version="1.0" encoding="utf-8"?>
<formControlPr xmlns="http://schemas.microsoft.com/office/spreadsheetml/2009/9/main" objectType="Radio" lockText="1"/>
</file>

<file path=xl/ctrlProps/ctrlProp36.xml><?xml version="1.0" encoding="utf-8"?>
<formControlPr xmlns="http://schemas.microsoft.com/office/spreadsheetml/2009/9/main" objectType="Radio" lockText="1"/>
</file>

<file path=xl/ctrlProps/ctrlProp37.xml><?xml version="1.0" encoding="utf-8"?>
<formControlPr xmlns="http://schemas.microsoft.com/office/spreadsheetml/2009/9/main" objectType="Radio" lockText="1"/>
</file>

<file path=xl/ctrlProps/ctrlProp38.xml><?xml version="1.0" encoding="utf-8"?>
<formControlPr xmlns="http://schemas.microsoft.com/office/spreadsheetml/2009/9/main" objectType="Radio" lockText="1"/>
</file>

<file path=xl/ctrlProps/ctrlProp39.xml><?xml version="1.0" encoding="utf-8"?>
<formControlPr xmlns="http://schemas.microsoft.com/office/spreadsheetml/2009/9/main" objectType="Radio" lockText="1"/>
</file>

<file path=xl/ctrlProps/ctrlProp40.xml><?xml version="1.0" encoding="utf-8"?>
<formControlPr xmlns="http://schemas.microsoft.com/office/spreadsheetml/2009/9/main" objectType="Radio" lockText="1"/>
</file>

<file path=xl/ctrlProps/ctrlProp41.xml><?xml version="1.0" encoding="utf-8"?>
<formControlPr xmlns="http://schemas.microsoft.com/office/spreadsheetml/2009/9/main" objectType="Radio" lockText="1"/>
</file>

<file path=xl/ctrlProps/ctrlProp42.xml><?xml version="1.0" encoding="utf-8"?>
<formControlPr xmlns="http://schemas.microsoft.com/office/spreadsheetml/2009/9/main" objectType="Radio" lockText="1"/>
</file>

<file path=xl/ctrlProps/ctrlProp43.xml><?xml version="1.0" encoding="utf-8"?>
<formControlPr xmlns="http://schemas.microsoft.com/office/spreadsheetml/2009/9/main" objectType="Radio" lockText="1"/>
</file>

<file path=xl/ctrlProps/ctrlProp44.xml><?xml version="1.0" encoding="utf-8"?>
<formControlPr xmlns="http://schemas.microsoft.com/office/spreadsheetml/2009/9/main" objectType="Radio" lockText="1"/>
</file>

<file path=xl/ctrlProps/ctrlProp45.xml><?xml version="1.0" encoding="utf-8"?>
<formControlPr xmlns="http://schemas.microsoft.com/office/spreadsheetml/2009/9/main" objectType="Radio" lockText="1"/>
</file>

<file path=xl/ctrlProps/ctrlProp46.xml><?xml version="1.0" encoding="utf-8"?>
<formControlPr xmlns="http://schemas.microsoft.com/office/spreadsheetml/2009/9/main" objectType="Radio" lockText="1"/>
</file>

<file path=xl/ctrlProps/ctrlProp47.xml><?xml version="1.0" encoding="utf-8"?>
<formControlPr xmlns="http://schemas.microsoft.com/office/spreadsheetml/2009/9/main" objectType="Radio" lockText="1"/>
</file>

<file path=xl/ctrlProps/ctrlProp48.xml><?xml version="1.0" encoding="utf-8"?>
<formControlPr xmlns="http://schemas.microsoft.com/office/spreadsheetml/2009/9/main" objectType="Radio" lockText="1"/>
</file>

<file path=xl/ctrlProps/ctrlProp49.xml><?xml version="1.0" encoding="utf-8"?>
<formControlPr xmlns="http://schemas.microsoft.com/office/spreadsheetml/2009/9/main" objectType="Radio" lockText="1"/>
</file>

<file path=xl/ctrlProps/ctrlProp50.xml><?xml version="1.0" encoding="utf-8"?>
<formControlPr xmlns="http://schemas.microsoft.com/office/spreadsheetml/2009/9/main" objectType="Radio" lockText="1"/>
</file>

<file path=xl/ctrlProps/ctrlProp51.xml><?xml version="1.0" encoding="utf-8"?>
<formControlPr xmlns="http://schemas.microsoft.com/office/spreadsheetml/2009/9/main" objectType="Radio" lockText="1"/>
</file>

<file path=xl/ctrlProps/ctrlProp52.xml><?xml version="1.0" encoding="utf-8"?>
<formControlPr xmlns="http://schemas.microsoft.com/office/spreadsheetml/2009/9/main" objectType="Radio" lockText="1"/>
</file>

<file path=xl/ctrlProps/ctrlProp53.xml><?xml version="1.0" encoding="utf-8"?>
<formControlPr xmlns="http://schemas.microsoft.com/office/spreadsheetml/2009/9/main" objectType="Radio" lockText="1"/>
</file>

<file path=xl/ctrlProps/ctrlProp54.xml><?xml version="1.0" encoding="utf-8"?>
<formControlPr xmlns="http://schemas.microsoft.com/office/spreadsheetml/2009/9/main" objectType="Radio" lockText="1"/>
</file>

<file path=xl/ctrlProps/ctrlProp55.xml><?xml version="1.0" encoding="utf-8"?>
<formControlPr xmlns="http://schemas.microsoft.com/office/spreadsheetml/2009/9/main" objectType="Radio" lockText="1"/>
</file>

<file path=xl/ctrlProps/ctrlProp56.xml><?xml version="1.0" encoding="utf-8"?>
<formControlPr xmlns="http://schemas.microsoft.com/office/spreadsheetml/2009/9/main" objectType="Radio" lockText="1"/>
</file>

<file path=xl/ctrlProps/ctrlProp57.xml><?xml version="1.0" encoding="utf-8"?>
<formControlPr xmlns="http://schemas.microsoft.com/office/spreadsheetml/2009/9/main" objectType="Radio" lockText="1"/>
</file>

<file path=xl/ctrlProps/ctrlProp58.xml><?xml version="1.0" encoding="utf-8"?>
<formControlPr xmlns="http://schemas.microsoft.com/office/spreadsheetml/2009/9/main" objectType="Radio" lockText="1"/>
</file>

<file path=xl/ctrlProps/ctrlProp59.xml><?xml version="1.0" encoding="utf-8"?>
<formControlPr xmlns="http://schemas.microsoft.com/office/spreadsheetml/2009/9/main" objectType="Radio" lockText="1"/>
</file>

<file path=xl/ctrlProps/ctrlProp60.xml><?xml version="1.0" encoding="utf-8"?>
<formControlPr xmlns="http://schemas.microsoft.com/office/spreadsheetml/2009/9/main" objectType="Radio" lockText="1"/>
</file>

<file path=xl/ctrlProps/ctrlProp61.xml><?xml version="1.0" encoding="utf-8"?>
<formControlPr xmlns="http://schemas.microsoft.com/office/spreadsheetml/2009/9/main" objectType="Radio" lockText="1"/>
</file>

<file path=xl/ctrlProps/ctrlProp62.xml><?xml version="1.0" encoding="utf-8"?>
<formControlPr xmlns="http://schemas.microsoft.com/office/spreadsheetml/2009/9/main" objectType="CheckBox" checked="Checked" fmlaLink="N11" lockText="1"/>
</file>

<file path=xl/ctrlProps/ctrlProp63.xml><?xml version="1.0" encoding="utf-8"?>
<formControlPr xmlns="http://schemas.microsoft.com/office/spreadsheetml/2009/9/main" objectType="CheckBox" checked="Checked" fmlaLink="$N$12" lockText="1"/>
</file>

<file path=xl/ctrlProps/ctrlProp64.xml><?xml version="1.0" encoding="utf-8"?>
<formControlPr xmlns="http://schemas.microsoft.com/office/spreadsheetml/2009/9/main" objectType="CheckBox" checked="Checked" fmlaLink="$N$13" lockText="1"/>
</file>

<file path=xl/ctrlProps/ctrlProp65.xml><?xml version="1.0" encoding="utf-8"?>
<formControlPr xmlns="http://schemas.microsoft.com/office/spreadsheetml/2009/9/main" objectType="CheckBox" checked="Checked" fmlaLink="$N$14" lockText="1"/>
</file>

<file path=xl/ctrlProps/ctrlProp66.xml><?xml version="1.0" encoding="utf-8"?>
<formControlPr xmlns="http://schemas.microsoft.com/office/spreadsheetml/2009/9/main" objectType="CheckBox" checked="Checked" fmlaLink="$N$15" lockText="1"/>
</file>

<file path=xl/ctrlProps/ctrlProp67.xml><?xml version="1.0" encoding="utf-8"?>
<formControlPr xmlns="http://schemas.microsoft.com/office/spreadsheetml/2009/9/main" objectType="CheckBox" checked="Checked" fmlaLink="$N$16" lockText="1"/>
</file>

<file path=xl/ctrlProps/ctrlProp68.xml><?xml version="1.0" encoding="utf-8"?>
<formControlPr xmlns="http://schemas.microsoft.com/office/spreadsheetml/2009/9/main" objectType="CheckBox" checked="Checked" fmlaLink="$N$17" lockText="1"/>
</file>

<file path=xl/ctrlProps/ctrlProp69.xml><?xml version="1.0" encoding="utf-8"?>
<formControlPr xmlns="http://schemas.microsoft.com/office/spreadsheetml/2009/9/main" objectType="CheckBox" checked="Checked" fmlaLink="$N$18" lockText="1"/>
</file>

<file path=xl/ctrlProps/ctrlProp70.xml><?xml version="1.0" encoding="utf-8"?>
<formControlPr xmlns="http://schemas.microsoft.com/office/spreadsheetml/2009/9/main" objectType="CheckBox" checked="Checked" fmlaLink="$N$19" lockText="1"/>
</file>

<file path=xl/ctrlProps/ctrlProp71.xml><?xml version="1.0" encoding="utf-8"?>
<formControlPr xmlns="http://schemas.microsoft.com/office/spreadsheetml/2009/9/main" objectType="CheckBox" checked="Checked" fmlaLink="$N$20" lockText="1"/>
</file>

<file path=xl/ctrlProps/ctrlProp72.xml><?xml version="1.0" encoding="utf-8"?>
<formControlPr xmlns="http://schemas.microsoft.com/office/spreadsheetml/2009/9/main" objectType="CheckBox" checked="Checked" fmlaLink="$N$21" lockText="1"/>
</file>

<file path=xl/ctrlProps/ctrlProp73.xml><?xml version="1.0" encoding="utf-8"?>
<formControlPr xmlns="http://schemas.microsoft.com/office/spreadsheetml/2009/9/main" objectType="CheckBox" checked="Checked" fmlaLink="$N$22" lockText="1"/>
</file>

<file path=xl/ctrlProps/ctrlProp74.xml><?xml version="1.0" encoding="utf-8"?>
<formControlPr xmlns="http://schemas.microsoft.com/office/spreadsheetml/2009/9/main" objectType="CheckBox" checked="Checked" fmlaLink="$N$23" lockText="1"/>
</file>

<file path=xl/ctrlProps/ctrlProp75.xml><?xml version="1.0" encoding="utf-8"?>
<formControlPr xmlns="http://schemas.microsoft.com/office/spreadsheetml/2009/9/main" objectType="CheckBox" checked="Checked" fmlaLink="$N$24" lockText="1"/>
</file>

<file path=xl/ctrlProps/ctrlProp76.xml><?xml version="1.0" encoding="utf-8"?>
<formControlPr xmlns="http://schemas.microsoft.com/office/spreadsheetml/2009/9/main" objectType="CheckBox" checked="Checked" fmlaLink="$N$25" lockText="1"/>
</file>

<file path=xl/ctrlProps/ctrlProp77.xml><?xml version="1.0" encoding="utf-8"?>
<formControlPr xmlns="http://schemas.microsoft.com/office/spreadsheetml/2009/9/main" objectType="CheckBox" checked="Checked" fmlaLink="$N$26" lockText="1"/>
</file>

<file path=xl/ctrlProps/ctrlProp78.xml><?xml version="1.0" encoding="utf-8"?>
<formControlPr xmlns="http://schemas.microsoft.com/office/spreadsheetml/2009/9/main" objectType="CheckBox" checked="Checked" fmlaLink="$N$27" lockText="1"/>
</file>

<file path=xl/ctrlProps/ctrlProp79.xml><?xml version="1.0" encoding="utf-8"?>
<formControlPr xmlns="http://schemas.microsoft.com/office/spreadsheetml/2009/9/main" objectType="CheckBox" checked="Checked" fmlaLink="$N$28" lockText="1"/>
</file>

<file path=xl/ctrlProps/ctrlProp80.xml><?xml version="1.0" encoding="utf-8"?>
<formControlPr xmlns="http://schemas.microsoft.com/office/spreadsheetml/2009/9/main" objectType="CheckBox" checked="Checked" fmlaLink="$N$29" lockText="1"/>
</file>

<file path=xl/ctrlProps/ctrlProp81.xml><?xml version="1.0" encoding="utf-8"?>
<formControlPr xmlns="http://schemas.microsoft.com/office/spreadsheetml/2009/9/main" objectType="CheckBox" checked="Checked" fmlaLink="$N$30" lockText="1"/>
</file>

<file path=xl/ctrlProps/ctrlProp82.xml><?xml version="1.0" encoding="utf-8"?>
<formControlPr xmlns="http://schemas.microsoft.com/office/spreadsheetml/2009/9/main" objectType="CheckBox" checked="Checked" fmlaLink="$N$31" lockText="1"/>
</file>

<file path=xl/ctrlProps/ctrlProp83.xml><?xml version="1.0" encoding="utf-8"?>
<formControlPr xmlns="http://schemas.microsoft.com/office/spreadsheetml/2009/9/main" objectType="CheckBox" checked="Checked" fmlaLink="$N$32" lockText="1"/>
</file>

<file path=xl/ctrlProps/ctrlProp84.xml><?xml version="1.0" encoding="utf-8"?>
<formControlPr xmlns="http://schemas.microsoft.com/office/spreadsheetml/2009/9/main" objectType="CheckBox" checked="Checked" fmlaLink="$N$33" lockText="1"/>
</file>

<file path=xl/ctrlProps/ctrlProp85.xml><?xml version="1.0" encoding="utf-8"?>
<formControlPr xmlns="http://schemas.microsoft.com/office/spreadsheetml/2009/9/main" objectType="CheckBox" checked="Checked" fmlaLink="$N$34" lockText="1"/>
</file>

<file path=xl/ctrlProps/ctrlProp86.xml><?xml version="1.0" encoding="utf-8"?>
<formControlPr xmlns="http://schemas.microsoft.com/office/spreadsheetml/2009/9/main" objectType="CheckBox" checked="Checked" fmlaLink="$N$35" lockText="1"/>
</file>

<file path=xl/ctrlProps/ctrlProp87.xml><?xml version="1.0" encoding="utf-8"?>
<formControlPr xmlns="http://schemas.microsoft.com/office/spreadsheetml/2009/9/main" objectType="CheckBox" checked="Checked" fmlaLink="$N$36" lockText="1"/>
</file>

<file path=xl/ctrlProps/ctrlProp88.xml><?xml version="1.0" encoding="utf-8"?>
<formControlPr xmlns="http://schemas.microsoft.com/office/spreadsheetml/2009/9/main" objectType="CheckBox" checked="Checked" fmlaLink="$N$37" lockText="1"/>
</file>

<file path=xl/ctrlProps/ctrlProp89.xml><?xml version="1.0" encoding="utf-8"?>
<formControlPr xmlns="http://schemas.microsoft.com/office/spreadsheetml/2009/9/main" objectType="CheckBox" checked="Checked" fmlaLink="$N$38" lockText="1"/>
</file>

<file path=xl/ctrlProps/ctrlProp90.xml><?xml version="1.0" encoding="utf-8"?>
<formControlPr xmlns="http://schemas.microsoft.com/office/spreadsheetml/2009/9/main" objectType="CheckBox" checked="Checked" fmlaLink="$N$39" lockText="1"/>
</file>

<file path=xl/ctrlProps/ctrlProp91.xml><?xml version="1.0" encoding="utf-8"?>
<formControlPr xmlns="http://schemas.microsoft.com/office/spreadsheetml/2009/9/main" objectType="CheckBox" checked="Checked" fmlaLink="$N$40" lockText="1"/>
</file>

<file path=xl/ctrlProps/ctrlProp92.xml><?xml version="1.0" encoding="utf-8"?>
<formControlPr xmlns="http://schemas.microsoft.com/office/spreadsheetml/2009/9/main" objectType="CheckBox" checked="Checked" fmlaLink="$N$41" lockText="1"/>
</file>

<file path=xl/ctrlProps/ctrlProp93.xml><?xml version="1.0" encoding="utf-8"?>
<formControlPr xmlns="http://schemas.microsoft.com/office/spreadsheetml/2009/9/main" objectType="CheckBox" checked="Checked" fmlaLink="$N$42" lockText="1"/>
</file>

<file path=xl/ctrlProps/ctrlProp94.xml><?xml version="1.0" encoding="utf-8"?>
<formControlPr xmlns="http://schemas.microsoft.com/office/spreadsheetml/2009/9/main" objectType="CheckBox" checked="Checked" fmlaLink="$N$43" lockText="1"/>
</file>

<file path=xl/ctrlProps/ctrlProp95.xml><?xml version="1.0" encoding="utf-8"?>
<formControlPr xmlns="http://schemas.microsoft.com/office/spreadsheetml/2009/9/main" objectType="CheckBox" checked="Checked" fmlaLink="$N$44" lockText="1"/>
</file>

<file path=xl/ctrlProps/ctrlProp96.xml><?xml version="1.0" encoding="utf-8"?>
<formControlPr xmlns="http://schemas.microsoft.com/office/spreadsheetml/2009/9/main" objectType="CheckBox" checked="Checked" fmlaLink="$N$45" lockText="1"/>
</file>

<file path=xl/ctrlProps/ctrlProp97.xml><?xml version="1.0" encoding="utf-8"?>
<formControlPr xmlns="http://schemas.microsoft.com/office/spreadsheetml/2009/9/main" objectType="CheckBox" checked="Checked" fmlaLink="$N$46" lockText="1"/>
</file>

<file path=xl/ctrlProps/ctrlProp98.xml><?xml version="1.0" encoding="utf-8"?>
<formControlPr xmlns="http://schemas.microsoft.com/office/spreadsheetml/2009/9/main" objectType="CheckBox" checked="Checked" fmlaLink="$AN$11" lockText="1"/>
</file>

<file path=xl/ctrlProps/ctrlProp99.xml><?xml version="1.0" encoding="utf-8"?>
<formControlPr xmlns="http://schemas.microsoft.com/office/spreadsheetml/2009/9/main" objectType="CheckBox" checked="Checked" fmlaLink="$AN$13" lockText="1"/>
</file>

<file path=xl/ctrlProps/ctrlProp100.xml><?xml version="1.0" encoding="utf-8"?>
<formControlPr xmlns="http://schemas.microsoft.com/office/spreadsheetml/2009/9/main" objectType="CheckBox" checked="Checked" fmlaLink="AN12" lockText="1"/>
</file>

<file path=xl/ctrlProps/ctrlProp101.xml><?xml version="1.0" encoding="utf-8"?>
<formControlPr xmlns="http://schemas.microsoft.com/office/spreadsheetml/2009/9/main" objectType="CheckBox" checked="Checked" fmlaLink="AN14" lockText="1"/>
</file>

<file path=xl/ctrlProps/ctrlProp102.xml><?xml version="1.0" encoding="utf-8"?>
<formControlPr xmlns="http://schemas.microsoft.com/office/spreadsheetml/2009/9/main" objectType="CheckBox" checked="Checked" fmlaLink="$AN$15" lockText="1"/>
</file>

<file path=xl/ctrlProps/ctrlProp103.xml><?xml version="1.0" encoding="utf-8"?>
<formControlPr xmlns="http://schemas.microsoft.com/office/spreadsheetml/2009/9/main" objectType="CheckBox" checked="Checked" fmlaLink="$AN$16" lockText="1"/>
</file>

<file path=xl/ctrlProps/ctrlProp104.xml><?xml version="1.0" encoding="utf-8"?>
<formControlPr xmlns="http://schemas.microsoft.com/office/spreadsheetml/2009/9/main" objectType="CheckBox" checked="Checked" fmlaLink="$AN$17" lockText="1"/>
</file>

<file path=xl/ctrlProps/ctrlProp105.xml><?xml version="1.0" encoding="utf-8"?>
<formControlPr xmlns="http://schemas.microsoft.com/office/spreadsheetml/2009/9/main" objectType="CheckBox" checked="Checked" fmlaLink="$AN$18" lockText="1"/>
</file>

<file path=xl/ctrlProps/ctrlProp106.xml><?xml version="1.0" encoding="utf-8"?>
<formControlPr xmlns="http://schemas.microsoft.com/office/spreadsheetml/2009/9/main" objectType="CheckBox" checked="Checked" fmlaLink="$AN$19" lockText="1"/>
</file>

<file path=xl/ctrlProps/ctrlProp107.xml><?xml version="1.0" encoding="utf-8"?>
<formControlPr xmlns="http://schemas.microsoft.com/office/spreadsheetml/2009/9/main" objectType="CheckBox" checked="Checked" fmlaLink="$AN$20" lockText="1"/>
</file>

<file path=xl/ctrlProps/ctrlProp108.xml><?xml version="1.0" encoding="utf-8"?>
<formControlPr xmlns="http://schemas.microsoft.com/office/spreadsheetml/2009/9/main" objectType="CheckBox" checked="Checked" fmlaLink="$AN$21" lockText="1"/>
</file>

<file path=xl/ctrlProps/ctrlProp109.xml><?xml version="1.0" encoding="utf-8"?>
<formControlPr xmlns="http://schemas.microsoft.com/office/spreadsheetml/2009/9/main" objectType="CheckBox" checked="Checked" fmlaLink="$AN$22" lockText="1"/>
</file>

<file path=xl/ctrlProps/ctrlProp110.xml><?xml version="1.0" encoding="utf-8"?>
<formControlPr xmlns="http://schemas.microsoft.com/office/spreadsheetml/2009/9/main" objectType="CheckBox" checked="Checked" fmlaLink="$AN$23" lockText="1"/>
</file>

<file path=xl/ctrlProps/ctrlProp111.xml><?xml version="1.0" encoding="utf-8"?>
<formControlPr xmlns="http://schemas.microsoft.com/office/spreadsheetml/2009/9/main" objectType="CheckBox" checked="Checked" fmlaLink="$AN$24" lockText="1"/>
</file>

<file path=xl/ctrlProps/ctrlProp112.xml><?xml version="1.0" encoding="utf-8"?>
<formControlPr xmlns="http://schemas.microsoft.com/office/spreadsheetml/2009/9/main" objectType="CheckBox" checked="Checked" fmlaLink="$AN$25" lockText="1"/>
</file>

<file path=xl/ctrlProps/ctrlProp113.xml><?xml version="1.0" encoding="utf-8"?>
<formControlPr xmlns="http://schemas.microsoft.com/office/spreadsheetml/2009/9/main" objectType="CheckBox" checked="Checked" fmlaLink="$AN$26" lockText="1"/>
</file>

<file path=xl/ctrlProps/ctrlProp114.xml><?xml version="1.0" encoding="utf-8"?>
<formControlPr xmlns="http://schemas.microsoft.com/office/spreadsheetml/2009/9/main" objectType="CheckBox" checked="Checked" fmlaLink="$AN$27" lockText="1"/>
</file>

<file path=xl/ctrlProps/ctrlProp115.xml><?xml version="1.0" encoding="utf-8"?>
<formControlPr xmlns="http://schemas.microsoft.com/office/spreadsheetml/2009/9/main" objectType="CheckBox" checked="Checked" fmlaLink="$AN$28" lockText="1"/>
</file>

<file path=xl/ctrlProps/ctrlProp116.xml><?xml version="1.0" encoding="utf-8"?>
<formControlPr xmlns="http://schemas.microsoft.com/office/spreadsheetml/2009/9/main" objectType="CheckBox" checked="Checked" fmlaLink="$AN$29" lockText="1"/>
</file>

<file path=xl/ctrlProps/ctrlProp117.xml><?xml version="1.0" encoding="utf-8"?>
<formControlPr xmlns="http://schemas.microsoft.com/office/spreadsheetml/2009/9/main" objectType="CheckBox" checked="Checked" fmlaLink="$AN$30" lockText="1"/>
</file>

<file path=xl/ctrlProps/ctrlProp118.xml><?xml version="1.0" encoding="utf-8"?>
<formControlPr xmlns="http://schemas.microsoft.com/office/spreadsheetml/2009/9/main" objectType="CheckBox" checked="Checked" fmlaLink="$AN$31" lockText="1"/>
</file>

<file path=xl/ctrlProps/ctrlProp119.xml><?xml version="1.0" encoding="utf-8"?>
<formControlPr xmlns="http://schemas.microsoft.com/office/spreadsheetml/2009/9/main" objectType="CheckBox" checked="Checked" fmlaLink="$AN$32" lockText="1"/>
</file>

<file path=xl/ctrlProps/ctrlProp120.xml><?xml version="1.0" encoding="utf-8"?>
<formControlPr xmlns="http://schemas.microsoft.com/office/spreadsheetml/2009/9/main" objectType="CheckBox" checked="Checked" fmlaLink="$AN$33" lockText="1"/>
</file>

<file path=xl/ctrlProps/ctrlProp121.xml><?xml version="1.0" encoding="utf-8"?>
<formControlPr xmlns="http://schemas.microsoft.com/office/spreadsheetml/2009/9/main" objectType="CheckBox" checked="Checked" fmlaLink="$AN$34" lockText="1"/>
</file>

<file path=xl/ctrlProps/ctrlProp122.xml><?xml version="1.0" encoding="utf-8"?>
<formControlPr xmlns="http://schemas.microsoft.com/office/spreadsheetml/2009/9/main" objectType="CheckBox" checked="Checked" fmlaLink="$AN$35" lockText="1"/>
</file>

<file path=xl/ctrlProps/ctrlProp123.xml><?xml version="1.0" encoding="utf-8"?>
<formControlPr xmlns="http://schemas.microsoft.com/office/spreadsheetml/2009/9/main" objectType="CheckBox" checked="Checked" fmlaLink="$AN$36" lockText="1"/>
</file>

<file path=xl/ctrlProps/ctrlProp124.xml><?xml version="1.0" encoding="utf-8"?>
<formControlPr xmlns="http://schemas.microsoft.com/office/spreadsheetml/2009/9/main" objectType="CheckBox" checked="Checked" fmlaLink="$AN$37" lockText="1"/>
</file>

<file path=xl/ctrlProps/ctrlProp125.xml><?xml version="1.0" encoding="utf-8"?>
<formControlPr xmlns="http://schemas.microsoft.com/office/spreadsheetml/2009/9/main" objectType="CheckBox" checked="Checked" fmlaLink="$AN$38" lockText="1"/>
</file>

<file path=xl/ctrlProps/ctrlProp126.xml><?xml version="1.0" encoding="utf-8"?>
<formControlPr xmlns="http://schemas.microsoft.com/office/spreadsheetml/2009/9/main" objectType="CheckBox" checked="Checked" fmlaLink="$AN$40" lockText="1"/>
</file>

<file path=xl/ctrlProps/ctrlProp127.xml><?xml version="1.0" encoding="utf-8"?>
<formControlPr xmlns="http://schemas.microsoft.com/office/spreadsheetml/2009/9/main" objectType="CheckBox" checked="Checked" fmlaLink="$AN$39" lockText="1"/>
</file>

<file path=xl/ctrlProps/ctrlProp128.xml><?xml version="1.0" encoding="utf-8"?>
<formControlPr xmlns="http://schemas.microsoft.com/office/spreadsheetml/2009/9/main" objectType="CheckBox" checked="Checked" fmlaLink="$AN$41" lockText="1"/>
</file>

<file path=xl/ctrlProps/ctrlProp129.xml><?xml version="1.0" encoding="utf-8"?>
<formControlPr xmlns="http://schemas.microsoft.com/office/spreadsheetml/2009/9/main" objectType="CheckBox" checked="Checked" fmlaLink="$AN$43" lockText="1"/>
</file>

<file path=xl/ctrlProps/ctrlProp130.xml><?xml version="1.0" encoding="utf-8"?>
<formControlPr xmlns="http://schemas.microsoft.com/office/spreadsheetml/2009/9/main" objectType="CheckBox" checked="Checked" fmlaLink="$AN$42" lockText="1"/>
</file>

<file path=xl/ctrlProps/ctrlProp131.xml><?xml version="1.0" encoding="utf-8"?>
<formControlPr xmlns="http://schemas.microsoft.com/office/spreadsheetml/2009/9/main" objectType="CheckBox" checked="Checked" fmlaLink="$AN$44" lockText="1"/>
</file>

<file path=xl/ctrlProps/ctrlProp132.xml><?xml version="1.0" encoding="utf-8"?>
<formControlPr xmlns="http://schemas.microsoft.com/office/spreadsheetml/2009/9/main" objectType="CheckBox" checked="Checked" fmlaLink="$AN$45" lockText="1"/>
</file>

<file path=xl/ctrlProps/ctrlProp133.xml><?xml version="1.0" encoding="utf-8"?>
<formControlPr xmlns="http://schemas.microsoft.com/office/spreadsheetml/2009/9/main" objectType="CheckBox" checked="Checked" fmlaLink="$AN$46" lockText="1"/>
</file>

<file path=xl/ctrlProps/ctrlProp134.xml><?xml version="1.0" encoding="utf-8"?>
<formControlPr xmlns="http://schemas.microsoft.com/office/spreadsheetml/2009/9/main" objectType="CheckBox" checked="Checked" fmlaLink="$AN$47" lockText="1"/>
</file>

<file path=xl/ctrlProps/ctrlProp135.xml><?xml version="1.0" encoding="utf-8"?>
<formControlPr xmlns="http://schemas.microsoft.com/office/spreadsheetml/2009/9/main" objectType="CheckBox" checked="Checked" fmlaLink="$AN$48" lockText="1"/>
</file>

<file path=xl/ctrlProps/ctrlProp136.xml><?xml version="1.0" encoding="utf-8"?>
<formControlPr xmlns="http://schemas.microsoft.com/office/spreadsheetml/2009/9/main" objectType="CheckBox" checked="Checked" fmlaLink="$AN$49" lockText="1"/>
</file>

<file path=xl/ctrlProps/ctrlProp137.xml><?xml version="1.0" encoding="utf-8"?>
<formControlPr xmlns="http://schemas.microsoft.com/office/spreadsheetml/2009/9/main" objectType="CheckBox" checked="Checked" fmlaLink="$AN$50" lockText="1"/>
</file>

<file path=xl/ctrlProps/ctrlProp138.xml><?xml version="1.0" encoding="utf-8"?>
<formControlPr xmlns="http://schemas.microsoft.com/office/spreadsheetml/2009/9/main" objectType="CheckBox" checked="Checked" fmlaLink="AL11" lockText="1"/>
</file>

<file path=xl/ctrlProps/ctrlProp139.xml><?xml version="1.0" encoding="utf-8"?>
<formControlPr xmlns="http://schemas.microsoft.com/office/spreadsheetml/2009/9/main" objectType="CheckBox" checked="Checked" fmlaLink="AL12" lockText="1"/>
</file>

<file path=xl/ctrlProps/ctrlProp140.xml><?xml version="1.0" encoding="utf-8"?>
<formControlPr xmlns="http://schemas.microsoft.com/office/spreadsheetml/2009/9/main" objectType="CheckBox" checked="Checked" fmlaLink="AL13" lockText="1"/>
</file>

<file path=xl/ctrlProps/ctrlProp141.xml><?xml version="1.0" encoding="utf-8"?>
<formControlPr xmlns="http://schemas.microsoft.com/office/spreadsheetml/2009/9/main" objectType="CheckBox" checked="Checked" fmlaLink="AL15" lockText="1"/>
</file>

<file path=xl/ctrlProps/ctrlProp142.xml><?xml version="1.0" encoding="utf-8"?>
<formControlPr xmlns="http://schemas.microsoft.com/office/spreadsheetml/2009/9/main" objectType="CheckBox" checked="Checked" fmlaLink="AL16" lockText="1"/>
</file>

<file path=xl/ctrlProps/ctrlProp143.xml><?xml version="1.0" encoding="utf-8"?>
<formControlPr xmlns="http://schemas.microsoft.com/office/spreadsheetml/2009/9/main" objectType="CheckBox" checked="Checked" fmlaLink="AL17" lockText="1"/>
</file>

<file path=xl/ctrlProps/ctrlProp144.xml><?xml version="1.0" encoding="utf-8"?>
<formControlPr xmlns="http://schemas.microsoft.com/office/spreadsheetml/2009/9/main" objectType="CheckBox" checked="Checked" fmlaLink="AL19" lockText="1"/>
</file>

<file path=xl/ctrlProps/ctrlProp145.xml><?xml version="1.0" encoding="utf-8"?>
<formControlPr xmlns="http://schemas.microsoft.com/office/spreadsheetml/2009/9/main" objectType="CheckBox" checked="Checked" fmlaLink="AL20" lockText="1"/>
</file>

<file path=xl/ctrlProps/ctrlProp146.xml><?xml version="1.0" encoding="utf-8"?>
<formControlPr xmlns="http://schemas.microsoft.com/office/spreadsheetml/2009/9/main" objectType="CheckBox" checked="Checked" fmlaLink="AL21" lockText="1"/>
</file>

<file path=xl/ctrlProps/ctrlProp147.xml><?xml version="1.0" encoding="utf-8"?>
<formControlPr xmlns="http://schemas.microsoft.com/office/spreadsheetml/2009/9/main" objectType="CheckBox" checked="Checked" fmlaLink="AL23" lockText="1"/>
</file>

<file path=xl/ctrlProps/ctrlProp148.xml><?xml version="1.0" encoding="utf-8"?>
<formControlPr xmlns="http://schemas.microsoft.com/office/spreadsheetml/2009/9/main" objectType="CheckBox" checked="Checked" fmlaLink="AL24" lockText="1"/>
</file>

<file path=xl/ctrlProps/ctrlProp149.xml><?xml version="1.0" encoding="utf-8"?>
<formControlPr xmlns="http://schemas.microsoft.com/office/spreadsheetml/2009/9/main" objectType="CheckBox" checked="Checked" fmlaLink="AL25" lockText="1"/>
</file>

<file path=xl/ctrlProps/ctrlProp150.xml><?xml version="1.0" encoding="utf-8"?>
<formControlPr xmlns="http://schemas.microsoft.com/office/spreadsheetml/2009/9/main" objectType="CheckBox" checked="Checked" fmlaLink="AL26" lockText="1"/>
</file>

<file path=xl/ctrlProps/ctrlProp151.xml><?xml version="1.0" encoding="utf-8"?>
<formControlPr xmlns="http://schemas.microsoft.com/office/spreadsheetml/2009/9/main" objectType="CheckBox" checked="Checked" fmlaLink="AL27" lockText="1"/>
</file>

<file path=xl/ctrlProps/ctrlProp152.xml><?xml version="1.0" encoding="utf-8"?>
<formControlPr xmlns="http://schemas.microsoft.com/office/spreadsheetml/2009/9/main" objectType="CheckBox" checked="Checked" fmlaLink="AL28" lockText="1"/>
</file>

<file path=xl/ctrlProps/ctrlProp153.xml><?xml version="1.0" encoding="utf-8"?>
<formControlPr xmlns="http://schemas.microsoft.com/office/spreadsheetml/2009/9/main" objectType="CheckBox" checked="Checked" fmlaLink="AL29" lockText="1"/>
</file>

<file path=xl/ctrlProps/ctrlProp154.xml><?xml version="1.0" encoding="utf-8"?>
<formControlPr xmlns="http://schemas.microsoft.com/office/spreadsheetml/2009/9/main" objectType="CheckBox" checked="Checked" fmlaLink="AL31" lockText="1"/>
</file>

<file path=xl/ctrlProps/ctrlProp155.xml><?xml version="1.0" encoding="utf-8"?>
<formControlPr xmlns="http://schemas.microsoft.com/office/spreadsheetml/2009/9/main" objectType="CheckBox" checked="Checked" fmlaLink="AL32" lockText="1"/>
</file>

<file path=xl/ctrlProps/ctrlProp156.xml><?xml version="1.0" encoding="utf-8"?>
<formControlPr xmlns="http://schemas.microsoft.com/office/spreadsheetml/2009/9/main" objectType="CheckBox" checked="Checked" fmlaLink="AL34" lockText="1"/>
</file>

<file path=xl/ctrlProps/ctrlProp157.xml><?xml version="1.0" encoding="utf-8"?>
<formControlPr xmlns="http://schemas.microsoft.com/office/spreadsheetml/2009/9/main" objectType="CheckBox" checked="Checked" fmlaLink="AL36" lockText="1"/>
</file>

<file path=xl/ctrlProps/ctrlProp158.xml><?xml version="1.0" encoding="utf-8"?>
<formControlPr xmlns="http://schemas.microsoft.com/office/spreadsheetml/2009/9/main" objectType="CheckBox" checked="Checked" fmlaLink="AL37" lockText="1"/>
</file>

<file path=xl/ctrlProps/ctrlProp159.xml><?xml version="1.0" encoding="utf-8"?>
<formControlPr xmlns="http://schemas.microsoft.com/office/spreadsheetml/2009/9/main" objectType="CheckBox" checked="Checked" fmlaLink="AL38" lockText="1"/>
</file>

<file path=xl/ctrlProps/ctrlProp160.xml><?xml version="1.0" encoding="utf-8"?>
<formControlPr xmlns="http://schemas.microsoft.com/office/spreadsheetml/2009/9/main" objectType="CheckBox" checked="Checked" fmlaLink="AL40" lockText="1"/>
</file>

<file path=xl/ctrlProps/ctrlProp161.xml><?xml version="1.0" encoding="utf-8"?>
<formControlPr xmlns="http://schemas.microsoft.com/office/spreadsheetml/2009/9/main" objectType="CheckBox" checked="Checked" fmlaLink="AL43" lockText="1"/>
</file>

<file path=xl/ctrlProps/ctrlProp162.xml><?xml version="1.0" encoding="utf-8"?>
<formControlPr xmlns="http://schemas.microsoft.com/office/spreadsheetml/2009/9/main" objectType="CheckBox" checked="Checked" fmlaLink="AL44" lockText="1"/>
</file>

<file path=xl/ctrlProps/ctrlProp163.xml><?xml version="1.0" encoding="utf-8"?>
<formControlPr xmlns="http://schemas.microsoft.com/office/spreadsheetml/2009/9/main" objectType="CheckBox" checked="Checked" fmlaLink="AL45" lockText="1"/>
</file>

<file path=xl/ctrlProps/ctrlProp164.xml><?xml version="1.0" encoding="utf-8"?>
<formControlPr xmlns="http://schemas.microsoft.com/office/spreadsheetml/2009/9/main" objectType="CheckBox" checked="Checked" fmlaLink="AL46" lockText="1"/>
</file>

<file path=xl/ctrlProps/ctrlProp165.xml><?xml version="1.0" encoding="utf-8"?>
<formControlPr xmlns="http://schemas.microsoft.com/office/spreadsheetml/2009/9/main" objectType="CheckBox" checked="Checked" fmlaLink="AL47" lockText="1"/>
</file>

<file path=xl/ctrlProps/ctrlProp166.xml><?xml version="1.0" encoding="utf-8"?>
<formControlPr xmlns="http://schemas.microsoft.com/office/spreadsheetml/2009/9/main" objectType="CheckBox" checked="Checked" fmlaLink="AL49" lockText="1"/>
</file>

<file path=xl/ctrlProps/ctrlProp167.xml><?xml version="1.0" encoding="utf-8"?>
<formControlPr xmlns="http://schemas.microsoft.com/office/spreadsheetml/2009/9/main" objectType="CheckBox" checked="Checked" fmlaLink="AL50" lockText="1"/>
</file>

<file path=xl/ctrlProps/ctrlProp168.xml><?xml version="1.0" encoding="utf-8"?>
<formControlPr xmlns="http://schemas.microsoft.com/office/spreadsheetml/2009/9/main" objectType="CheckBox" checked="Checked" fmlaLink="AL52" lockText="1"/>
</file>

<file path=xl/ctrlProps/ctrlProp169.xml><?xml version="1.0" encoding="utf-8"?>
<formControlPr xmlns="http://schemas.microsoft.com/office/spreadsheetml/2009/9/main" objectType="CheckBox" checked="Checked" fmlaLink="AL53" lockText="1"/>
</file>

<file path=xl/ctrlProps/ctrlProp170.xml><?xml version="1.0" encoding="utf-8"?>
<formControlPr xmlns="http://schemas.microsoft.com/office/spreadsheetml/2009/9/main" objectType="CheckBox" checked="Checked" fmlaLink="AL54" lockText="1"/>
</file>

<file path=xl/ctrlProps/ctrlProp171.xml><?xml version="1.0" encoding="utf-8"?>
<formControlPr xmlns="http://schemas.microsoft.com/office/spreadsheetml/2009/9/main" objectType="CheckBox" checked="Checked" fmlaLink="AL55" lockText="1"/>
</file>

<file path=xl/ctrlProps/ctrlProp172.xml><?xml version="1.0" encoding="utf-8"?>
<formControlPr xmlns="http://schemas.microsoft.com/office/spreadsheetml/2009/9/main" objectType="CheckBox" checked="Checked" fmlaLink="AL56" lockText="1"/>
</file>

<file path=xl/ctrlProps/ctrlProp173.xml><?xml version="1.0" encoding="utf-8"?>
<formControlPr xmlns="http://schemas.microsoft.com/office/spreadsheetml/2009/9/main" objectType="CheckBox" checked="Checked" fmlaLink="AL57" lockText="1"/>
</file>

<file path=xl/ctrlProps/ctrlProp174.xml><?xml version="1.0" encoding="utf-8"?>
<formControlPr xmlns="http://schemas.microsoft.com/office/spreadsheetml/2009/9/main" objectType="CheckBox" checked="Checked" fmlaLink="AL59" lockText="1"/>
</file>

<file path=xl/ctrlProps/ctrlProp175.xml><?xml version="1.0" encoding="utf-8"?>
<formControlPr xmlns="http://schemas.microsoft.com/office/spreadsheetml/2009/9/main" objectType="CheckBox" checked="Checked" fmlaLink="AL60" lockText="1"/>
</file>

<file path=xl/ctrlProps/ctrlProp176.xml><?xml version="1.0" encoding="utf-8"?>
<formControlPr xmlns="http://schemas.microsoft.com/office/spreadsheetml/2009/9/main" objectType="CheckBox" checked="Checked" fmlaLink="AL62" lockText="1"/>
</file>

<file path=xl/ctrlProps/ctrlProp177.xml><?xml version="1.0" encoding="utf-8"?>
<formControlPr xmlns="http://schemas.microsoft.com/office/spreadsheetml/2009/9/main" objectType="CheckBox" checked="Checked" fmlaLink="AL63" lockText="1"/>
</file>

<file path=xl/ctrlProps/ctrlProp178.xml><?xml version="1.0" encoding="utf-8"?>
<formControlPr xmlns="http://schemas.microsoft.com/office/spreadsheetml/2009/9/main" objectType="CheckBox" checked="Checked" fmlaLink="AL64" lockText="1"/>
</file>

<file path=xl/ctrlProps/ctrlProp179.xml><?xml version="1.0" encoding="utf-8"?>
<formControlPr xmlns="http://schemas.microsoft.com/office/spreadsheetml/2009/9/main" objectType="CheckBox" checked="Checked" fmlaLink="AL65" lockText="1"/>
</file>

<file path=xl/ctrlProps/ctrlProp180.xml><?xml version="1.0" encoding="utf-8"?>
<formControlPr xmlns="http://schemas.microsoft.com/office/spreadsheetml/2009/9/main" objectType="CheckBox" checked="Checked" fmlaLink="AL66" lockText="1"/>
</file>

<file path=xl/ctrlProps/ctrlProp181.xml><?xml version="1.0" encoding="utf-8"?>
<formControlPr xmlns="http://schemas.microsoft.com/office/spreadsheetml/2009/9/main" objectType="CheckBox" checked="Checked" fmlaLink="AL67" lockText="1"/>
</file>

<file path=xl/ctrlProps/ctrlProp182.xml><?xml version="1.0" encoding="utf-8"?>
<formControlPr xmlns="http://schemas.microsoft.com/office/spreadsheetml/2009/9/main" objectType="CheckBox" checked="Checked" fmlaLink="AL68" lockText="1"/>
</file>

<file path=xl/ctrlProps/ctrlProp183.xml><?xml version="1.0" encoding="utf-8"?>
<formControlPr xmlns="http://schemas.microsoft.com/office/spreadsheetml/2009/9/main" objectType="CheckBox" checked="Checked" fmlaLink="AL69" lockText="1"/>
</file>

<file path=xl/ctrlProps/ctrlProp184.xml><?xml version="1.0" encoding="utf-8"?>
<formControlPr xmlns="http://schemas.microsoft.com/office/spreadsheetml/2009/9/main" objectType="CheckBox" checked="Checked" fmlaLink="AL72" lockText="1"/>
</file>

<file path=xl/ctrlProps/ctrlProp185.xml><?xml version="1.0" encoding="utf-8"?>
<formControlPr xmlns="http://schemas.microsoft.com/office/spreadsheetml/2009/9/main" objectType="CheckBox" checked="Checked" fmlaLink="AL73" lockText="1"/>
</file>

<file path=xl/ctrlProps/ctrlProp186.xml><?xml version="1.0" encoding="utf-8"?>
<formControlPr xmlns="http://schemas.microsoft.com/office/spreadsheetml/2009/9/main" objectType="CheckBox" checked="Checked" fmlaLink="AL74" lockText="1"/>
</file>

<file path=xl/ctrlProps/ctrlProp187.xml><?xml version="1.0" encoding="utf-8"?>
<formControlPr xmlns="http://schemas.microsoft.com/office/spreadsheetml/2009/9/main" objectType="CheckBox" checked="Checked" fmlaLink="AL75" lockText="1"/>
</file>

<file path=xl/ctrlProps/ctrlProp188.xml><?xml version="1.0" encoding="utf-8"?>
<formControlPr xmlns="http://schemas.microsoft.com/office/spreadsheetml/2009/9/main" objectType="CheckBox" checked="Checked" fmlaLink="AL78" lockText="1"/>
</file>

<file path=xl/ctrlProps/ctrlProp189.xml><?xml version="1.0" encoding="utf-8"?>
<formControlPr xmlns="http://schemas.microsoft.com/office/spreadsheetml/2009/9/main" objectType="CheckBox" checked="Checked" fmlaLink="AL35" lockText="1"/>
</file>

<file path=xl/ctrlProps/ctrlProp190.xml><?xml version="1.0" encoding="utf-8"?>
<formControlPr xmlns="http://schemas.microsoft.com/office/spreadsheetml/2009/9/main" objectType="CheckBox" checked="Checked" fmlaLink="AL71" lockText="1"/>
</file>

<file path=xl/ctrlProps/ctrlProp191.xml><?xml version="1.0" encoding="utf-8"?>
<formControlPr xmlns="http://schemas.microsoft.com/office/spreadsheetml/2009/9/main" objectType="CheckBox" checked="Checked" fmlaLink="AL76" lockText="1"/>
</file>

<file path=xl/ctrlProps/ctrlProp192.xml><?xml version="1.0" encoding="utf-8"?>
<formControlPr xmlns="http://schemas.microsoft.com/office/spreadsheetml/2009/9/main" objectType="CheckBox" checked="Checked" fmlaLink="AL14" lockText="1"/>
</file>

<file path=xl/ctrlProps/ctrlProp193.xml><?xml version="1.0" encoding="utf-8"?>
<formControlPr xmlns="http://schemas.microsoft.com/office/spreadsheetml/2009/9/main" objectType="CheckBox" checked="Checked" fmlaLink="AL18" lockText="1"/>
</file>

<file path=xl/ctrlProps/ctrlProp194.xml><?xml version="1.0" encoding="utf-8"?>
<formControlPr xmlns="http://schemas.microsoft.com/office/spreadsheetml/2009/9/main" objectType="CheckBox" checked="Checked" fmlaLink="AL22" lockText="1"/>
</file>

<file path=xl/ctrlProps/ctrlProp195.xml><?xml version="1.0" encoding="utf-8"?>
<formControlPr xmlns="http://schemas.microsoft.com/office/spreadsheetml/2009/9/main" objectType="CheckBox" checked="Checked" fmlaLink="AL30" lockText="1"/>
</file>

<file path=xl/ctrlProps/ctrlProp196.xml><?xml version="1.0" encoding="utf-8"?>
<formControlPr xmlns="http://schemas.microsoft.com/office/spreadsheetml/2009/9/main" objectType="CheckBox" checked="Checked" fmlaLink="AL33" lockText="1"/>
</file>

<file path=xl/ctrlProps/ctrlProp197.xml><?xml version="1.0" encoding="utf-8"?>
<formControlPr xmlns="http://schemas.microsoft.com/office/spreadsheetml/2009/9/main" objectType="CheckBox" checked="Checked" fmlaLink="AL39" lockText="1"/>
</file>

<file path=xl/ctrlProps/ctrlProp198.xml><?xml version="1.0" encoding="utf-8"?>
<formControlPr xmlns="http://schemas.microsoft.com/office/spreadsheetml/2009/9/main" objectType="CheckBox" checked="Checked" fmlaLink="AL41" lockText="1"/>
</file>

<file path=xl/ctrlProps/ctrlProp199.xml><?xml version="1.0" encoding="utf-8"?>
<formControlPr xmlns="http://schemas.microsoft.com/office/spreadsheetml/2009/9/main" objectType="CheckBox" checked="Checked" fmlaLink="AL42" lockText="1"/>
</file>

<file path=xl/ctrlProps/ctrlProp200.xml><?xml version="1.0" encoding="utf-8"?>
<formControlPr xmlns="http://schemas.microsoft.com/office/spreadsheetml/2009/9/main" objectType="CheckBox" checked="Checked" fmlaLink="AL48" lockText="1"/>
</file>

<file path=xl/ctrlProps/ctrlProp201.xml><?xml version="1.0" encoding="utf-8"?>
<formControlPr xmlns="http://schemas.microsoft.com/office/spreadsheetml/2009/9/main" objectType="CheckBox" checked="Checked" fmlaLink="AL51" lockText="1"/>
</file>

<file path=xl/ctrlProps/ctrlProp202.xml><?xml version="1.0" encoding="utf-8"?>
<formControlPr xmlns="http://schemas.microsoft.com/office/spreadsheetml/2009/9/main" objectType="CheckBox" checked="Checked" fmlaLink="AL58" lockText="1"/>
</file>

<file path=xl/ctrlProps/ctrlProp203.xml><?xml version="1.0" encoding="utf-8"?>
<formControlPr xmlns="http://schemas.microsoft.com/office/spreadsheetml/2009/9/main" objectType="CheckBox" checked="Checked" fmlaLink="AL61" lockText="1"/>
</file>

<file path=xl/ctrlProps/ctrlProp204.xml><?xml version="1.0" encoding="utf-8"?>
<formControlPr xmlns="http://schemas.microsoft.com/office/spreadsheetml/2009/9/main" objectType="CheckBox" checked="Checked" fmlaLink="AL70" lockText="1"/>
</file>

<file path=xl/ctrlProps/ctrlProp205.xml><?xml version="1.0" encoding="utf-8"?>
<formControlPr xmlns="http://schemas.microsoft.com/office/spreadsheetml/2009/9/main" objectType="CheckBox" checked="Checked" fmlaLink="AL77" lockText="1"/>
</file>

<file path=xl/ctrlProps/ctrlProp206.xml><?xml version="1.0" encoding="utf-8"?>
<formControlPr xmlns="http://schemas.microsoft.com/office/spreadsheetml/2009/9/main" objectType="CheckBox" checked="Checked" fmlaLink="AL79" lockText="1"/>
</file>

<file path=xl/ctrlProps/ctrlProp207.xml><?xml version="1.0" encoding="utf-8"?>
<formControlPr xmlns="http://schemas.microsoft.com/office/spreadsheetml/2009/9/main" objectType="CheckBox" checked="Checked" fmlaLink="AL80" lockText="1"/>
</file>

<file path=xl/ctrlProps/ctrlProp208.xml><?xml version="1.0" encoding="utf-8"?>
<formControlPr xmlns="http://schemas.microsoft.com/office/spreadsheetml/2009/9/main" objectType="CheckBox" checked="Checked" fmlaLink="AL81" lockText="1"/>
</file>

<file path=xl/ctrlProps/ctrlProp209.xml><?xml version="1.0" encoding="utf-8"?>
<formControlPr xmlns="http://schemas.microsoft.com/office/spreadsheetml/2009/9/main" objectType="CheckBox" checked="Checked" fmlaLink="AL82" lockText="1"/>
</file>

<file path=xl/ctrlProps/ctrlProp210.xml><?xml version="1.0" encoding="utf-8"?>
<formControlPr xmlns="http://schemas.microsoft.com/office/spreadsheetml/2009/9/main" objectType="CheckBox" checked="Checked" fmlaLink="AL83" lockText="1"/>
</file>

<file path=xl/ctrlProps/ctrlProp211.xml><?xml version="1.0" encoding="utf-8"?>
<formControlPr xmlns="http://schemas.microsoft.com/office/spreadsheetml/2009/9/main" objectType="CheckBox" checked="Checked" fmlaLink="AL84" lockText="1"/>
</file>

<file path=xl/ctrlProps/ctrlProp212.xml><?xml version="1.0" encoding="utf-8"?>
<formControlPr xmlns="http://schemas.microsoft.com/office/spreadsheetml/2009/9/main" objectType="CheckBox" checked="Checked" fmlaLink="AL85" lockText="1"/>
</file>

<file path=xl/ctrlProps/ctrlProp213.xml><?xml version="1.0" encoding="utf-8"?>
<formControlPr xmlns="http://schemas.microsoft.com/office/spreadsheetml/2009/9/main" objectType="CheckBox" checked="Checked" fmlaLink="AL86" lockText="1"/>
</file>

<file path=xl/ctrlProps/ctrlProp214.xml><?xml version="1.0" encoding="utf-8"?>
<formControlPr xmlns="http://schemas.microsoft.com/office/spreadsheetml/2009/9/main" objectType="CheckBox" checked="Checked" fmlaLink="AL87" lockText="1"/>
</file>

<file path=xl/ctrlProps/ctrlProp215.xml><?xml version="1.0" encoding="utf-8"?>
<formControlPr xmlns="http://schemas.microsoft.com/office/spreadsheetml/2009/9/main" objectType="CheckBox" checked="Checked" fmlaLink="AL88" lockText="1"/>
</file>

<file path=xl/ctrlProps/ctrlProp216.xml><?xml version="1.0" encoding="utf-8"?>
<formControlPr xmlns="http://schemas.microsoft.com/office/spreadsheetml/2009/9/main" objectType="CheckBox" checked="Checked" fmlaLink="AL89" lockText="1"/>
</file>

<file path=xl/ctrlProps/ctrlProp217.xml><?xml version="1.0" encoding="utf-8"?>
<formControlPr xmlns="http://schemas.microsoft.com/office/spreadsheetml/2009/9/main" objectType="CheckBox" checked="Checked" fmlaLink="AL90" lockText="1"/>
</file>

<file path=xl/ctrlProps/ctrlProp218.xml><?xml version="1.0" encoding="utf-8"?>
<formControlPr xmlns="http://schemas.microsoft.com/office/spreadsheetml/2009/9/main" objectType="CheckBox" checked="Checked" fmlaLink="AL91" lockText="1"/>
</file>

<file path=xl/ctrlProps/ctrlProp219.xml><?xml version="1.0" encoding="utf-8"?>
<formControlPr xmlns="http://schemas.microsoft.com/office/spreadsheetml/2009/9/main" objectType="CheckBox" checked="Checked" fmlaLink="AL92" lockText="1"/>
</file>

<file path=xl/ctrlProps/ctrlProp220.xml><?xml version="1.0" encoding="utf-8"?>
<formControlPr xmlns="http://schemas.microsoft.com/office/spreadsheetml/2009/9/main" objectType="CheckBox" checked="Checked" fmlaLink="AL93" lockText="1"/>
</file>

<file path=xl/ctrlProps/ctrlProp221.xml><?xml version="1.0" encoding="utf-8"?>
<formControlPr xmlns="http://schemas.microsoft.com/office/spreadsheetml/2009/9/main" objectType="CheckBox" checked="Checked" fmlaLink="AL94" lockText="1"/>
</file>

<file path=xl/ctrlProps/ctrlProp222.xml><?xml version="1.0" encoding="utf-8"?>
<formControlPr xmlns="http://schemas.microsoft.com/office/spreadsheetml/2009/9/main" objectType="CheckBox" checked="Checked" fmlaLink="AL95" lockText="1"/>
</file>

<file path=xl/ctrlProps/ctrlProp223.xml><?xml version="1.0" encoding="utf-8"?>
<formControlPr xmlns="http://schemas.microsoft.com/office/spreadsheetml/2009/9/main" objectType="CheckBox" checked="Checked" fmlaLink="AL96" lockText="1"/>
</file>

<file path=xl/ctrlProps/ctrlProp224.xml><?xml version="1.0" encoding="utf-8"?>
<formControlPr xmlns="http://schemas.microsoft.com/office/spreadsheetml/2009/9/main" objectType="CheckBox" checked="Checked" fmlaLink="AL97" lockText="1"/>
</file>

<file path=xl/ctrlProps/ctrlProp225.xml><?xml version="1.0" encoding="utf-8"?>
<formControlPr xmlns="http://schemas.microsoft.com/office/spreadsheetml/2009/9/main" objectType="CheckBox" checked="Checked" fmlaLink="AL98" lockText="1"/>
</file>

<file path=xl/ctrlProps/ctrlProp226.xml><?xml version="1.0" encoding="utf-8"?>
<formControlPr xmlns="http://schemas.microsoft.com/office/spreadsheetml/2009/9/main" objectType="CheckBox" checked="Checked" fmlaLink="AL99" lockText="1"/>
</file>

<file path=xl/ctrlProps/ctrlProp227.xml><?xml version="1.0" encoding="utf-8"?>
<formControlPr xmlns="http://schemas.microsoft.com/office/spreadsheetml/2009/9/main" objectType="CheckBox" checked="Checked" fmlaLink="AL100" lockText="1"/>
</file>

<file path=xl/ctrlProps/ctrlProp228.xml><?xml version="1.0" encoding="utf-8"?>
<formControlPr xmlns="http://schemas.microsoft.com/office/spreadsheetml/2009/9/main" objectType="CheckBox" checked="Checked" fmlaLink="AL101" lockText="1"/>
</file>

<file path=xl/ctrlProps/ctrlProp229.xml><?xml version="1.0" encoding="utf-8"?>
<formControlPr xmlns="http://schemas.microsoft.com/office/spreadsheetml/2009/9/main" objectType="CheckBox" checked="Checked" fmlaLink="AL102" lockText="1"/>
</file>

<file path=xl/ctrlProps/ctrlProp230.xml><?xml version="1.0" encoding="utf-8"?>
<formControlPr xmlns="http://schemas.microsoft.com/office/spreadsheetml/2009/9/main" objectType="CheckBox" checked="Checked" fmlaLink="AL103" lockText="1"/>
</file>

<file path=xl/ctrlProps/ctrlProp231.xml><?xml version="1.0" encoding="utf-8"?>
<formControlPr xmlns="http://schemas.microsoft.com/office/spreadsheetml/2009/9/main" objectType="CheckBox" checked="Checked" fmlaLink="AL104" lockText="1"/>
</file>

<file path=xl/ctrlProps/ctrlProp232.xml><?xml version="1.0" encoding="utf-8"?>
<formControlPr xmlns="http://schemas.microsoft.com/office/spreadsheetml/2009/9/main" objectType="CheckBox" checked="Checked" fmlaLink="AL105" lockText="1"/>
</file>

<file path=xl/ctrlProps/ctrlProp233.xml><?xml version="1.0" encoding="utf-8"?>
<formControlPr xmlns="http://schemas.microsoft.com/office/spreadsheetml/2009/9/main" objectType="CheckBox" checked="Checked" fmlaLink="AL106" lockText="1"/>
</file>

<file path=xl/ctrlProps/ctrlProp234.xml><?xml version="1.0" encoding="utf-8"?>
<formControlPr xmlns="http://schemas.microsoft.com/office/spreadsheetml/2009/9/main" objectType="CheckBox" checked="Checked" fmlaLink="AL107" lockText="1"/>
</file>

<file path=xl/ctrlProps/ctrlProp235.xml><?xml version="1.0" encoding="utf-8"?>
<formControlPr xmlns="http://schemas.microsoft.com/office/spreadsheetml/2009/9/main" objectType="CheckBox" checked="Checked" fmlaLink="AL108" lockText="1"/>
</file>

<file path=xl/ctrlProps/ctrlProp236.xml><?xml version="1.0" encoding="utf-8"?>
<formControlPr xmlns="http://schemas.microsoft.com/office/spreadsheetml/2009/9/main" objectType="CheckBox" checked="Checked" fmlaLink="AL109" lockText="1"/>
</file>

<file path=xl/ctrlProps/ctrlProp237.xml><?xml version="1.0" encoding="utf-8"?>
<formControlPr xmlns="http://schemas.microsoft.com/office/spreadsheetml/2009/9/main" objectType="CheckBox" checked="Checked" fmlaLink="AL110" lockText="1"/>
</file>

<file path=xl/ctrlProps/ctrlProp238.xml><?xml version="1.0" encoding="utf-8"?>
<formControlPr xmlns="http://schemas.microsoft.com/office/spreadsheetml/2009/9/main" objectType="CheckBox" checked="Checked" fmlaLink="AL111" lockText="1"/>
</file>

<file path=xl/ctrlProps/ctrlProp239.xml><?xml version="1.0" encoding="utf-8"?>
<formControlPr xmlns="http://schemas.microsoft.com/office/spreadsheetml/2009/9/main" objectType="CheckBox" checked="Checked" fmlaLink="AL112" lockText="1"/>
</file>

<file path=xl/ctrlProps/ctrlProp240.xml><?xml version="1.0" encoding="utf-8"?>
<formControlPr xmlns="http://schemas.microsoft.com/office/spreadsheetml/2009/9/main" objectType="CheckBox" checked="Checked" fmlaLink="AL113" lockText="1"/>
</file>

<file path=xl/ctrlProps/ctrlProp241.xml><?xml version="1.0" encoding="utf-8"?>
<formControlPr xmlns="http://schemas.microsoft.com/office/spreadsheetml/2009/9/main" objectType="CheckBox" checked="Checked" fmlaLink="AL114" lockText="1"/>
</file>

<file path=xl/ctrlProps/ctrlProp242.xml><?xml version="1.0" encoding="utf-8"?>
<formControlPr xmlns="http://schemas.microsoft.com/office/spreadsheetml/2009/9/main" objectType="CheckBox" checked="Checked" fmlaLink="AL115" lockText="1"/>
</file>

<file path=xl/ctrlProps/ctrlProp243.xml><?xml version="1.0" encoding="utf-8"?>
<formControlPr xmlns="http://schemas.microsoft.com/office/spreadsheetml/2009/9/main" objectType="CheckBox" checked="Checked" fmlaLink="AL116" lockText="1"/>
</file>

<file path=xl/ctrlProps/ctrlProp244.xml><?xml version="1.0" encoding="utf-8"?>
<formControlPr xmlns="http://schemas.microsoft.com/office/spreadsheetml/2009/9/main" objectType="CheckBox" checked="Checked" fmlaLink="AL117" lockText="1"/>
</file>

<file path=xl/ctrlProps/ctrlProp245.xml><?xml version="1.0" encoding="utf-8"?>
<formControlPr xmlns="http://schemas.microsoft.com/office/spreadsheetml/2009/9/main" objectType="CheckBox" checked="Checked" fmlaLink="AL118" lockText="1"/>
</file>

<file path=xl/ctrlProps/ctrlProp246.xml><?xml version="1.0" encoding="utf-8"?>
<formControlPr xmlns="http://schemas.microsoft.com/office/spreadsheetml/2009/9/main" objectType="CheckBox" checked="Checked" fmlaLink="AL119" lockText="1"/>
</file>

<file path=xl/ctrlProps/ctrlProp247.xml><?xml version="1.0" encoding="utf-8"?>
<formControlPr xmlns="http://schemas.microsoft.com/office/spreadsheetml/2009/9/main" objectType="CheckBox" checked="Checked" fmlaLink="AL120" lockText="1"/>
</file>

<file path=xl/ctrlProps/ctrlProp248.xml><?xml version="1.0" encoding="utf-8"?>
<formControlPr xmlns="http://schemas.microsoft.com/office/spreadsheetml/2009/9/main" objectType="CheckBox" checked="Checked" fmlaLink="AL121" lockText="1"/>
</file>

<file path=xl/ctrlProps/ctrlProp249.xml><?xml version="1.0" encoding="utf-8"?>
<formControlPr xmlns="http://schemas.microsoft.com/office/spreadsheetml/2009/9/main" objectType="CheckBox" checked="Checked" fmlaLink="AL122" lockText="1"/>
</file>

<file path=xl/ctrlProps/ctrlProp250.xml><?xml version="1.0" encoding="utf-8"?>
<formControlPr xmlns="http://schemas.microsoft.com/office/spreadsheetml/2009/9/main" objectType="CheckBox" checked="Checked" fmlaLink="AL123" lockText="1"/>
</file>

<file path=xl/ctrlProps/ctrlProp251.xml><?xml version="1.0" encoding="utf-8"?>
<formControlPr xmlns="http://schemas.microsoft.com/office/spreadsheetml/2009/9/main" objectType="CheckBox" checked="Checked" fmlaLink="AL124" lockText="1"/>
</file>

<file path=xl/ctrlProps/ctrlProp252.xml><?xml version="1.0" encoding="utf-8"?>
<formControlPr xmlns="http://schemas.microsoft.com/office/spreadsheetml/2009/9/main" objectType="CheckBox" checked="Checked" fmlaLink="AL125" lockText="1"/>
</file>

<file path=xl/ctrlProps/ctrlProp253.xml><?xml version="1.0" encoding="utf-8"?>
<formControlPr xmlns="http://schemas.microsoft.com/office/spreadsheetml/2009/9/main" objectType="CheckBox" checked="Checked" fmlaLink="AL126" lockText="1"/>
</file>

<file path=xl/ctrlProps/ctrlProp254.xml><?xml version="1.0" encoding="utf-8"?>
<formControlPr xmlns="http://schemas.microsoft.com/office/spreadsheetml/2009/9/main" objectType="CheckBox" checked="Checked" fmlaLink="AL127" lockText="1"/>
</file>

<file path=xl/ctrlProps/ctrlProp255.xml><?xml version="1.0" encoding="utf-8"?>
<formControlPr xmlns="http://schemas.microsoft.com/office/spreadsheetml/2009/9/main" objectType="CheckBox" checked="Checked" fmlaLink="AL128" lockText="1"/>
</file>

<file path=xl/ctrlProps/ctrlProp256.xml><?xml version="1.0" encoding="utf-8"?>
<formControlPr xmlns="http://schemas.microsoft.com/office/spreadsheetml/2009/9/main" objectType="CheckBox" checked="Checked" fmlaLink="AL129" lockText="1"/>
</file>

<file path=xl/ctrlProps/ctrlProp257.xml><?xml version="1.0" encoding="utf-8"?>
<formControlPr xmlns="http://schemas.microsoft.com/office/spreadsheetml/2009/9/main" objectType="CheckBox" checked="Checked" fmlaLink="AL130" lockText="1"/>
</file>

<file path=xl/ctrlProps/ctrlProp258.xml><?xml version="1.0" encoding="utf-8"?>
<formControlPr xmlns="http://schemas.microsoft.com/office/spreadsheetml/2009/9/main" objectType="CheckBox" checked="Checked" fmlaLink="AL131" lockText="1"/>
</file>

<file path=xl/ctrlProps/ctrlProp259.xml><?xml version="1.0" encoding="utf-8"?>
<formControlPr xmlns="http://schemas.microsoft.com/office/spreadsheetml/2009/9/main" objectType="CheckBox" checked="Checked" fmlaLink="AL132" lockText="1"/>
</file>

<file path=xl/ctrlProps/ctrlProp260.xml><?xml version="1.0" encoding="utf-8"?>
<formControlPr xmlns="http://schemas.microsoft.com/office/spreadsheetml/2009/9/main" objectType="CheckBox" checked="Checked" fmlaLink="AL133" lockText="1"/>
</file>

<file path=xl/ctrlProps/ctrlProp261.xml><?xml version="1.0" encoding="utf-8"?>
<formControlPr xmlns="http://schemas.microsoft.com/office/spreadsheetml/2009/9/main" objectType="CheckBox" checked="Checked" fmlaLink="AL134" lockText="1"/>
</file>

<file path=xl/ctrlProps/ctrlProp262.xml><?xml version="1.0" encoding="utf-8"?>
<formControlPr xmlns="http://schemas.microsoft.com/office/spreadsheetml/2009/9/main" objectType="CheckBox" checked="Checked" fmlaLink="AL135" lockText="1"/>
</file>

<file path=xl/ctrlProps/ctrlProp263.xml><?xml version="1.0" encoding="utf-8"?>
<formControlPr xmlns="http://schemas.microsoft.com/office/spreadsheetml/2009/9/main" objectType="CheckBox" checked="Checked" fmlaLink="AL136" lockText="1"/>
</file>

<file path=xl/ctrlProps/ctrlProp264.xml><?xml version="1.0" encoding="utf-8"?>
<formControlPr xmlns="http://schemas.microsoft.com/office/spreadsheetml/2009/9/main" objectType="CheckBox" checked="Checked" fmlaLink="AL137" lockText="1"/>
</file>

<file path=xl/ctrlProps/ctrlProp265.xml><?xml version="1.0" encoding="utf-8"?>
<formControlPr xmlns="http://schemas.microsoft.com/office/spreadsheetml/2009/9/main" objectType="CheckBox" checked="Checked" fmlaLink="AL138" lockText="1"/>
</file>

<file path=xl/ctrlProps/ctrlProp266.xml><?xml version="1.0" encoding="utf-8"?>
<formControlPr xmlns="http://schemas.microsoft.com/office/spreadsheetml/2009/9/main" objectType="CheckBox" checked="Checked" fmlaLink="AL139" lockText="1"/>
</file>

<file path=xl/ctrlProps/ctrlProp267.xml><?xml version="1.0" encoding="utf-8"?>
<formControlPr xmlns="http://schemas.microsoft.com/office/spreadsheetml/2009/9/main" objectType="CheckBox" checked="Checked" fmlaLink="AL140" lockText="1"/>
</file>

<file path=xl/ctrlProps/ctrlProp268.xml><?xml version="1.0" encoding="utf-8"?>
<formControlPr xmlns="http://schemas.microsoft.com/office/spreadsheetml/2009/9/main" objectType="CheckBox" checked="Checked" fmlaLink="AL141" lockText="1"/>
</file>

<file path=xl/ctrlProps/ctrlProp269.xml><?xml version="1.0" encoding="utf-8"?>
<formControlPr xmlns="http://schemas.microsoft.com/office/spreadsheetml/2009/9/main" objectType="CheckBox" checked="Checked" fmlaLink="AL142" lockText="1"/>
</file>

<file path=xl/ctrlProps/ctrlProp270.xml><?xml version="1.0" encoding="utf-8"?>
<formControlPr xmlns="http://schemas.microsoft.com/office/spreadsheetml/2009/9/main" objectType="CheckBox" checked="Checked" fmlaLink="AL143" lockText="1"/>
</file>

<file path=xl/ctrlProps/ctrlProp271.xml><?xml version="1.0" encoding="utf-8"?>
<formControlPr xmlns="http://schemas.microsoft.com/office/spreadsheetml/2009/9/main" objectType="CheckBox" checked="Checked" fmlaLink="AL144" lockText="1"/>
</file>

<file path=xl/ctrlProps/ctrlProp272.xml><?xml version="1.0" encoding="utf-8"?>
<formControlPr xmlns="http://schemas.microsoft.com/office/spreadsheetml/2009/9/main" objectType="CheckBox" checked="Checked" fmlaLink="AL145" lockText="1"/>
</file>

<file path=xl/ctrlProps/ctrlProp273.xml><?xml version="1.0" encoding="utf-8"?>
<formControlPr xmlns="http://schemas.microsoft.com/office/spreadsheetml/2009/9/main" objectType="CheckBox" checked="Checked" fmlaLink="AL146" lockText="1"/>
</file>

<file path=xl/ctrlProps/ctrlProp274.xml><?xml version="1.0" encoding="utf-8"?>
<formControlPr xmlns="http://schemas.microsoft.com/office/spreadsheetml/2009/9/main" objectType="CheckBox" checked="Checked" fmlaLink="AL147" lockText="1"/>
</file>

<file path=xl/ctrlProps/ctrlProp275.xml><?xml version="1.0" encoding="utf-8"?>
<formControlPr xmlns="http://schemas.microsoft.com/office/spreadsheetml/2009/9/main" objectType="CheckBox" checked="Checked" fmlaLink="AL148" lockText="1"/>
</file>

<file path=xl/ctrlProps/ctrlProp276.xml><?xml version="1.0" encoding="utf-8"?>
<formControlPr xmlns="http://schemas.microsoft.com/office/spreadsheetml/2009/9/main" objectType="CheckBox" checked="Checked" fmlaLink="AL149" lockText="1"/>
</file>

<file path=xl/ctrlProps/ctrlProp277.xml><?xml version="1.0" encoding="utf-8"?>
<formControlPr xmlns="http://schemas.microsoft.com/office/spreadsheetml/2009/9/main" objectType="CheckBox" checked="Checked" fmlaLink="AL150" lockText="1"/>
</file>

<file path=xl/ctrlProps/ctrlProp278.xml><?xml version="1.0" encoding="utf-8"?>
<formControlPr xmlns="http://schemas.microsoft.com/office/spreadsheetml/2009/9/main" objectType="CheckBox" checked="Checked" fmlaLink="AL151" lockText="1"/>
</file>

<file path=xl/ctrlProps/ctrlProp279.xml><?xml version="1.0" encoding="utf-8"?>
<formControlPr xmlns="http://schemas.microsoft.com/office/spreadsheetml/2009/9/main" objectType="CheckBox" checked="Checked" fmlaLink="AL152" lockText="1"/>
</file>

<file path=xl/ctrlProps/ctrlProp280.xml><?xml version="1.0" encoding="utf-8"?>
<formControlPr xmlns="http://schemas.microsoft.com/office/spreadsheetml/2009/9/main" objectType="CheckBox" checked="Checked" fmlaLink="AL153" lockText="1"/>
</file>

<file path=xl/ctrlProps/ctrlProp281.xml><?xml version="1.0" encoding="utf-8"?>
<formControlPr xmlns="http://schemas.microsoft.com/office/spreadsheetml/2009/9/main" objectType="CheckBox" checked="Checked" fmlaLink="AL154" lockText="1"/>
</file>

<file path=xl/ctrlProps/ctrlProp282.xml><?xml version="1.0" encoding="utf-8"?>
<formControlPr xmlns="http://schemas.microsoft.com/office/spreadsheetml/2009/9/main" objectType="CheckBox" checked="Checked" fmlaLink="AL155" lockText="1"/>
</file>

<file path=xl/ctrlProps/ctrlProp283.xml><?xml version="1.0" encoding="utf-8"?>
<formControlPr xmlns="http://schemas.microsoft.com/office/spreadsheetml/2009/9/main" objectType="CheckBox" checked="Checked" fmlaLink="AL156" lockText="1"/>
</file>

<file path=xl/ctrlProps/ctrlProp284.xml><?xml version="1.0" encoding="utf-8"?>
<formControlPr xmlns="http://schemas.microsoft.com/office/spreadsheetml/2009/9/main" objectType="CheckBox" checked="Checked" fmlaLink="AL157" lockText="1"/>
</file>

<file path=xl/ctrlProps/ctrlProp285.xml><?xml version="1.0" encoding="utf-8"?>
<formControlPr xmlns="http://schemas.microsoft.com/office/spreadsheetml/2009/9/main" objectType="CheckBox" checked="Checked" fmlaLink="AL158" lockText="1"/>
</file>

<file path=xl/ctrlProps/ctrlProp286.xml><?xml version="1.0" encoding="utf-8"?>
<formControlPr xmlns="http://schemas.microsoft.com/office/spreadsheetml/2009/9/main" objectType="CheckBox" checked="Checked" fmlaLink="AL159" lockText="1"/>
</file>

<file path=xl/ctrlProps/ctrlProp287.xml><?xml version="1.0" encoding="utf-8"?>
<formControlPr xmlns="http://schemas.microsoft.com/office/spreadsheetml/2009/9/main" objectType="CheckBox" checked="Checked" fmlaLink="AL160" lockText="1"/>
</file>

<file path=xl/ctrlProps/ctrlProp288.xml><?xml version="1.0" encoding="utf-8"?>
<formControlPr xmlns="http://schemas.microsoft.com/office/spreadsheetml/2009/9/main" objectType="CheckBox" checked="Checked" fmlaLink="AL161" lockText="1"/>
</file>

<file path=xl/ctrlProps/ctrlProp289.xml><?xml version="1.0" encoding="utf-8"?>
<formControlPr xmlns="http://schemas.microsoft.com/office/spreadsheetml/2009/9/main" objectType="CheckBox" checked="Checked" fmlaLink="AL162" lockText="1"/>
</file>

<file path=xl/ctrlProps/ctrlProp290.xml><?xml version="1.0" encoding="utf-8"?>
<formControlPr xmlns="http://schemas.microsoft.com/office/spreadsheetml/2009/9/main" objectType="CheckBox" checked="Checked" fmlaLink="AL164" lockText="1"/>
</file>

<file path=xl/ctrlProps/ctrlProp291.xml><?xml version="1.0" encoding="utf-8"?>
<formControlPr xmlns="http://schemas.microsoft.com/office/spreadsheetml/2009/9/main" objectType="CheckBox" checked="Checked" fmlaLink="AL165" lockText="1"/>
</file>

<file path=xl/ctrlProps/ctrlProp292.xml><?xml version="1.0" encoding="utf-8"?>
<formControlPr xmlns="http://schemas.microsoft.com/office/spreadsheetml/2009/9/main" objectType="CheckBox" checked="Checked" fmlaLink="AL166" lockText="1"/>
</file>

<file path=xl/ctrlProps/ctrlProp293.xml><?xml version="1.0" encoding="utf-8"?>
<formControlPr xmlns="http://schemas.microsoft.com/office/spreadsheetml/2009/9/main" objectType="CheckBox" checked="Checked" fmlaLink="AL167" lockText="1"/>
</file>

<file path=xl/ctrlProps/ctrlProp294.xml><?xml version="1.0" encoding="utf-8"?>
<formControlPr xmlns="http://schemas.microsoft.com/office/spreadsheetml/2009/9/main" objectType="CheckBox" checked="Checked" fmlaLink="AL168" lockText="1"/>
</file>

<file path=xl/ctrlProps/ctrlProp295.xml><?xml version="1.0" encoding="utf-8"?>
<formControlPr xmlns="http://schemas.microsoft.com/office/spreadsheetml/2009/9/main" objectType="CheckBox" checked="Checked" fmlaLink="AL169" lockText="1"/>
</file>

<file path=xl/ctrlProps/ctrlProp296.xml><?xml version="1.0" encoding="utf-8"?>
<formControlPr xmlns="http://schemas.microsoft.com/office/spreadsheetml/2009/9/main" objectType="CheckBox" checked="Checked" fmlaLink="AL170" lockText="1"/>
</file>

<file path=xl/ctrlProps/ctrlProp297.xml><?xml version="1.0" encoding="utf-8"?>
<formControlPr xmlns="http://schemas.microsoft.com/office/spreadsheetml/2009/9/main" objectType="CheckBox" checked="Checked" fmlaLink="AL171" lockText="1"/>
</file>

<file path=xl/ctrlProps/ctrlProp298.xml><?xml version="1.0" encoding="utf-8"?>
<formControlPr xmlns="http://schemas.microsoft.com/office/spreadsheetml/2009/9/main" objectType="CheckBox" checked="Checked" fmlaLink="AL172" lockText="1"/>
</file>

<file path=xl/ctrlProps/ctrlProp299.xml><?xml version="1.0" encoding="utf-8"?>
<formControlPr xmlns="http://schemas.microsoft.com/office/spreadsheetml/2009/9/main" objectType="CheckBox" checked="Checked" fmlaLink="AL173" lockText="1"/>
</file>

<file path=xl/ctrlProps/ctrlProp300.xml><?xml version="1.0" encoding="utf-8"?>
<formControlPr xmlns="http://schemas.microsoft.com/office/spreadsheetml/2009/9/main" objectType="CheckBox" checked="Checked" fmlaLink="AL174" lockText="1"/>
</file>

<file path=xl/ctrlProps/ctrlProp301.xml><?xml version="1.0" encoding="utf-8"?>
<formControlPr xmlns="http://schemas.microsoft.com/office/spreadsheetml/2009/9/main" objectType="CheckBox" checked="Checked" fmlaLink="AL175" lockText="1"/>
</file>

<file path=xl/ctrlProps/ctrlProp302.xml><?xml version="1.0" encoding="utf-8"?>
<formControlPr xmlns="http://schemas.microsoft.com/office/spreadsheetml/2009/9/main" objectType="CheckBox" checked="Checked" fmlaLink="AL176" lockText="1"/>
</file>

<file path=xl/ctrlProps/ctrlProp303.xml><?xml version="1.0" encoding="utf-8"?>
<formControlPr xmlns="http://schemas.microsoft.com/office/spreadsheetml/2009/9/main" objectType="CheckBox" checked="Checked" fmlaLink="AL177" lockText="1"/>
</file>

<file path=xl/ctrlProps/ctrlProp304.xml><?xml version="1.0" encoding="utf-8"?>
<formControlPr xmlns="http://schemas.microsoft.com/office/spreadsheetml/2009/9/main" objectType="CheckBox" checked="Checked" fmlaLink="AL178" lockText="1"/>
</file>

<file path=xl/ctrlProps/ctrlProp305.xml><?xml version="1.0" encoding="utf-8"?>
<formControlPr xmlns="http://schemas.microsoft.com/office/spreadsheetml/2009/9/main" objectType="CheckBox" checked="Checked" fmlaLink="AL179" lockText="1"/>
</file>

<file path=xl/ctrlProps/ctrlProp306.xml><?xml version="1.0" encoding="utf-8"?>
<formControlPr xmlns="http://schemas.microsoft.com/office/spreadsheetml/2009/9/main" objectType="CheckBox" checked="Checked" fmlaLink="AL180" lockText="1"/>
</file>

<file path=xl/ctrlProps/ctrlProp307.xml><?xml version="1.0" encoding="utf-8"?>
<formControlPr xmlns="http://schemas.microsoft.com/office/spreadsheetml/2009/9/main" objectType="CheckBox" checked="Checked" fmlaLink="AL181" lockText="1"/>
</file>

<file path=xl/ctrlProps/ctrlProp308.xml><?xml version="1.0" encoding="utf-8"?>
<formControlPr xmlns="http://schemas.microsoft.com/office/spreadsheetml/2009/9/main" objectType="CheckBox" checked="Checked" fmlaLink="AL182" lockText="1"/>
</file>

<file path=xl/ctrlProps/ctrlProp309.xml><?xml version="1.0" encoding="utf-8"?>
<formControlPr xmlns="http://schemas.microsoft.com/office/spreadsheetml/2009/9/main" objectType="CheckBox" checked="Checked" fmlaLink="AL183" lockText="1"/>
</file>

<file path=xl/ctrlProps/ctrlProp310.xml><?xml version="1.0" encoding="utf-8"?>
<formControlPr xmlns="http://schemas.microsoft.com/office/spreadsheetml/2009/9/main" objectType="CheckBox" checked="Checked" fmlaLink="AL184" lockText="1"/>
</file>

<file path=xl/ctrlProps/ctrlProp311.xml><?xml version="1.0" encoding="utf-8"?>
<formControlPr xmlns="http://schemas.microsoft.com/office/spreadsheetml/2009/9/main" objectType="CheckBox" checked="Checked" fmlaLink="AL185" lockText="1"/>
</file>

<file path=xl/ctrlProps/ctrlProp312.xml><?xml version="1.0" encoding="utf-8"?>
<formControlPr xmlns="http://schemas.microsoft.com/office/spreadsheetml/2009/9/main" objectType="CheckBox" checked="Checked" fmlaLink="AL186" lockText="1"/>
</file>

<file path=xl/ctrlProps/ctrlProp313.xml><?xml version="1.0" encoding="utf-8"?>
<formControlPr xmlns="http://schemas.microsoft.com/office/spreadsheetml/2009/9/main" objectType="CheckBox" checked="Checked" fmlaLink="AL187" lockText="1"/>
</file>

<file path=xl/ctrlProps/ctrlProp314.xml><?xml version="1.0" encoding="utf-8"?>
<formControlPr xmlns="http://schemas.microsoft.com/office/spreadsheetml/2009/9/main" objectType="CheckBox" checked="Checked" fmlaLink="AL188" lockText="1"/>
</file>

<file path=xl/ctrlProps/ctrlProp315.xml><?xml version="1.0" encoding="utf-8"?>
<formControlPr xmlns="http://schemas.microsoft.com/office/spreadsheetml/2009/9/main" objectType="CheckBox" checked="Checked" fmlaLink="AL189" lockText="1"/>
</file>

<file path=xl/ctrlProps/ctrlProp316.xml><?xml version="1.0" encoding="utf-8"?>
<formControlPr xmlns="http://schemas.microsoft.com/office/spreadsheetml/2009/9/main" objectType="CheckBox" checked="Checked" fmlaLink="AL190" lockText="1"/>
</file>

<file path=xl/ctrlProps/ctrlProp317.xml><?xml version="1.0" encoding="utf-8"?>
<formControlPr xmlns="http://schemas.microsoft.com/office/spreadsheetml/2009/9/main" objectType="CheckBox" checked="Checked" fmlaLink="AL191" lockText="1"/>
</file>

<file path=xl/ctrlProps/ctrlProp318.xml><?xml version="1.0" encoding="utf-8"?>
<formControlPr xmlns="http://schemas.microsoft.com/office/spreadsheetml/2009/9/main" objectType="CheckBox" checked="Checked" fmlaLink="AL192" lockText="1"/>
</file>

<file path=xl/ctrlProps/ctrlProp319.xml><?xml version="1.0" encoding="utf-8"?>
<formControlPr xmlns="http://schemas.microsoft.com/office/spreadsheetml/2009/9/main" objectType="CheckBox" checked="Checked" fmlaLink="AL193" lockText="1"/>
</file>

<file path=xl/ctrlProps/ctrlProp320.xml><?xml version="1.0" encoding="utf-8"?>
<formControlPr xmlns="http://schemas.microsoft.com/office/spreadsheetml/2009/9/main" objectType="CheckBox" checked="Checked" fmlaLink="AL194" lockText="1"/>
</file>

<file path=xl/ctrlProps/ctrlProp321.xml><?xml version="1.0" encoding="utf-8"?>
<formControlPr xmlns="http://schemas.microsoft.com/office/spreadsheetml/2009/9/main" objectType="CheckBox" checked="Checked" fmlaLink="AL195" lockText="1"/>
</file>

<file path=xl/ctrlProps/ctrlProp322.xml><?xml version="1.0" encoding="utf-8"?>
<formControlPr xmlns="http://schemas.microsoft.com/office/spreadsheetml/2009/9/main" objectType="CheckBox" checked="Checked" fmlaLink="AL196" lockText="1"/>
</file>

<file path=xl/ctrlProps/ctrlProp323.xml><?xml version="1.0" encoding="utf-8"?>
<formControlPr xmlns="http://schemas.microsoft.com/office/spreadsheetml/2009/9/main" objectType="CheckBox" checked="Checked" fmlaLink="AL197" lockText="1"/>
</file>

<file path=xl/ctrlProps/ctrlProp324.xml><?xml version="1.0" encoding="utf-8"?>
<formControlPr xmlns="http://schemas.microsoft.com/office/spreadsheetml/2009/9/main" objectType="CheckBox" checked="Checked" fmlaLink="AL198" lockText="1"/>
</file>

<file path=xl/ctrlProps/ctrlProp325.xml><?xml version="1.0" encoding="utf-8"?>
<formControlPr xmlns="http://schemas.microsoft.com/office/spreadsheetml/2009/9/main" objectType="CheckBox" checked="Checked" fmlaLink="AL199" lockText="1"/>
</file>

<file path=xl/ctrlProps/ctrlProp326.xml><?xml version="1.0" encoding="utf-8"?>
<formControlPr xmlns="http://schemas.microsoft.com/office/spreadsheetml/2009/9/main" objectType="CheckBox" checked="Checked" fmlaLink="AL200" lockText="1"/>
</file>

<file path=xl/ctrlProps/ctrlProp327.xml><?xml version="1.0" encoding="utf-8"?>
<formControlPr xmlns="http://schemas.microsoft.com/office/spreadsheetml/2009/9/main" objectType="CheckBox" checked="Checked" fmlaLink="AL201" lockText="1"/>
</file>

<file path=xl/ctrlProps/ctrlProp328.xml><?xml version="1.0" encoding="utf-8"?>
<formControlPr xmlns="http://schemas.microsoft.com/office/spreadsheetml/2009/9/main" objectType="CheckBox" checked="Checked" fmlaLink="AL202" lockText="1"/>
</file>

<file path=xl/ctrlProps/ctrlProp329.xml><?xml version="1.0" encoding="utf-8"?>
<formControlPr xmlns="http://schemas.microsoft.com/office/spreadsheetml/2009/9/main" objectType="CheckBox" checked="Checked" fmlaLink="AL203" lockText="1"/>
</file>

<file path=xl/ctrlProps/ctrlProp330.xml><?xml version="1.0" encoding="utf-8"?>
<formControlPr xmlns="http://schemas.microsoft.com/office/spreadsheetml/2009/9/main" objectType="CheckBox" checked="Checked" fmlaLink="AL204" lockText="1"/>
</file>

<file path=xl/ctrlProps/ctrlProp331.xml><?xml version="1.0" encoding="utf-8"?>
<formControlPr xmlns="http://schemas.microsoft.com/office/spreadsheetml/2009/9/main" objectType="CheckBox" checked="Checked" fmlaLink="AL205" lockText="1"/>
</file>

<file path=xl/ctrlProps/ctrlProp332.xml><?xml version="1.0" encoding="utf-8"?>
<formControlPr xmlns="http://schemas.microsoft.com/office/spreadsheetml/2009/9/main" objectType="CheckBox" checked="Checked" fmlaLink="AL206" lockText="1"/>
</file>

<file path=xl/ctrlProps/ctrlProp333.xml><?xml version="1.0" encoding="utf-8"?>
<formControlPr xmlns="http://schemas.microsoft.com/office/spreadsheetml/2009/9/main" objectType="CheckBox" checked="Checked" fmlaLink="AL207" lockText="1"/>
</file>

<file path=xl/ctrlProps/ctrlProp334.xml><?xml version="1.0" encoding="utf-8"?>
<formControlPr xmlns="http://schemas.microsoft.com/office/spreadsheetml/2009/9/main" objectType="CheckBox" checked="Checked" fmlaLink="AL208" lockText="1"/>
</file>

<file path=xl/ctrlProps/ctrlProp335.xml><?xml version="1.0" encoding="utf-8"?>
<formControlPr xmlns="http://schemas.microsoft.com/office/spreadsheetml/2009/9/main" objectType="CheckBox" checked="Checked" fmlaLink="AL209" lockText="1"/>
</file>

<file path=xl/ctrlProps/ctrlProp336.xml><?xml version="1.0" encoding="utf-8"?>
<formControlPr xmlns="http://schemas.microsoft.com/office/spreadsheetml/2009/9/main" objectType="CheckBox" checked="Checked" fmlaLink="AL210" lockText="1"/>
</file>

<file path=xl/ctrlProps/ctrlProp337.xml><?xml version="1.0" encoding="utf-8"?>
<formControlPr xmlns="http://schemas.microsoft.com/office/spreadsheetml/2009/9/main" objectType="CheckBox" checked="Checked" fmlaLink="AL211" lockText="1"/>
</file>

<file path=xl/ctrlProps/ctrlProp338.xml><?xml version="1.0" encoding="utf-8"?>
<formControlPr xmlns="http://schemas.microsoft.com/office/spreadsheetml/2009/9/main" objectType="CheckBox" checked="Checked" fmlaLink="AL212" lockText="1"/>
</file>

<file path=xl/ctrlProps/ctrlProp339.xml><?xml version="1.0" encoding="utf-8"?>
<formControlPr xmlns="http://schemas.microsoft.com/office/spreadsheetml/2009/9/main" objectType="CheckBox" checked="Checked" fmlaLink="AL213" lockText="1"/>
</file>

<file path=xl/ctrlProps/ctrlProp340.xml><?xml version="1.0" encoding="utf-8"?>
<formControlPr xmlns="http://schemas.microsoft.com/office/spreadsheetml/2009/9/main" objectType="CheckBox" checked="Checked" fmlaLink="AL214" lockText="1"/>
</file>

<file path=xl/ctrlProps/ctrlProp341.xml><?xml version="1.0" encoding="utf-8"?>
<formControlPr xmlns="http://schemas.microsoft.com/office/spreadsheetml/2009/9/main" objectType="CheckBox" checked="Checked" fmlaLink="AL215" lockText="1"/>
</file>

<file path=xl/ctrlProps/ctrlProp342.xml><?xml version="1.0" encoding="utf-8"?>
<formControlPr xmlns="http://schemas.microsoft.com/office/spreadsheetml/2009/9/main" objectType="CheckBox" checked="Checked" fmlaLink="AL216" lockText="1"/>
</file>

<file path=xl/ctrlProps/ctrlProp343.xml><?xml version="1.0" encoding="utf-8"?>
<formControlPr xmlns="http://schemas.microsoft.com/office/spreadsheetml/2009/9/main" objectType="CheckBox" checked="Checked" fmlaLink="AL217" lockText="1"/>
</file>

<file path=xl/ctrlProps/ctrlProp344.xml><?xml version="1.0" encoding="utf-8"?>
<formControlPr xmlns="http://schemas.microsoft.com/office/spreadsheetml/2009/9/main" objectType="CheckBox" checked="Checked" fmlaLink="AL218" lockText="1"/>
</file>

<file path=xl/ctrlProps/ctrlProp345.xml><?xml version="1.0" encoding="utf-8"?>
<formControlPr xmlns="http://schemas.microsoft.com/office/spreadsheetml/2009/9/main" objectType="CheckBox" checked="Checked" fmlaLink="AL219" lockText="1"/>
</file>

<file path=xl/ctrlProps/ctrlProp346.xml><?xml version="1.0" encoding="utf-8"?>
<formControlPr xmlns="http://schemas.microsoft.com/office/spreadsheetml/2009/9/main" objectType="CheckBox" checked="Checked" fmlaLink="AL220" lockText="1"/>
</file>

<file path=xl/ctrlProps/ctrlProp347.xml><?xml version="1.0" encoding="utf-8"?>
<formControlPr xmlns="http://schemas.microsoft.com/office/spreadsheetml/2009/9/main" objectType="CheckBox" checked="Checked" fmlaLink="AL221" lockText="1"/>
</file>

<file path=xl/ctrlProps/ctrlProp348.xml><?xml version="1.0" encoding="utf-8"?>
<formControlPr xmlns="http://schemas.microsoft.com/office/spreadsheetml/2009/9/main" objectType="CheckBox" checked="Checked" fmlaLink="AL222" lockText="1"/>
</file>

<file path=xl/ctrlProps/ctrlProp349.xml><?xml version="1.0" encoding="utf-8"?>
<formControlPr xmlns="http://schemas.microsoft.com/office/spreadsheetml/2009/9/main" objectType="CheckBox" checked="Checked" fmlaLink="AL223" lockText="1"/>
</file>

<file path=xl/ctrlProps/ctrlProp350.xml><?xml version="1.0" encoding="utf-8"?>
<formControlPr xmlns="http://schemas.microsoft.com/office/spreadsheetml/2009/9/main" objectType="CheckBox" checked="Checked" fmlaLink="AL224" lockText="1"/>
</file>

<file path=xl/ctrlProps/ctrlProp351.xml><?xml version="1.0" encoding="utf-8"?>
<formControlPr xmlns="http://schemas.microsoft.com/office/spreadsheetml/2009/9/main" objectType="CheckBox" checked="Checked" fmlaLink="AL225" lockText="1"/>
</file>

<file path=xl/ctrlProps/ctrlProp352.xml><?xml version="1.0" encoding="utf-8"?>
<formControlPr xmlns="http://schemas.microsoft.com/office/spreadsheetml/2009/9/main" objectType="CheckBox" checked="Checked" fmlaLink="AL226" lockText="1"/>
</file>

<file path=xl/ctrlProps/ctrlProp353.xml><?xml version="1.0" encoding="utf-8"?>
<formControlPr xmlns="http://schemas.microsoft.com/office/spreadsheetml/2009/9/main" objectType="CheckBox" checked="Checked" fmlaLink="AL227" lockText="1"/>
</file>

<file path=xl/ctrlProps/ctrlProp354.xml><?xml version="1.0" encoding="utf-8"?>
<formControlPr xmlns="http://schemas.microsoft.com/office/spreadsheetml/2009/9/main" objectType="CheckBox" checked="Checked" fmlaLink="AL228" lockText="1"/>
</file>

<file path=xl/ctrlProps/ctrlProp355.xml><?xml version="1.0" encoding="utf-8"?>
<formControlPr xmlns="http://schemas.microsoft.com/office/spreadsheetml/2009/9/main" objectType="CheckBox" checked="Checked" fmlaLink="AL229" lockText="1"/>
</file>

<file path=xl/ctrlProps/ctrlProp356.xml><?xml version="1.0" encoding="utf-8"?>
<formControlPr xmlns="http://schemas.microsoft.com/office/spreadsheetml/2009/9/main" objectType="CheckBox" checked="Checked" fmlaLink="AL230" lockText="1"/>
</file>

<file path=xl/ctrlProps/ctrlProp357.xml><?xml version="1.0" encoding="utf-8"?>
<formControlPr xmlns="http://schemas.microsoft.com/office/spreadsheetml/2009/9/main" objectType="CheckBox" checked="Checked" fmlaLink="AL231" lockText="1"/>
</file>

<file path=xl/ctrlProps/ctrlProp358.xml><?xml version="1.0" encoding="utf-8"?>
<formControlPr xmlns="http://schemas.microsoft.com/office/spreadsheetml/2009/9/main" objectType="CheckBox" checked="Checked" fmlaLink="AL232" lockText="1"/>
</file>

<file path=xl/ctrlProps/ctrlProp359.xml><?xml version="1.0" encoding="utf-8"?>
<formControlPr xmlns="http://schemas.microsoft.com/office/spreadsheetml/2009/9/main" objectType="CheckBox" checked="Checked" fmlaLink="AL233" lockText="1"/>
</file>

<file path=xl/ctrlProps/ctrlProp360.xml><?xml version="1.0" encoding="utf-8"?>
<formControlPr xmlns="http://schemas.microsoft.com/office/spreadsheetml/2009/9/main" objectType="CheckBox" checked="Checked" fmlaLink="AL234" lockText="1"/>
</file>

<file path=xl/ctrlProps/ctrlProp361.xml><?xml version="1.0" encoding="utf-8"?>
<formControlPr xmlns="http://schemas.microsoft.com/office/spreadsheetml/2009/9/main" objectType="CheckBox" checked="Checked" fmlaLink="AL235" lockText="1"/>
</file>

<file path=xl/ctrlProps/ctrlProp362.xml><?xml version="1.0" encoding="utf-8"?>
<formControlPr xmlns="http://schemas.microsoft.com/office/spreadsheetml/2009/9/main" objectType="CheckBox" checked="Checked" fmlaLink="AL237" lockText="1"/>
</file>

<file path=xl/ctrlProps/ctrlProp363.xml><?xml version="1.0" encoding="utf-8"?>
<formControlPr xmlns="http://schemas.microsoft.com/office/spreadsheetml/2009/9/main" objectType="CheckBox" checked="Checked" fmlaLink="AL238" lockText="1"/>
</file>

<file path=xl/ctrlProps/ctrlProp364.xml><?xml version="1.0" encoding="utf-8"?>
<formControlPr xmlns="http://schemas.microsoft.com/office/spreadsheetml/2009/9/main" objectType="CheckBox" checked="Checked" fmlaLink="AL239" lockText="1"/>
</file>

<file path=xl/ctrlProps/ctrlProp365.xml><?xml version="1.0" encoding="utf-8"?>
<formControlPr xmlns="http://schemas.microsoft.com/office/spreadsheetml/2009/9/main" objectType="CheckBox" checked="Checked" fmlaLink="AL240" lockText="1"/>
</file>

<file path=xl/ctrlProps/ctrlProp366.xml><?xml version="1.0" encoding="utf-8"?>
<formControlPr xmlns="http://schemas.microsoft.com/office/spreadsheetml/2009/9/main" objectType="CheckBox" checked="Checked" fmlaLink="AL241" lockText="1"/>
</file>

<file path=xl/ctrlProps/ctrlProp367.xml><?xml version="1.0" encoding="utf-8"?>
<formControlPr xmlns="http://schemas.microsoft.com/office/spreadsheetml/2009/9/main" objectType="CheckBox" checked="Checked" fmlaLink="AL242" lockText="1"/>
</file>

<file path=xl/ctrlProps/ctrlProp368.xml><?xml version="1.0" encoding="utf-8"?>
<formControlPr xmlns="http://schemas.microsoft.com/office/spreadsheetml/2009/9/main" objectType="CheckBox" checked="Checked" fmlaLink="AL243" lockText="1"/>
</file>

<file path=xl/ctrlProps/ctrlProp369.xml><?xml version="1.0" encoding="utf-8"?>
<formControlPr xmlns="http://schemas.microsoft.com/office/spreadsheetml/2009/9/main" objectType="CheckBox" checked="Checked" fmlaLink="AL244" lockText="1"/>
</file>

<file path=xl/ctrlProps/ctrlProp370.xml><?xml version="1.0" encoding="utf-8"?>
<formControlPr xmlns="http://schemas.microsoft.com/office/spreadsheetml/2009/9/main" objectType="CheckBox" checked="Checked" fmlaLink="AL245" lockText="1"/>
</file>

<file path=xl/ctrlProps/ctrlProp371.xml><?xml version="1.0" encoding="utf-8"?>
<formControlPr xmlns="http://schemas.microsoft.com/office/spreadsheetml/2009/9/main" objectType="CheckBox" checked="Checked" fmlaLink="AL246" lockText="1"/>
</file>

<file path=xl/ctrlProps/ctrlProp372.xml><?xml version="1.0" encoding="utf-8"?>
<formControlPr xmlns="http://schemas.microsoft.com/office/spreadsheetml/2009/9/main" objectType="CheckBox" checked="Checked" fmlaLink="AL247" lockText="1"/>
</file>

<file path=xl/ctrlProps/ctrlProp373.xml><?xml version="1.0" encoding="utf-8"?>
<formControlPr xmlns="http://schemas.microsoft.com/office/spreadsheetml/2009/9/main" objectType="CheckBox" checked="Checked" fmlaLink="AL248" lockText="1"/>
</file>

<file path=xl/ctrlProps/ctrlProp374.xml><?xml version="1.0" encoding="utf-8"?>
<formControlPr xmlns="http://schemas.microsoft.com/office/spreadsheetml/2009/9/main" objectType="CheckBox" checked="Checked" fmlaLink="AL249" lockText="1"/>
</file>

<file path=xl/ctrlProps/ctrlProp375.xml><?xml version="1.0" encoding="utf-8"?>
<formControlPr xmlns="http://schemas.microsoft.com/office/spreadsheetml/2009/9/main" objectType="CheckBox" checked="Checked" fmlaLink="AL250" lockText="1"/>
</file>

<file path=xl/ctrlProps/ctrlProp376.xml><?xml version="1.0" encoding="utf-8"?>
<formControlPr xmlns="http://schemas.microsoft.com/office/spreadsheetml/2009/9/main" objectType="CheckBox" checked="Checked" fmlaLink="AL251" lockText="1"/>
</file>

<file path=xl/ctrlProps/ctrlProp377.xml><?xml version="1.0" encoding="utf-8"?>
<formControlPr xmlns="http://schemas.microsoft.com/office/spreadsheetml/2009/9/main" objectType="CheckBox" checked="Checked" fmlaLink="AL252" lockText="1"/>
</file>

<file path=xl/ctrlProps/ctrlProp378.xml><?xml version="1.0" encoding="utf-8"?>
<formControlPr xmlns="http://schemas.microsoft.com/office/spreadsheetml/2009/9/main" objectType="CheckBox" checked="Checked" fmlaLink="AL253" lockText="1"/>
</file>

<file path=xl/ctrlProps/ctrlProp379.xml><?xml version="1.0" encoding="utf-8"?>
<formControlPr xmlns="http://schemas.microsoft.com/office/spreadsheetml/2009/9/main" objectType="CheckBox" checked="Checked" fmlaLink="AL254" lockText="1"/>
</file>

<file path=xl/ctrlProps/ctrlProp380.xml><?xml version="1.0" encoding="utf-8"?>
<formControlPr xmlns="http://schemas.microsoft.com/office/spreadsheetml/2009/9/main" objectType="CheckBox" checked="Checked" fmlaLink="AL255" lockText="1"/>
</file>

<file path=xl/ctrlProps/ctrlProp381.xml><?xml version="1.0" encoding="utf-8"?>
<formControlPr xmlns="http://schemas.microsoft.com/office/spreadsheetml/2009/9/main" objectType="CheckBox" checked="Checked" fmlaLink="AL163" lockText="1"/>
</file>

<file path=xl/ctrlProps/ctrlProp382.xml><?xml version="1.0" encoding="utf-8"?>
<formControlPr xmlns="http://schemas.microsoft.com/office/spreadsheetml/2009/9/main" objectType="CheckBox" checked="Checked" fmlaLink="AL236" lockText="1"/>
</file>

<file path=xl/ctrlProps/ctrlProp383.xml><?xml version="1.0" encoding="utf-8"?>
<formControlPr xmlns="http://schemas.microsoft.com/office/spreadsheetml/2009/9/main" objectType="CheckBox" fmlaLink="#REF!" lockText="1"/>
</file>

<file path=xl/ctrlProps/ctrlProp384.xml><?xml version="1.0" encoding="utf-8"?>
<formControlPr xmlns="http://schemas.microsoft.com/office/spreadsheetml/2009/9/main" objectType="CheckBox" fmlaLink="#REF!" lockText="1"/>
</file>

<file path=xl/ctrlProps/ctrlProp385.xml><?xml version="1.0" encoding="utf-8"?>
<formControlPr xmlns="http://schemas.microsoft.com/office/spreadsheetml/2009/9/main" objectType="CheckBox" fmlaLink="#REF!" lockText="1"/>
</file>

<file path=xl/ctrlProps/ctrlProp386.xml><?xml version="1.0" encoding="utf-8"?>
<formControlPr xmlns="http://schemas.microsoft.com/office/spreadsheetml/2009/9/main" objectType="CheckBox" fmlaLink="#REF!" lockText="1"/>
</file>

<file path=xl/ctrlProps/ctrlProp387.xml><?xml version="1.0" encoding="utf-8"?>
<formControlPr xmlns="http://schemas.microsoft.com/office/spreadsheetml/2009/9/main" objectType="CheckBox" fmlaLink="#REF!" lockText="1"/>
</file>

<file path=xl/ctrlProps/ctrlProp388.xml><?xml version="1.0" encoding="utf-8"?>
<formControlPr xmlns="http://schemas.microsoft.com/office/spreadsheetml/2009/9/main" objectType="CheckBox" fmlaLink="#REF!" lockText="1"/>
</file>

<file path=xl/ctrlProps/ctrlProp389.xml><?xml version="1.0" encoding="utf-8"?>
<formControlPr xmlns="http://schemas.microsoft.com/office/spreadsheetml/2009/9/main" objectType="CheckBox" fmlaLink="#REF!" lockText="1"/>
</file>

<file path=xl/ctrlProps/ctrlProp390.xml><?xml version="1.0" encoding="utf-8"?>
<formControlPr xmlns="http://schemas.microsoft.com/office/spreadsheetml/2009/9/main" objectType="CheckBox" fmlaLink="#REF!" lockText="1"/>
</file>

<file path=xl/ctrlProps/ctrlProp391.xml><?xml version="1.0" encoding="utf-8"?>
<formControlPr xmlns="http://schemas.microsoft.com/office/spreadsheetml/2009/9/main" objectType="CheckBox" fmlaLink="#REF!" lockText="1"/>
</file>

<file path=xl/ctrlProps/ctrlProp392.xml><?xml version="1.0" encoding="utf-8"?>
<formControlPr xmlns="http://schemas.microsoft.com/office/spreadsheetml/2009/9/main" objectType="CheckBox" fmlaLink="#REF!" lockText="1"/>
</file>

<file path=xl/ctrlProps/ctrlProp393.xml><?xml version="1.0" encoding="utf-8"?>
<formControlPr xmlns="http://schemas.microsoft.com/office/spreadsheetml/2009/9/main" objectType="CheckBox" fmlaLink="#REF!" lockText="1"/>
</file>

<file path=xl/ctrlProps/ctrlProp394.xml><?xml version="1.0" encoding="utf-8"?>
<formControlPr xmlns="http://schemas.microsoft.com/office/spreadsheetml/2009/9/main" objectType="CheckBox" fmlaLink="#REF!" lockText="1"/>
</file>

<file path=xl/ctrlProps/ctrlProp395.xml><?xml version="1.0" encoding="utf-8"?>
<formControlPr xmlns="http://schemas.microsoft.com/office/spreadsheetml/2009/9/main" objectType="CheckBox" fmlaLink="#REF!" lockText="1"/>
</file>

<file path=xl/ctrlProps/ctrlProp396.xml><?xml version="1.0" encoding="utf-8"?>
<formControlPr xmlns="http://schemas.microsoft.com/office/spreadsheetml/2009/9/main" objectType="CheckBox" fmlaLink="#REF!" lockText="1"/>
</file>

<file path=xl/ctrlProps/ctrlProp397.xml><?xml version="1.0" encoding="utf-8"?>
<formControlPr xmlns="http://schemas.microsoft.com/office/spreadsheetml/2009/9/main" objectType="CheckBox" fmlaLink="#REF!" lockText="1"/>
</file>

<file path=xl/ctrlProps/ctrlProp398.xml><?xml version="1.0" encoding="utf-8"?>
<formControlPr xmlns="http://schemas.microsoft.com/office/spreadsheetml/2009/9/main" objectType="CheckBox" fmlaLink="#REF!" lockText="1"/>
</file>

<file path=xl/ctrlProps/ctrlProp399.xml><?xml version="1.0" encoding="utf-8"?>
<formControlPr xmlns="http://schemas.microsoft.com/office/spreadsheetml/2009/9/main" objectType="CheckBox" fmlaLink="#REF!" lockText="1"/>
</file>

<file path=xl/ctrlProps/ctrlProp400.xml><?xml version="1.0" encoding="utf-8"?>
<formControlPr xmlns="http://schemas.microsoft.com/office/spreadsheetml/2009/9/main" objectType="CheckBox" fmlaLink="#REF!" lockText="1"/>
</file>

<file path=xl/ctrlProps/ctrlProp401.xml><?xml version="1.0" encoding="utf-8"?>
<formControlPr xmlns="http://schemas.microsoft.com/office/spreadsheetml/2009/9/main" objectType="CheckBox" fmlaLink="#REF!" lockText="1"/>
</file>

<file path=xl/ctrlProps/ctrlProp402.xml><?xml version="1.0" encoding="utf-8"?>
<formControlPr xmlns="http://schemas.microsoft.com/office/spreadsheetml/2009/9/main" objectType="CheckBox" fmlaLink="#REF!" lockText="1"/>
</file>

<file path=xl/ctrlProps/ctrlProp403.xml><?xml version="1.0" encoding="utf-8"?>
<formControlPr xmlns="http://schemas.microsoft.com/office/spreadsheetml/2009/9/main" objectType="CheckBox" fmlaLink="#REF!" lockText="1"/>
</file>

<file path=xl/ctrlProps/ctrlProp404.xml><?xml version="1.0" encoding="utf-8"?>
<formControlPr xmlns="http://schemas.microsoft.com/office/spreadsheetml/2009/9/main" objectType="CheckBox" fmlaLink="#REF!" lockText="1"/>
</file>

<file path=xl/ctrlProps/ctrlProp405.xml><?xml version="1.0" encoding="utf-8"?>
<formControlPr xmlns="http://schemas.microsoft.com/office/spreadsheetml/2009/9/main" objectType="CheckBox" fmlaLink="#REF!" lockText="1"/>
</file>

<file path=xl/ctrlProps/ctrlProp406.xml><?xml version="1.0" encoding="utf-8"?>
<formControlPr xmlns="http://schemas.microsoft.com/office/spreadsheetml/2009/9/main" objectType="CheckBox" fmlaLink="#REF!" lockText="1"/>
</file>

<file path=xl/ctrlProps/ctrlProp407.xml><?xml version="1.0" encoding="utf-8"?>
<formControlPr xmlns="http://schemas.microsoft.com/office/spreadsheetml/2009/9/main" objectType="CheckBox" fmlaLink="#REF!" lockText="1"/>
</file>

<file path=xl/ctrlProps/ctrlProp408.xml><?xml version="1.0" encoding="utf-8"?>
<formControlPr xmlns="http://schemas.microsoft.com/office/spreadsheetml/2009/9/main" objectType="CheckBox" fmlaLink="#REF!" lockText="1"/>
</file>

<file path=xl/ctrlProps/ctrlProp409.xml><?xml version="1.0" encoding="utf-8"?>
<formControlPr xmlns="http://schemas.microsoft.com/office/spreadsheetml/2009/9/main" objectType="CheckBox" fmlaLink="#REF!" lockText="1"/>
</file>

<file path=xl/ctrlProps/ctrlProp410.xml><?xml version="1.0" encoding="utf-8"?>
<formControlPr xmlns="http://schemas.microsoft.com/office/spreadsheetml/2009/9/main" objectType="CheckBox" fmlaLink="#REF!" lockText="1"/>
</file>

<file path=xl/ctrlProps/ctrlProp411.xml><?xml version="1.0" encoding="utf-8"?>
<formControlPr xmlns="http://schemas.microsoft.com/office/spreadsheetml/2009/9/main" objectType="CheckBox" fmlaLink="#REF!" lockText="1"/>
</file>

<file path=xl/ctrlProps/ctrlProp412.xml><?xml version="1.0" encoding="utf-8"?>
<formControlPr xmlns="http://schemas.microsoft.com/office/spreadsheetml/2009/9/main" objectType="CheckBox" fmlaLink="#REF!" lockText="1"/>
</file>

<file path=xl/ctrlProps/ctrlProp413.xml><?xml version="1.0" encoding="utf-8"?>
<formControlPr xmlns="http://schemas.microsoft.com/office/spreadsheetml/2009/9/main" objectType="CheckBox" fmlaLink="#REF!" lockText="1"/>
</file>

<file path=xl/ctrlProps/ctrlProp414.xml><?xml version="1.0" encoding="utf-8"?>
<formControlPr xmlns="http://schemas.microsoft.com/office/spreadsheetml/2009/9/main" objectType="CheckBox" fmlaLink="#REF!" lockText="1"/>
</file>

<file path=xl/ctrlProps/ctrlProp415.xml><?xml version="1.0" encoding="utf-8"?>
<formControlPr xmlns="http://schemas.microsoft.com/office/spreadsheetml/2009/9/main" objectType="CheckBox" fmlaLink="#REF!" lockText="1"/>
</file>

<file path=xl/ctrlProps/ctrlProp416.xml><?xml version="1.0" encoding="utf-8"?>
<formControlPr xmlns="http://schemas.microsoft.com/office/spreadsheetml/2009/9/main" objectType="CheckBox" fmlaLink="#REF!" lockText="1"/>
</file>

<file path=xl/ctrlProps/ctrlProp417.xml><?xml version="1.0" encoding="utf-8"?>
<formControlPr xmlns="http://schemas.microsoft.com/office/spreadsheetml/2009/9/main" objectType="CheckBox" fmlaLink="#REF!" lockText="1"/>
</file>

<file path=xl/ctrlProps/ctrlProp418.xml><?xml version="1.0" encoding="utf-8"?>
<formControlPr xmlns="http://schemas.microsoft.com/office/spreadsheetml/2009/9/main" objectType="CheckBox" fmlaLink="#REF!" lockText="1"/>
</file>

<file path=xl/ctrlProps/ctrlProp419.xml><?xml version="1.0" encoding="utf-8"?>
<formControlPr xmlns="http://schemas.microsoft.com/office/spreadsheetml/2009/9/main" objectType="CheckBox" fmlaLink="#REF!" lockText="1"/>
</file>

<file path=xl/ctrlProps/ctrlProp420.xml><?xml version="1.0" encoding="utf-8"?>
<formControlPr xmlns="http://schemas.microsoft.com/office/spreadsheetml/2009/9/main" objectType="CheckBox" fmlaLink="#REF!" lockText="1"/>
</file>

<file path=xl/ctrlProps/ctrlProp421.xml><?xml version="1.0" encoding="utf-8"?>
<formControlPr xmlns="http://schemas.microsoft.com/office/spreadsheetml/2009/9/main" objectType="CheckBox" fmlaLink="#REF!" lockText="1"/>
</file>

<file path=xl/ctrlProps/ctrlProp422.xml><?xml version="1.0" encoding="utf-8"?>
<formControlPr xmlns="http://schemas.microsoft.com/office/spreadsheetml/2009/9/main" objectType="CheckBox" fmlaLink="#REF!" lockText="1"/>
</file>

<file path=xl/ctrlProps/ctrlProp423.xml><?xml version="1.0" encoding="utf-8"?>
<formControlPr xmlns="http://schemas.microsoft.com/office/spreadsheetml/2009/9/main" objectType="CheckBox" fmlaLink="#REF!" lockText="1"/>
</file>

<file path=xl/ctrlProps/ctrlProp424.xml><?xml version="1.0" encoding="utf-8"?>
<formControlPr xmlns="http://schemas.microsoft.com/office/spreadsheetml/2009/9/main" objectType="CheckBox" fmlaLink="#REF!" lockText="1"/>
</file>

<file path=xl/ctrlProps/ctrlProp425.xml><?xml version="1.0" encoding="utf-8"?>
<formControlPr xmlns="http://schemas.microsoft.com/office/spreadsheetml/2009/9/main" objectType="CheckBox" fmlaLink="#REF!" lockText="1"/>
</file>

<file path=xl/ctrlProps/ctrlProp426.xml><?xml version="1.0" encoding="utf-8"?>
<formControlPr xmlns="http://schemas.microsoft.com/office/spreadsheetml/2009/9/main" objectType="CheckBox" fmlaLink="#REF!" lockText="1"/>
</file>

<file path=xl/ctrlProps/ctrlProp427.xml><?xml version="1.0" encoding="utf-8"?>
<formControlPr xmlns="http://schemas.microsoft.com/office/spreadsheetml/2009/9/main" objectType="CheckBox" fmlaLink="#REF!" lockText="1"/>
</file>

<file path=xl/ctrlProps/ctrlProp428.xml><?xml version="1.0" encoding="utf-8"?>
<formControlPr xmlns="http://schemas.microsoft.com/office/spreadsheetml/2009/9/main" objectType="CheckBox" fmlaLink="#REF!" lockText="1"/>
</file>

<file path=xl/ctrlProps/ctrlProp429.xml><?xml version="1.0" encoding="utf-8"?>
<formControlPr xmlns="http://schemas.microsoft.com/office/spreadsheetml/2009/9/main" objectType="CheckBox" fmlaLink="#REF!" lockText="1"/>
</file>

<file path=xl/ctrlProps/ctrlProp430.xml><?xml version="1.0" encoding="utf-8"?>
<formControlPr xmlns="http://schemas.microsoft.com/office/spreadsheetml/2009/9/main" objectType="CheckBox" fmlaLink="#REF!" lockText="1"/>
</file>

<file path=xl/ctrlProps/ctrlProp431.xml><?xml version="1.0" encoding="utf-8"?>
<formControlPr xmlns="http://schemas.microsoft.com/office/spreadsheetml/2009/9/main" objectType="CheckBox" fmlaLink="#REF!" lockText="1"/>
</file>

<file path=xl/ctrlProps/ctrlProp432.xml><?xml version="1.0" encoding="utf-8"?>
<formControlPr xmlns="http://schemas.microsoft.com/office/spreadsheetml/2009/9/main" objectType="CheckBox" fmlaLink="#REF!" lockText="1"/>
</file>

<file path=xl/ctrlProps/ctrlProp433.xml><?xml version="1.0" encoding="utf-8"?>
<formControlPr xmlns="http://schemas.microsoft.com/office/spreadsheetml/2009/9/main" objectType="CheckBox" fmlaLink="#REF!" lockText="1"/>
</file>

<file path=xl/ctrlProps/ctrlProp434.xml><?xml version="1.0" encoding="utf-8"?>
<formControlPr xmlns="http://schemas.microsoft.com/office/spreadsheetml/2009/9/main" objectType="CheckBox" fmlaLink="#REF!" lockText="1"/>
</file>

<file path=xl/ctrlProps/ctrlProp435.xml><?xml version="1.0" encoding="utf-8"?>
<formControlPr xmlns="http://schemas.microsoft.com/office/spreadsheetml/2009/9/main" objectType="CheckBox" fmlaLink="#REF!" lockText="1"/>
</file>

<file path=xl/ctrlProps/ctrlProp436.xml><?xml version="1.0" encoding="utf-8"?>
<formControlPr xmlns="http://schemas.microsoft.com/office/spreadsheetml/2009/9/main" objectType="CheckBox" fmlaLink="#REF!" lockText="1"/>
</file>

<file path=xl/ctrlProps/ctrlProp437.xml><?xml version="1.0" encoding="utf-8"?>
<formControlPr xmlns="http://schemas.microsoft.com/office/spreadsheetml/2009/9/main" objectType="CheckBox" fmlaLink="#REF!" lockText="1"/>
</file>

<file path=xl/ctrlProps/ctrlProp438.xml><?xml version="1.0" encoding="utf-8"?>
<formControlPr xmlns="http://schemas.microsoft.com/office/spreadsheetml/2009/9/main" objectType="CheckBox" fmlaLink="#REF!" lockText="1"/>
</file>

<file path=xl/ctrlProps/ctrlProp439.xml><?xml version="1.0" encoding="utf-8"?>
<formControlPr xmlns="http://schemas.microsoft.com/office/spreadsheetml/2009/9/main" objectType="CheckBox" fmlaLink="#REF!" lockText="1"/>
</file>

<file path=xl/ctrlProps/ctrlProp440.xml><?xml version="1.0" encoding="utf-8"?>
<formControlPr xmlns="http://schemas.microsoft.com/office/spreadsheetml/2009/9/main" objectType="CheckBox" fmlaLink="#REF!" lockText="1"/>
</file>

<file path=xl/ctrlProps/ctrlProp441.xml><?xml version="1.0" encoding="utf-8"?>
<formControlPr xmlns="http://schemas.microsoft.com/office/spreadsheetml/2009/9/main" objectType="CheckBox" fmlaLink="#REF!" lockText="1"/>
</file>

<file path=xl/ctrlProps/ctrlProp442.xml><?xml version="1.0" encoding="utf-8"?>
<formControlPr xmlns="http://schemas.microsoft.com/office/spreadsheetml/2009/9/main" objectType="CheckBox" fmlaLink="#REF!" lockText="1"/>
</file>

<file path=xl/ctrlProps/ctrlProp443.xml><?xml version="1.0" encoding="utf-8"?>
<formControlPr xmlns="http://schemas.microsoft.com/office/spreadsheetml/2009/9/main" objectType="CheckBox" fmlaLink="#REF!" lockText="1"/>
</file>

<file path=xl/ctrlProps/ctrlProp444.xml><?xml version="1.0" encoding="utf-8"?>
<formControlPr xmlns="http://schemas.microsoft.com/office/spreadsheetml/2009/9/main" objectType="CheckBox" fmlaLink="#REF!" lockText="1"/>
</file>

<file path=xl/ctrlProps/ctrlProp445.xml><?xml version="1.0" encoding="utf-8"?>
<formControlPr xmlns="http://schemas.microsoft.com/office/spreadsheetml/2009/9/main" objectType="CheckBox" fmlaLink="#REF!" lockText="1"/>
</file>

<file path=xl/ctrlProps/ctrlProp446.xml><?xml version="1.0" encoding="utf-8"?>
<formControlPr xmlns="http://schemas.microsoft.com/office/spreadsheetml/2009/9/main" objectType="CheckBox" fmlaLink="#REF!" lockText="1"/>
</file>

<file path=xl/ctrlProps/ctrlProp447.xml><?xml version="1.0" encoding="utf-8"?>
<formControlPr xmlns="http://schemas.microsoft.com/office/spreadsheetml/2009/9/main" objectType="CheckBox" fmlaLink="#REF!" lockText="1"/>
</file>

<file path=xl/ctrlProps/ctrlProp448.xml><?xml version="1.0" encoding="utf-8"?>
<formControlPr xmlns="http://schemas.microsoft.com/office/spreadsheetml/2009/9/main" objectType="CheckBox" fmlaLink="#REF!" lockText="1"/>
</file>

<file path=xl/ctrlProps/ctrlProp449.xml><?xml version="1.0" encoding="utf-8"?>
<formControlPr xmlns="http://schemas.microsoft.com/office/spreadsheetml/2009/9/main" objectType="CheckBox" fmlaLink="#REF!" lockText="1"/>
</file>

<file path=xl/ctrlProps/ctrlProp450.xml><?xml version="1.0" encoding="utf-8"?>
<formControlPr xmlns="http://schemas.microsoft.com/office/spreadsheetml/2009/9/main" objectType="CheckBox" fmlaLink="#REF!" lockText="1"/>
</file>

<file path=xl/ctrlProps/ctrlProp451.xml><?xml version="1.0" encoding="utf-8"?>
<formControlPr xmlns="http://schemas.microsoft.com/office/spreadsheetml/2009/9/main" objectType="CheckBox" fmlaLink="#REF!" lockText="1"/>
</file>

<file path=xl/ctrlProps/ctrlProp452.xml><?xml version="1.0" encoding="utf-8"?>
<formControlPr xmlns="http://schemas.microsoft.com/office/spreadsheetml/2009/9/main" objectType="CheckBox" fmlaLink="#REF!" lockText="1"/>
</file>

<file path=xl/ctrlProps/ctrlProp453.xml><?xml version="1.0" encoding="utf-8"?>
<formControlPr xmlns="http://schemas.microsoft.com/office/spreadsheetml/2009/9/main" objectType="CheckBox" fmlaLink="#REF!" lockText="1"/>
</file>

<file path=xl/ctrlProps/ctrlProp454.xml><?xml version="1.0" encoding="utf-8"?>
<formControlPr xmlns="http://schemas.microsoft.com/office/spreadsheetml/2009/9/main" objectType="CheckBox" fmlaLink="#REF!" lockText="1"/>
</file>

<file path=xl/ctrlProps/ctrlProp455.xml><?xml version="1.0" encoding="utf-8"?>
<formControlPr xmlns="http://schemas.microsoft.com/office/spreadsheetml/2009/9/main" objectType="CheckBox" fmlaLink="#REF!" lockText="1"/>
</file>

<file path=xl/ctrlProps/ctrlProp456.xml><?xml version="1.0" encoding="utf-8"?>
<formControlPr xmlns="http://schemas.microsoft.com/office/spreadsheetml/2009/9/main" objectType="CheckBox" fmlaLink="#REF!" lockText="1"/>
</file>

<file path=xl/ctrlProps/ctrlProp457.xml><?xml version="1.0" encoding="utf-8"?>
<formControlPr xmlns="http://schemas.microsoft.com/office/spreadsheetml/2009/9/main" objectType="CheckBox" fmlaLink="#REF!" lockText="1"/>
</file>

<file path=xl/ctrlProps/ctrlProp458.xml><?xml version="1.0" encoding="utf-8"?>
<formControlPr xmlns="http://schemas.microsoft.com/office/spreadsheetml/2009/9/main" objectType="CheckBox" fmlaLink="#REF!" lockText="1"/>
</file>

<file path=xl/ctrlProps/ctrlProp459.xml><?xml version="1.0" encoding="utf-8"?>
<formControlPr xmlns="http://schemas.microsoft.com/office/spreadsheetml/2009/9/main" objectType="CheckBox" fmlaLink="$W$11" lockText="1"/>
</file>

<file path=xl/ctrlProps/ctrlProp460.xml><?xml version="1.0" encoding="utf-8"?>
<formControlPr xmlns="http://schemas.microsoft.com/office/spreadsheetml/2009/9/main" objectType="CheckBox" fmlaLink="$W$13" lockText="1"/>
</file>

<file path=xl/ctrlProps/ctrlProp461.xml><?xml version="1.0" encoding="utf-8"?>
<formControlPr xmlns="http://schemas.microsoft.com/office/spreadsheetml/2009/9/main" objectType="CheckBox" fmlaLink="W12" lockText="1"/>
</file>

<file path=xl/ctrlProps/ctrlProp462.xml><?xml version="1.0" encoding="utf-8"?>
<formControlPr xmlns="http://schemas.microsoft.com/office/spreadsheetml/2009/9/main" objectType="CheckBox" fmlaLink="W14" lockText="1"/>
</file>

<file path=xl/ctrlProps/ctrlProp463.xml><?xml version="1.0" encoding="utf-8"?>
<formControlPr xmlns="http://schemas.microsoft.com/office/spreadsheetml/2009/9/main" objectType="CheckBox" fmlaLink="$W$15" lockText="1"/>
</file>

<file path=xl/ctrlProps/ctrlProp464.xml><?xml version="1.0" encoding="utf-8"?>
<formControlPr xmlns="http://schemas.microsoft.com/office/spreadsheetml/2009/9/main" objectType="CheckBox" fmlaLink="$W$16" lockText="1"/>
</file>

<file path=xl/ctrlProps/ctrlProp465.xml><?xml version="1.0" encoding="utf-8"?>
<formControlPr xmlns="http://schemas.microsoft.com/office/spreadsheetml/2009/9/main" objectType="CheckBox" fmlaLink="$W$17" lockText="1"/>
</file>

<file path=xl/ctrlProps/ctrlProp466.xml><?xml version="1.0" encoding="utf-8"?>
<formControlPr xmlns="http://schemas.microsoft.com/office/spreadsheetml/2009/9/main" objectType="CheckBox" fmlaLink="$W$18" lockText="1"/>
</file>

<file path=xl/ctrlProps/ctrlProp467.xml><?xml version="1.0" encoding="utf-8"?>
<formControlPr xmlns="http://schemas.microsoft.com/office/spreadsheetml/2009/9/main" objectType="CheckBox" fmlaLink="$W$19" lockText="1"/>
</file>

<file path=xl/ctrlProps/ctrlProp468.xml><?xml version="1.0" encoding="utf-8"?>
<formControlPr xmlns="http://schemas.microsoft.com/office/spreadsheetml/2009/9/main" objectType="CheckBox" fmlaLink="$W$20" lockText="1"/>
</file>

<file path=xl/ctrlProps/ctrlProp469.xml><?xml version="1.0" encoding="utf-8"?>
<formControlPr xmlns="http://schemas.microsoft.com/office/spreadsheetml/2009/9/main" objectType="CheckBox" fmlaLink="$W$21" lockText="1"/>
</file>

<file path=xl/ctrlProps/ctrlProp470.xml><?xml version="1.0" encoding="utf-8"?>
<formControlPr xmlns="http://schemas.microsoft.com/office/spreadsheetml/2009/9/main" objectType="CheckBox" fmlaLink="$W$22" lockText="1"/>
</file>

<file path=xl/ctrlProps/ctrlProp471.xml><?xml version="1.0" encoding="utf-8"?>
<formControlPr xmlns="http://schemas.microsoft.com/office/spreadsheetml/2009/9/main" objectType="CheckBox" fmlaLink="$W$23" lockText="1"/>
</file>

<file path=xl/ctrlProps/ctrlProp472.xml><?xml version="1.0" encoding="utf-8"?>
<formControlPr xmlns="http://schemas.microsoft.com/office/spreadsheetml/2009/9/main" objectType="CheckBox" fmlaLink="$W$24" lockText="1"/>
</file>

<file path=xl/ctrlProps/ctrlProp473.xml><?xml version="1.0" encoding="utf-8"?>
<formControlPr xmlns="http://schemas.microsoft.com/office/spreadsheetml/2009/9/main" objectType="CheckBox" fmlaLink="$W$25" lockText="1"/>
</file>

<file path=xl/ctrlProps/ctrlProp474.xml><?xml version="1.0" encoding="utf-8"?>
<formControlPr xmlns="http://schemas.microsoft.com/office/spreadsheetml/2009/9/main" objectType="CheckBox" fmlaLink="$W$26" lockText="1"/>
</file>

<file path=xl/ctrlProps/ctrlProp475.xml><?xml version="1.0" encoding="utf-8"?>
<formControlPr xmlns="http://schemas.microsoft.com/office/spreadsheetml/2009/9/main" objectType="CheckBox" fmlaLink="$W$27" lockText="1"/>
</file>

<file path=xl/ctrlProps/ctrlProp476.xml><?xml version="1.0" encoding="utf-8"?>
<formControlPr xmlns="http://schemas.microsoft.com/office/spreadsheetml/2009/9/main" objectType="CheckBox" fmlaLink="$W$28" lockText="1"/>
</file>

<file path=xl/ctrlProps/ctrlProp477.xml><?xml version="1.0" encoding="utf-8"?>
<formControlPr xmlns="http://schemas.microsoft.com/office/spreadsheetml/2009/9/main" objectType="CheckBox" fmlaLink="$W$29" lockText="1"/>
</file>

<file path=xl/ctrlProps/ctrlProp478.xml><?xml version="1.0" encoding="utf-8"?>
<formControlPr xmlns="http://schemas.microsoft.com/office/spreadsheetml/2009/9/main" objectType="CheckBox" fmlaLink="$W$30" lockText="1"/>
</file>

<file path=xl/ctrlProps/ctrlProp479.xml><?xml version="1.0" encoding="utf-8"?>
<formControlPr xmlns="http://schemas.microsoft.com/office/spreadsheetml/2009/9/main" objectType="CheckBox" fmlaLink="$W$31" lockText="1"/>
</file>

<file path=xl/ctrlProps/ctrlProp480.xml><?xml version="1.0" encoding="utf-8"?>
<formControlPr xmlns="http://schemas.microsoft.com/office/spreadsheetml/2009/9/main" objectType="CheckBox" fmlaLink="$W$32" lockText="1"/>
</file>

<file path=xl/ctrlProps/ctrlProp481.xml><?xml version="1.0" encoding="utf-8"?>
<formControlPr xmlns="http://schemas.microsoft.com/office/spreadsheetml/2009/9/main" objectType="CheckBox" fmlaLink="$W$33" lockText="1"/>
</file>

<file path=xl/ctrlProps/ctrlProp482.xml><?xml version="1.0" encoding="utf-8"?>
<formControlPr xmlns="http://schemas.microsoft.com/office/spreadsheetml/2009/9/main" objectType="CheckBox" fmlaLink="$W$34" lockText="1"/>
</file>

<file path=xl/ctrlProps/ctrlProp483.xml><?xml version="1.0" encoding="utf-8"?>
<formControlPr xmlns="http://schemas.microsoft.com/office/spreadsheetml/2009/9/main" objectType="CheckBox" fmlaLink="$W$35" lockText="1"/>
</file>

<file path=xl/ctrlProps/ctrlProp484.xml><?xml version="1.0" encoding="utf-8"?>
<formControlPr xmlns="http://schemas.microsoft.com/office/spreadsheetml/2009/9/main" objectType="CheckBox" fmlaLink="$W$36" lockText="1"/>
</file>

<file path=xl/ctrlProps/ctrlProp485.xml><?xml version="1.0" encoding="utf-8"?>
<formControlPr xmlns="http://schemas.microsoft.com/office/spreadsheetml/2009/9/main" objectType="CheckBox" fmlaLink="$W$37" lockText="1"/>
</file>

<file path=xl/ctrlProps/ctrlProp486.xml><?xml version="1.0" encoding="utf-8"?>
<formControlPr xmlns="http://schemas.microsoft.com/office/spreadsheetml/2009/9/main" objectType="CheckBox" fmlaLink="$W$38" lockText="1"/>
</file>

<file path=xl/ctrlProps/ctrlProp487.xml><?xml version="1.0" encoding="utf-8"?>
<formControlPr xmlns="http://schemas.microsoft.com/office/spreadsheetml/2009/9/main" objectType="CheckBox" fmlaLink="$W$40" lockText="1"/>
</file>

<file path=xl/ctrlProps/ctrlProp488.xml><?xml version="1.0" encoding="utf-8"?>
<formControlPr xmlns="http://schemas.microsoft.com/office/spreadsheetml/2009/9/main" objectType="CheckBox" fmlaLink="$W$39" lockText="1"/>
</file>

<file path=xl/ctrlProps/ctrlProp489.xml><?xml version="1.0" encoding="utf-8"?>
<formControlPr xmlns="http://schemas.microsoft.com/office/spreadsheetml/2009/9/main" objectType="CheckBox" fmlaLink="$W$41" lockText="1"/>
</file>

<file path=xl/ctrlProps/ctrlProp490.xml><?xml version="1.0" encoding="utf-8"?>
<formControlPr xmlns="http://schemas.microsoft.com/office/spreadsheetml/2009/9/main" objectType="CheckBox" fmlaLink="$W$43" lockText="1"/>
</file>

<file path=xl/ctrlProps/ctrlProp491.xml><?xml version="1.0" encoding="utf-8"?>
<formControlPr xmlns="http://schemas.microsoft.com/office/spreadsheetml/2009/9/main" objectType="CheckBox" fmlaLink="$W$42" lockText="1"/>
</file>

<file path=xl/ctrlProps/ctrlProp492.xml><?xml version="1.0" encoding="utf-8"?>
<formControlPr xmlns="http://schemas.microsoft.com/office/spreadsheetml/2009/9/main" objectType="CheckBox" fmlaLink="$W$44" lockText="1"/>
</file>

<file path=xl/ctrlProps/ctrlProp493.xml><?xml version="1.0" encoding="utf-8"?>
<formControlPr xmlns="http://schemas.microsoft.com/office/spreadsheetml/2009/9/main" objectType="CheckBox" fmlaLink="$W$45" lockText="1"/>
</file>

<file path=xl/ctrlProps/ctrlProp494.xml><?xml version="1.0" encoding="utf-8"?>
<formControlPr xmlns="http://schemas.microsoft.com/office/spreadsheetml/2009/9/main" objectType="CheckBox" fmlaLink="$W$46" lockText="1"/>
</file>

<file path=xl/ctrlProps/ctrlProp495.xml><?xml version="1.0" encoding="utf-8"?>
<formControlPr xmlns="http://schemas.microsoft.com/office/spreadsheetml/2009/9/main" objectType="CheckBox" fmlaLink="$W$47" lockText="1"/>
</file>

<file path=xl/ctrlProps/ctrlProp496.xml><?xml version="1.0" encoding="utf-8"?>
<formControlPr xmlns="http://schemas.microsoft.com/office/spreadsheetml/2009/9/main" objectType="CheckBox" fmlaLink="$W$48" lockText="1"/>
</file>

<file path=xl/ctrlProps/ctrlProp497.xml><?xml version="1.0" encoding="utf-8"?>
<formControlPr xmlns="http://schemas.microsoft.com/office/spreadsheetml/2009/9/main" objectType="CheckBox" fmlaLink="$W$49" lockText="1"/>
</file>

<file path=xl/ctrlProps/ctrlProp498.xml><?xml version="1.0" encoding="utf-8"?>
<formControlPr xmlns="http://schemas.microsoft.com/office/spreadsheetml/2009/9/main" objectType="CheckBox" fmlaLink="$W$50" lockText="1"/>
</file>

<file path=xl/ctrlProps/ctrlProp499.xml><?xml version="1.0" encoding="utf-8"?>
<formControlPr xmlns="http://schemas.microsoft.com/office/spreadsheetml/2009/9/main" objectType="CheckBox" checked="Checked" fmlaLink="#REF!" lockText="1"/>
</file>

<file path=xl/ctrlProps/ctrlProp500.xml><?xml version="1.0" encoding="utf-8"?>
<formControlPr xmlns="http://schemas.microsoft.com/office/spreadsheetml/2009/9/main" objectType="CheckBox" checked="Checked" fmlaLink="#REF!" lockText="1"/>
</file>

<file path=xl/ctrlProps/ctrlProp501.xml><?xml version="1.0" encoding="utf-8"?>
<formControlPr xmlns="http://schemas.microsoft.com/office/spreadsheetml/2009/9/main" objectType="CheckBox" checked="Checked" fmlaLink="#REF!" lockText="1"/>
</file>

<file path=xl/ctrlProps/ctrlProp502.xml><?xml version="1.0" encoding="utf-8"?>
<formControlPr xmlns="http://schemas.microsoft.com/office/spreadsheetml/2009/9/main" objectType="CheckBox" checked="Checked" fmlaLink="#REF!" lockText="1"/>
</file>

<file path=xl/ctrlProps/ctrlProp503.xml><?xml version="1.0" encoding="utf-8"?>
<formControlPr xmlns="http://schemas.microsoft.com/office/spreadsheetml/2009/9/main" objectType="CheckBox" checked="Checked" fmlaLink="#REF!" lockText="1"/>
</file>

<file path=xl/ctrlProps/ctrlProp504.xml><?xml version="1.0" encoding="utf-8"?>
<formControlPr xmlns="http://schemas.microsoft.com/office/spreadsheetml/2009/9/main" objectType="CheckBox" checked="Checked" fmlaLink="#REF!" lockText="1"/>
</file>

<file path=xl/ctrlProps/ctrlProp505.xml><?xml version="1.0" encoding="utf-8"?>
<formControlPr xmlns="http://schemas.microsoft.com/office/spreadsheetml/2009/9/main" objectType="CheckBox" checked="Checked" fmlaLink="#REF!" lockText="1"/>
</file>

<file path=xl/ctrlProps/ctrlProp506.xml><?xml version="1.0" encoding="utf-8"?>
<formControlPr xmlns="http://schemas.microsoft.com/office/spreadsheetml/2009/9/main" objectType="CheckBox" checked="Checked" fmlaLink="#REF!" lockText="1"/>
</file>

<file path=xl/ctrlProps/ctrlProp507.xml><?xml version="1.0" encoding="utf-8"?>
<formControlPr xmlns="http://schemas.microsoft.com/office/spreadsheetml/2009/9/main" objectType="CheckBox" checked="Checked" fmlaLink="#REF!" lockText="1"/>
</file>

<file path=xl/ctrlProps/ctrlProp508.xml><?xml version="1.0" encoding="utf-8"?>
<formControlPr xmlns="http://schemas.microsoft.com/office/spreadsheetml/2009/9/main" objectType="CheckBox" checked="Checked" fmlaLink="#REF!" lockText="1"/>
</file>

<file path=xl/ctrlProps/ctrlProp509.xml><?xml version="1.0" encoding="utf-8"?>
<formControlPr xmlns="http://schemas.microsoft.com/office/spreadsheetml/2009/9/main" objectType="CheckBox" checked="Checked" fmlaLink="#REF!" lockText="1"/>
</file>

<file path=xl/ctrlProps/ctrlProp510.xml><?xml version="1.0" encoding="utf-8"?>
<formControlPr xmlns="http://schemas.microsoft.com/office/spreadsheetml/2009/9/main" objectType="CheckBox" checked="Checked" fmlaLink="#REF!" lockText="1"/>
</file>

<file path=xl/ctrlProps/ctrlProp511.xml><?xml version="1.0" encoding="utf-8"?>
<formControlPr xmlns="http://schemas.microsoft.com/office/spreadsheetml/2009/9/main" objectType="CheckBox" checked="Checked" fmlaLink="#REF!" lockText="1"/>
</file>

<file path=xl/ctrlProps/ctrlProp512.xml><?xml version="1.0" encoding="utf-8"?>
<formControlPr xmlns="http://schemas.microsoft.com/office/spreadsheetml/2009/9/main" objectType="CheckBox" checked="Checked" fmlaLink="#REF!" lockText="1"/>
</file>

<file path=xl/ctrlProps/ctrlProp513.xml><?xml version="1.0" encoding="utf-8"?>
<formControlPr xmlns="http://schemas.microsoft.com/office/spreadsheetml/2009/9/main" objectType="CheckBox" checked="Checked" fmlaLink="#REF!" lockText="1"/>
</file>

<file path=xl/ctrlProps/ctrlProp514.xml><?xml version="1.0" encoding="utf-8"?>
<formControlPr xmlns="http://schemas.microsoft.com/office/spreadsheetml/2009/9/main" objectType="CheckBox" checked="Checked" fmlaLink="#REF!" lockText="1"/>
</file>

<file path=xl/ctrlProps/ctrlProp515.xml><?xml version="1.0" encoding="utf-8"?>
<formControlPr xmlns="http://schemas.microsoft.com/office/spreadsheetml/2009/9/main" objectType="CheckBox" checked="Checked" fmlaLink="#REF!" lockText="1"/>
</file>

<file path=xl/ctrlProps/ctrlProp516.xml><?xml version="1.0" encoding="utf-8"?>
<formControlPr xmlns="http://schemas.microsoft.com/office/spreadsheetml/2009/9/main" objectType="CheckBox" checked="Checked" fmlaLink="#REF!" lockText="1"/>
</file>

<file path=xl/ctrlProps/ctrlProp517.xml><?xml version="1.0" encoding="utf-8"?>
<formControlPr xmlns="http://schemas.microsoft.com/office/spreadsheetml/2009/9/main" objectType="CheckBox" checked="Checked" fmlaLink="#REF!" lockText="1"/>
</file>

<file path=xl/ctrlProps/ctrlProp518.xml><?xml version="1.0" encoding="utf-8"?>
<formControlPr xmlns="http://schemas.microsoft.com/office/spreadsheetml/2009/9/main" objectType="CheckBox" checked="Checked" fmlaLink="#REF!" lockText="1"/>
</file>

<file path=xl/ctrlProps/ctrlProp519.xml><?xml version="1.0" encoding="utf-8"?>
<formControlPr xmlns="http://schemas.microsoft.com/office/spreadsheetml/2009/9/main" objectType="CheckBox" checked="Checked" fmlaLink="#REF!" lockText="1"/>
</file>

<file path=xl/ctrlProps/ctrlProp520.xml><?xml version="1.0" encoding="utf-8"?>
<formControlPr xmlns="http://schemas.microsoft.com/office/spreadsheetml/2009/9/main" objectType="CheckBox" checked="Checked" fmlaLink="#REF!" lockText="1"/>
</file>

<file path=xl/ctrlProps/ctrlProp521.xml><?xml version="1.0" encoding="utf-8"?>
<formControlPr xmlns="http://schemas.microsoft.com/office/spreadsheetml/2009/9/main" objectType="CheckBox" checked="Checked" fmlaLink="#REF!" lockText="1"/>
</file>

<file path=xl/ctrlProps/ctrlProp522.xml><?xml version="1.0" encoding="utf-8"?>
<formControlPr xmlns="http://schemas.microsoft.com/office/spreadsheetml/2009/9/main" objectType="CheckBox" checked="Checked" fmlaLink="#REF!" lockText="1"/>
</file>

<file path=xl/ctrlProps/ctrlProp523.xml><?xml version="1.0" encoding="utf-8"?>
<formControlPr xmlns="http://schemas.microsoft.com/office/spreadsheetml/2009/9/main" objectType="CheckBox" checked="Checked" fmlaLink="#REF!" lockText="1"/>
</file>

<file path=xl/ctrlProps/ctrlProp524.xml><?xml version="1.0" encoding="utf-8"?>
<formControlPr xmlns="http://schemas.microsoft.com/office/spreadsheetml/2009/9/main" objectType="CheckBox" checked="Checked" fmlaLink="#REF!" lockText="1"/>
</file>

<file path=xl/ctrlProps/ctrlProp525.xml><?xml version="1.0" encoding="utf-8"?>
<formControlPr xmlns="http://schemas.microsoft.com/office/spreadsheetml/2009/9/main" objectType="CheckBox" checked="Checked" fmlaLink="#REF!" lockText="1"/>
</file>

<file path=xl/ctrlProps/ctrlProp526.xml><?xml version="1.0" encoding="utf-8"?>
<formControlPr xmlns="http://schemas.microsoft.com/office/spreadsheetml/2009/9/main" objectType="CheckBox" checked="Checked" fmlaLink="#REF!" lockText="1"/>
</file>

<file path=xl/ctrlProps/ctrlProp527.xml><?xml version="1.0" encoding="utf-8"?>
<formControlPr xmlns="http://schemas.microsoft.com/office/spreadsheetml/2009/9/main" objectType="CheckBox" checked="Checked" fmlaLink="#REF!" lockText="1"/>
</file>

<file path=xl/ctrlProps/ctrlProp528.xml><?xml version="1.0" encoding="utf-8"?>
<formControlPr xmlns="http://schemas.microsoft.com/office/spreadsheetml/2009/9/main" objectType="CheckBox" checked="Checked" fmlaLink="#REF!" lockText="1"/>
</file>

<file path=xl/ctrlProps/ctrlProp529.xml><?xml version="1.0" encoding="utf-8"?>
<formControlPr xmlns="http://schemas.microsoft.com/office/spreadsheetml/2009/9/main" objectType="CheckBox" checked="Checked" fmlaLink="#REF!" lockText="1"/>
</file>

<file path=xl/ctrlProps/ctrlProp530.xml><?xml version="1.0" encoding="utf-8"?>
<formControlPr xmlns="http://schemas.microsoft.com/office/spreadsheetml/2009/9/main" objectType="CheckBox" checked="Checked" fmlaLink="#REF!" lockText="1"/>
</file>

<file path=xl/ctrlProps/ctrlProp531.xml><?xml version="1.0" encoding="utf-8"?>
<formControlPr xmlns="http://schemas.microsoft.com/office/spreadsheetml/2009/9/main" objectType="CheckBox" checked="Checked" fmlaLink="#REF!" lockText="1"/>
</file>

<file path=xl/ctrlProps/ctrlProp532.xml><?xml version="1.0" encoding="utf-8"?>
<formControlPr xmlns="http://schemas.microsoft.com/office/spreadsheetml/2009/9/main" objectType="CheckBox" checked="Checked" fmlaLink="#REF!" lockText="1"/>
</file>

<file path=xl/ctrlProps/ctrlProp533.xml><?xml version="1.0" encoding="utf-8"?>
<formControlPr xmlns="http://schemas.microsoft.com/office/spreadsheetml/2009/9/main" objectType="CheckBox" fmlaLink="#REF!" lockText="1"/>
</file>

<file path=xl/ctrlProps/ctrlProp534.xml><?xml version="1.0" encoding="utf-8"?>
<formControlPr xmlns="http://schemas.microsoft.com/office/spreadsheetml/2009/9/main" objectType="CheckBox" fmlaLink="#REF!" lockText="1"/>
</file>

<file path=xl/ctrlProps/ctrlProp535.xml><?xml version="1.0" encoding="utf-8"?>
<formControlPr xmlns="http://schemas.microsoft.com/office/spreadsheetml/2009/9/main" objectType="CheckBox" fmlaLink="#REF!" lockText="1"/>
</file>

<file path=xl/ctrlProps/ctrlProp536.xml><?xml version="1.0" encoding="utf-8"?>
<formControlPr xmlns="http://schemas.microsoft.com/office/spreadsheetml/2009/9/main" objectType="CheckBox" fmlaLink="#REF!" lockText="1"/>
</file>

<file path=xl/ctrlProps/ctrlProp537.xml><?xml version="1.0" encoding="utf-8"?>
<formControlPr xmlns="http://schemas.microsoft.com/office/spreadsheetml/2009/9/main" objectType="CheckBox" checked="Checked" fmlaLink="#REF!" lockText="1"/>
</file>

<file path=xl/ctrlProps/ctrlProp538.xml><?xml version="1.0" encoding="utf-8"?>
<formControlPr xmlns="http://schemas.microsoft.com/office/spreadsheetml/2009/9/main" objectType="CheckBox" checked="Checked" fmlaLink="#REF!" lockText="1"/>
</file>

<file path=xl/ctrlProps/ctrlProp539.xml><?xml version="1.0" encoding="utf-8"?>
<formControlPr xmlns="http://schemas.microsoft.com/office/spreadsheetml/2009/9/main" objectType="CheckBox" checked="Checked" fmlaLink="#REF!" lockText="1"/>
</file>

<file path=xl/ctrlProps/ctrlProp540.xml><?xml version="1.0" encoding="utf-8"?>
<formControlPr xmlns="http://schemas.microsoft.com/office/spreadsheetml/2009/9/main" objectType="CheckBox" checked="Checked" fmlaLink="#REF!" lockText="1"/>
</file>

<file path=xl/ctrlProps/ctrlProp541.xml><?xml version="1.0" encoding="utf-8"?>
<formControlPr xmlns="http://schemas.microsoft.com/office/spreadsheetml/2009/9/main" objectType="CheckBox" checked="Checked" fmlaLink="#REF!" lockText="1"/>
</file>

<file path=xl/ctrlProps/ctrlProp542.xml><?xml version="1.0" encoding="utf-8"?>
<formControlPr xmlns="http://schemas.microsoft.com/office/spreadsheetml/2009/9/main" objectType="CheckBox" checked="Checked" fmlaLink="#REF!" lockText="1"/>
</file>

<file path=xl/ctrlProps/ctrlProp543.xml><?xml version="1.0" encoding="utf-8"?>
<formControlPr xmlns="http://schemas.microsoft.com/office/spreadsheetml/2009/9/main" objectType="CheckBox" checked="Checked" fmlaLink="#REF!" lockText="1"/>
</file>

<file path=xl/ctrlProps/ctrlProp544.xml><?xml version="1.0" encoding="utf-8"?>
<formControlPr xmlns="http://schemas.microsoft.com/office/spreadsheetml/2009/9/main" objectType="CheckBox" checked="Checked" fmlaLink="#REF!" lockText="1"/>
</file>

<file path=xl/ctrlProps/ctrlProp545.xml><?xml version="1.0" encoding="utf-8"?>
<formControlPr xmlns="http://schemas.microsoft.com/office/spreadsheetml/2009/9/main" objectType="CheckBox" fmlaLink="#REF!" lockText="1"/>
</file>

<file path=xl/ctrlProps/ctrlProp546.xml><?xml version="1.0" encoding="utf-8"?>
<formControlPr xmlns="http://schemas.microsoft.com/office/spreadsheetml/2009/9/main" objectType="CheckBox" checked="Checked" fmlaLink="#REF!" lockText="1"/>
</file>

<file path=xl/ctrlProps/ctrlProp547.xml><?xml version="1.0" encoding="utf-8"?>
<formControlPr xmlns="http://schemas.microsoft.com/office/spreadsheetml/2009/9/main" objectType="CheckBox" checked="Checked" fmlaLink="#REF!" lockText="1"/>
</file>

<file path=xl/ctrlProps/ctrlProp548.xml><?xml version="1.0" encoding="utf-8"?>
<formControlPr xmlns="http://schemas.microsoft.com/office/spreadsheetml/2009/9/main" objectType="CheckBox" checked="Checked" fmlaLink="#REF!" lockText="1"/>
</file>

<file path=xl/ctrlProps/ctrlProp549.xml><?xml version="1.0" encoding="utf-8"?>
<formControlPr xmlns="http://schemas.microsoft.com/office/spreadsheetml/2009/9/main" objectType="CheckBox" checked="Checked" fmlaLink="#REF!" lockText="1"/>
</file>

<file path=xl/ctrlProps/ctrlProp550.xml><?xml version="1.0" encoding="utf-8"?>
<formControlPr xmlns="http://schemas.microsoft.com/office/spreadsheetml/2009/9/main" objectType="CheckBox" checked="Checked" fmlaLink="#REF!" lockText="1"/>
</file>

<file path=xl/ctrlProps/ctrlProp551.xml><?xml version="1.0" encoding="utf-8"?>
<formControlPr xmlns="http://schemas.microsoft.com/office/spreadsheetml/2009/9/main" objectType="CheckBox" checked="Checked" fmlaLink="#REF!" lockText="1"/>
</file>

<file path=xl/ctrlProps/ctrlProp552.xml><?xml version="1.0" encoding="utf-8"?>
<formControlPr xmlns="http://schemas.microsoft.com/office/spreadsheetml/2009/9/main" objectType="CheckBox" checked="Checked" fmlaLink="#REF!" lockText="1"/>
</file>

<file path=xl/ctrlProps/ctrlProp553.xml><?xml version="1.0" encoding="utf-8"?>
<formControlPr xmlns="http://schemas.microsoft.com/office/spreadsheetml/2009/9/main" objectType="CheckBox" checked="Checked" fmlaLink="#REF!" lockText="1"/>
</file>

<file path=xl/ctrlProps/ctrlProp554.xml><?xml version="1.0" encoding="utf-8"?>
<formControlPr xmlns="http://schemas.microsoft.com/office/spreadsheetml/2009/9/main" objectType="CheckBox" checked="Checked" fmlaLink="#REF!" lockText="1"/>
</file>

<file path=xl/ctrlProps/ctrlProp555.xml><?xml version="1.0" encoding="utf-8"?>
<formControlPr xmlns="http://schemas.microsoft.com/office/spreadsheetml/2009/9/main" objectType="CheckBox" checked="Checked" fmlaLink="#REF!" lockText="1"/>
</file>

<file path=xl/ctrlProps/ctrlProp556.xml><?xml version="1.0" encoding="utf-8"?>
<formControlPr xmlns="http://schemas.microsoft.com/office/spreadsheetml/2009/9/main" objectType="CheckBox" checked="Checked" fmlaLink="#REF!" lockText="1"/>
</file>

<file path=xl/ctrlProps/ctrlProp557.xml><?xml version="1.0" encoding="utf-8"?>
<formControlPr xmlns="http://schemas.microsoft.com/office/spreadsheetml/2009/9/main" objectType="CheckBox" checked="Checked" fmlaLink="#REF!" lockText="1"/>
</file>

<file path=xl/ctrlProps/ctrlProp558.xml><?xml version="1.0" encoding="utf-8"?>
<formControlPr xmlns="http://schemas.microsoft.com/office/spreadsheetml/2009/9/main" objectType="CheckBox" checked="Checked" fmlaLink="#REF!" lockText="1"/>
</file>

<file path=xl/ctrlProps/ctrlProp559.xml><?xml version="1.0" encoding="utf-8"?>
<formControlPr xmlns="http://schemas.microsoft.com/office/spreadsheetml/2009/9/main" objectType="CheckBox" checked="Checked" fmlaLink="#REF!" lockText="1"/>
</file>

<file path=xl/ctrlProps/ctrlProp560.xml><?xml version="1.0" encoding="utf-8"?>
<formControlPr xmlns="http://schemas.microsoft.com/office/spreadsheetml/2009/9/main" objectType="CheckBox" checked="Checked" fmlaLink="#REF!" lockText="1"/>
</file>

<file path=xl/ctrlProps/ctrlProp561.xml><?xml version="1.0" encoding="utf-8"?>
<formControlPr xmlns="http://schemas.microsoft.com/office/spreadsheetml/2009/9/main" objectType="CheckBox" checked="Checked" fmlaLink="#REF!" lockText="1"/>
</file>

<file path=xl/ctrlProps/ctrlProp562.xml><?xml version="1.0" encoding="utf-8"?>
<formControlPr xmlns="http://schemas.microsoft.com/office/spreadsheetml/2009/9/main" objectType="CheckBox" checked="Checked" fmlaLink="#REF!" lockText="1"/>
</file>

<file path=xl/ctrlProps/ctrlProp563.xml><?xml version="1.0" encoding="utf-8"?>
<formControlPr xmlns="http://schemas.microsoft.com/office/spreadsheetml/2009/9/main" objectType="CheckBox" fmlaLink="#REF!" lockText="1"/>
</file>

<file path=xl/ctrlProps/ctrlProp564.xml><?xml version="1.0" encoding="utf-8"?>
<formControlPr xmlns="http://schemas.microsoft.com/office/spreadsheetml/2009/9/main" objectType="CheckBox" checked="Checked" fmlaLink="#REF!" lockText="1"/>
</file>

<file path=xl/ctrlProps/ctrlProp565.xml><?xml version="1.0" encoding="utf-8"?>
<formControlPr xmlns="http://schemas.microsoft.com/office/spreadsheetml/2009/9/main" objectType="CheckBox" checked="Checked" fmlaLink="#REF!" lockText="1"/>
</file>

<file path=xl/ctrlProps/ctrlProp566.xml><?xml version="1.0" encoding="utf-8"?>
<formControlPr xmlns="http://schemas.microsoft.com/office/spreadsheetml/2009/9/main" objectType="CheckBox" checked="Checked" fmlaLink="#REF!" lockText="1"/>
</file>

<file path=xl/ctrlProps/ctrlProp567.xml><?xml version="1.0" encoding="utf-8"?>
<formControlPr xmlns="http://schemas.microsoft.com/office/spreadsheetml/2009/9/main" objectType="CheckBox" fmlaLink="#REF!" lockText="1"/>
</file>

<file path=xl/ctrlProps/ctrlProp568.xml><?xml version="1.0" encoding="utf-8"?>
<formControlPr xmlns="http://schemas.microsoft.com/office/spreadsheetml/2009/9/main" objectType="CheckBox" checked="Checked" fmlaLink="#REF!" lockText="1"/>
</file>

<file path=xl/ctrlProps/ctrlProp569.xml><?xml version="1.0" encoding="utf-8"?>
<formControlPr xmlns="http://schemas.microsoft.com/office/spreadsheetml/2009/9/main" objectType="CheckBox" checked="Checked" fmlaLink="#REF!" lockText="1"/>
</file>

<file path=xl/ctrlProps/ctrlProp570.xml><?xml version="1.0" encoding="utf-8"?>
<formControlPr xmlns="http://schemas.microsoft.com/office/spreadsheetml/2009/9/main" objectType="CheckBox" checked="Checked" fmlaLink="#REF!" lockText="1"/>
</file>

<file path=xl/ctrlProps/ctrlProp571.xml><?xml version="1.0" encoding="utf-8"?>
<formControlPr xmlns="http://schemas.microsoft.com/office/spreadsheetml/2009/9/main" objectType="CheckBox" checked="Checked" fmlaLink="#REF!" lockText="1"/>
</file>

<file path=xl/ctrlProps/ctrlProp572.xml><?xml version="1.0" encoding="utf-8"?>
<formControlPr xmlns="http://schemas.microsoft.com/office/spreadsheetml/2009/9/main" objectType="CheckBox" checked="Checked" fmlaLink="#REF!" lockText="1"/>
</file>

<file path=xl/ctrlProps/ctrlProp573.xml><?xml version="1.0" encoding="utf-8"?>
<formControlPr xmlns="http://schemas.microsoft.com/office/spreadsheetml/2009/9/main" objectType="CheckBox" checked="Checked" fmlaLink="#REF!" lockText="1"/>
</file>

<file path=xl/ctrlProps/ctrlProp574.xml><?xml version="1.0" encoding="utf-8"?>
<formControlPr xmlns="http://schemas.microsoft.com/office/spreadsheetml/2009/9/main" objectType="CheckBox" checked="Checked" fmlaLink="#REF!" lockText="1"/>
</file>

<file path=xl/ctrlProps/ctrlProp575.xml><?xml version="1.0" encoding="utf-8"?>
<formControlPr xmlns="http://schemas.microsoft.com/office/spreadsheetml/2009/9/main" objectType="CheckBox" checked="Checked" fmlaLink="#REF!" lockText="1"/>
</file>

<file path=xl/ctrlProps/ctrlProp576.xml><?xml version="1.0" encoding="utf-8"?>
<formControlPr xmlns="http://schemas.microsoft.com/office/spreadsheetml/2009/9/main" objectType="CheckBox" checked="Checked" fmlaLink="#REF!" lockText="1"/>
</file>

<file path=xl/ctrlProps/ctrlProp577.xml><?xml version="1.0" encoding="utf-8"?>
<formControlPr xmlns="http://schemas.microsoft.com/office/spreadsheetml/2009/9/main" objectType="CheckBox" checked="Checked" fmlaLink="#REF!" lockText="1"/>
</file>

<file path=xl/ctrlProps/ctrlProp578.xml><?xml version="1.0" encoding="utf-8"?>
<formControlPr xmlns="http://schemas.microsoft.com/office/spreadsheetml/2009/9/main" objectType="CheckBox" checked="Checked" fmlaLink="#REF!" lockText="1"/>
</file>

<file path=xl/ctrlProps/ctrlProp579.xml><?xml version="1.0" encoding="utf-8"?>
<formControlPr xmlns="http://schemas.microsoft.com/office/spreadsheetml/2009/9/main" objectType="CheckBox" checked="Checked" fmlaLink="#REF!" lockText="1"/>
</file>

<file path=xl/ctrlProps/ctrlProp580.xml><?xml version="1.0" encoding="utf-8"?>
<formControlPr xmlns="http://schemas.microsoft.com/office/spreadsheetml/2009/9/main" objectType="CheckBox" checked="Checked" fmlaLink="#REF!" lockText="1"/>
</file>

<file path=xl/ctrlProps/ctrlProp581.xml><?xml version="1.0" encoding="utf-8"?>
<formControlPr xmlns="http://schemas.microsoft.com/office/spreadsheetml/2009/9/main" objectType="CheckBox" checked="Checked" fmlaLink="#REF!" lockText="1"/>
</file>

<file path=xl/ctrlProps/ctrlProp582.xml><?xml version="1.0" encoding="utf-8"?>
<formControlPr xmlns="http://schemas.microsoft.com/office/spreadsheetml/2009/9/main" objectType="CheckBox" checked="Checked" fmlaLink="#REF!" lockText="1"/>
</file>

<file path=xl/ctrlProps/ctrlProp583.xml><?xml version="1.0" encoding="utf-8"?>
<formControlPr xmlns="http://schemas.microsoft.com/office/spreadsheetml/2009/9/main" objectType="CheckBox" checked="Checked" fmlaLink="#REF!" lockText="1"/>
</file>

<file path=xl/ctrlProps/ctrlProp584.xml><?xml version="1.0" encoding="utf-8"?>
<formControlPr xmlns="http://schemas.microsoft.com/office/spreadsheetml/2009/9/main" objectType="CheckBox" checked="Checked" fmlaLink="#REF!" lockText="1"/>
</file>

<file path=xl/ctrlProps/ctrlProp585.xml><?xml version="1.0" encoding="utf-8"?>
<formControlPr xmlns="http://schemas.microsoft.com/office/spreadsheetml/2009/9/main" objectType="CheckBox" checked="Checked" fmlaLink="#REF!" lockText="1"/>
</file>

<file path=xl/ctrlProps/ctrlProp586.xml><?xml version="1.0" encoding="utf-8"?>
<formControlPr xmlns="http://schemas.microsoft.com/office/spreadsheetml/2009/9/main" objectType="CheckBox" checked="Checked" fmlaLink="#REF!" lockText="1"/>
</file>

<file path=xl/ctrlProps/ctrlProp587.xml><?xml version="1.0" encoding="utf-8"?>
<formControlPr xmlns="http://schemas.microsoft.com/office/spreadsheetml/2009/9/main" objectType="CheckBox" checked="Checked" fmlaLink="#REF!" lockText="1"/>
</file>

<file path=xl/ctrlProps/ctrlProp588.xml><?xml version="1.0" encoding="utf-8"?>
<formControlPr xmlns="http://schemas.microsoft.com/office/spreadsheetml/2009/9/main" objectType="CheckBox" checked="Checked" fmlaLink="#REF!" lockText="1"/>
</file>

<file path=xl/ctrlProps/ctrlProp589.xml><?xml version="1.0" encoding="utf-8"?>
<formControlPr xmlns="http://schemas.microsoft.com/office/spreadsheetml/2009/9/main" objectType="CheckBox" checked="Checked" fmlaLink="#REF!" lockText="1"/>
</file>

<file path=xl/ctrlProps/ctrlProp590.xml><?xml version="1.0" encoding="utf-8"?>
<formControlPr xmlns="http://schemas.microsoft.com/office/spreadsheetml/2009/9/main" objectType="CheckBox" checked="Checked" fmlaLink="#REF!" lockText="1"/>
</file>

<file path=xl/ctrlProps/ctrlProp591.xml><?xml version="1.0" encoding="utf-8"?>
<formControlPr xmlns="http://schemas.microsoft.com/office/spreadsheetml/2009/9/main" objectType="CheckBox" checked="Checked" fmlaLink="#REF!" lockText="1"/>
</file>

<file path=xl/ctrlProps/ctrlProp592.xml><?xml version="1.0" encoding="utf-8"?>
<formControlPr xmlns="http://schemas.microsoft.com/office/spreadsheetml/2009/9/main" objectType="CheckBox" checked="Checked" fmlaLink="#REF!" lockText="1"/>
</file>

<file path=xl/ctrlProps/ctrlProp593.xml><?xml version="1.0" encoding="utf-8"?>
<formControlPr xmlns="http://schemas.microsoft.com/office/spreadsheetml/2009/9/main" objectType="CheckBox" checked="Checked" fmlaLink="#REF!" lockText="1"/>
</file>

<file path=xl/ctrlProps/ctrlProp594.xml><?xml version="1.0" encoding="utf-8"?>
<formControlPr xmlns="http://schemas.microsoft.com/office/spreadsheetml/2009/9/main" objectType="CheckBox" checked="Checked" fmlaLink="#REF!" lockText="1"/>
</file>

<file path=xl/ctrlProps/ctrlProp595.xml><?xml version="1.0" encoding="utf-8"?>
<formControlPr xmlns="http://schemas.microsoft.com/office/spreadsheetml/2009/9/main" objectType="CheckBox" checked="Checked" fmlaLink="#REF!" lockText="1"/>
</file>

<file path=xl/ctrlProps/ctrlProp596.xml><?xml version="1.0" encoding="utf-8"?>
<formControlPr xmlns="http://schemas.microsoft.com/office/spreadsheetml/2009/9/main" objectType="CheckBox" checked="Checked" fmlaLink="#REF!" lockText="1"/>
</file>

<file path=xl/ctrlProps/ctrlProp597.xml><?xml version="1.0" encoding="utf-8"?>
<formControlPr xmlns="http://schemas.microsoft.com/office/spreadsheetml/2009/9/main" objectType="CheckBox" checked="Checked" fmlaLink="#REF!" lockText="1"/>
</file>

<file path=xl/ctrlProps/ctrlProp598.xml><?xml version="1.0" encoding="utf-8"?>
<formControlPr xmlns="http://schemas.microsoft.com/office/spreadsheetml/2009/9/main" objectType="CheckBox" checked="Checked" fmlaLink="#REF!" lockText="1"/>
</file>

<file path=xl/ctrlProps/ctrlProp599.xml><?xml version="1.0" encoding="utf-8"?>
<formControlPr xmlns="http://schemas.microsoft.com/office/spreadsheetml/2009/9/main" objectType="CheckBox" checked="Checked" fmlaLink="#REF!" lockText="1"/>
</file>

<file path=xl/ctrlProps/ctrlProp600.xml><?xml version="1.0" encoding="utf-8"?>
<formControlPr xmlns="http://schemas.microsoft.com/office/spreadsheetml/2009/9/main" objectType="CheckBox" checked="Checked" fmlaLink="#REF!" lockText="1"/>
</file>

<file path=xl/ctrlProps/ctrlProp601.xml><?xml version="1.0" encoding="utf-8"?>
<formControlPr xmlns="http://schemas.microsoft.com/office/spreadsheetml/2009/9/main" objectType="CheckBox" checked="Checked" fmlaLink="#REF!" lockText="1"/>
</file>

<file path=xl/ctrlProps/ctrlProp602.xml><?xml version="1.0" encoding="utf-8"?>
<formControlPr xmlns="http://schemas.microsoft.com/office/spreadsheetml/2009/9/main" objectType="CheckBox" checked="Checked" fmlaLink="#REF!" lockText="1"/>
</file>

<file path=xl/ctrlProps/ctrlProp603.xml><?xml version="1.0" encoding="utf-8"?>
<formControlPr xmlns="http://schemas.microsoft.com/office/spreadsheetml/2009/9/main" objectType="CheckBox" checked="Checked" fmlaLink="#REF!" lockText="1"/>
</file>

<file path=xl/ctrlProps/ctrlProp604.xml><?xml version="1.0" encoding="utf-8"?>
<formControlPr xmlns="http://schemas.microsoft.com/office/spreadsheetml/2009/9/main" objectType="CheckBox" checked="Checked" fmlaLink="#REF!" lockText="1"/>
</file>

<file path=xl/ctrlProps/ctrlProp605.xml><?xml version="1.0" encoding="utf-8"?>
<formControlPr xmlns="http://schemas.microsoft.com/office/spreadsheetml/2009/9/main" objectType="CheckBox" checked="Checked" fmlaLink="#REF!" lockText="1"/>
</file>

<file path=xl/ctrlProps/ctrlProp606.xml><?xml version="1.0" encoding="utf-8"?>
<formControlPr xmlns="http://schemas.microsoft.com/office/spreadsheetml/2009/9/main" objectType="CheckBox" checked="Checked" fmlaLink="#REF!" lockText="1"/>
</file>

<file path=xl/ctrlProps/ctrlProp607.xml><?xml version="1.0" encoding="utf-8"?>
<formControlPr xmlns="http://schemas.microsoft.com/office/spreadsheetml/2009/9/main" objectType="CheckBox" checked="Checked" fmlaLink="#REF!" lockText="1"/>
</file>

<file path=xl/ctrlProps/ctrlProp608.xml><?xml version="1.0" encoding="utf-8"?>
<formControlPr xmlns="http://schemas.microsoft.com/office/spreadsheetml/2009/9/main" objectType="CheckBox" checked="Checked" fmlaLink="#REF!" lockText="1"/>
</file>

<file path=xl/ctrlProps/ctrlProp609.xml><?xml version="1.0" encoding="utf-8"?>
<formControlPr xmlns="http://schemas.microsoft.com/office/spreadsheetml/2009/9/main" objectType="CheckBox" checked="Checked" fmlaLink="#REF!" lockText="1"/>
</file>

<file path=xl/ctrlProps/ctrlProp610.xml><?xml version="1.0" encoding="utf-8"?>
<formControlPr xmlns="http://schemas.microsoft.com/office/spreadsheetml/2009/9/main" objectType="CheckBox" checked="Checked" fmlaLink="#REF!" lockText="1"/>
</file>

<file path=xl/ctrlProps/ctrlProp611.xml><?xml version="1.0" encoding="utf-8"?>
<formControlPr xmlns="http://schemas.microsoft.com/office/spreadsheetml/2009/9/main" objectType="CheckBox" checked="Checked" fmlaLink="#REF!" lockText="1"/>
</file>

<file path=xl/ctrlProps/ctrlProp612.xml><?xml version="1.0" encoding="utf-8"?>
<formControlPr xmlns="http://schemas.microsoft.com/office/spreadsheetml/2009/9/main" objectType="CheckBox" checked="Checked" fmlaLink="#REF!" lockText="1"/>
</file>

<file path=xl/ctrlProps/ctrlProp613.xml><?xml version="1.0" encoding="utf-8"?>
<formControlPr xmlns="http://schemas.microsoft.com/office/spreadsheetml/2009/9/main" objectType="CheckBox" checked="Checked" fmlaLink="#REF!" lockText="1"/>
</file>

<file path=xl/ctrlProps/ctrlProp614.xml><?xml version="1.0" encoding="utf-8"?>
<formControlPr xmlns="http://schemas.microsoft.com/office/spreadsheetml/2009/9/main" objectType="CheckBox" checked="Checked" fmlaLink="#REF!" lockText="1"/>
</file>

<file path=xl/ctrlProps/ctrlProp615.xml><?xml version="1.0" encoding="utf-8"?>
<formControlPr xmlns="http://schemas.microsoft.com/office/spreadsheetml/2009/9/main" objectType="CheckBox" checked="Checked" fmlaLink="#REF!" lockText="1"/>
</file>

<file path=xl/ctrlProps/ctrlProp616.xml><?xml version="1.0" encoding="utf-8"?>
<formControlPr xmlns="http://schemas.microsoft.com/office/spreadsheetml/2009/9/main" objectType="CheckBox" checked="Checked" fmlaLink="#REF!" lockText="1"/>
</file>

<file path=xl/ctrlProps/ctrlProp617.xml><?xml version="1.0" encoding="utf-8"?>
<formControlPr xmlns="http://schemas.microsoft.com/office/spreadsheetml/2009/9/main" objectType="CheckBox" checked="Checked" fmlaLink="#REF!" lockText="1"/>
</file>

<file path=xl/ctrlProps/ctrlProp618.xml><?xml version="1.0" encoding="utf-8"?>
<formControlPr xmlns="http://schemas.microsoft.com/office/spreadsheetml/2009/9/main" objectType="CheckBox" checked="Checked" fmlaLink="#REF!" lockText="1"/>
</file>

<file path=xl/ctrlProps/ctrlProp619.xml><?xml version="1.0" encoding="utf-8"?>
<formControlPr xmlns="http://schemas.microsoft.com/office/spreadsheetml/2009/9/main" objectType="CheckBox" checked="Checked" fmlaLink="#REF!" lockText="1"/>
</file>

<file path=xl/ctrlProps/ctrlProp620.xml><?xml version="1.0" encoding="utf-8"?>
<formControlPr xmlns="http://schemas.microsoft.com/office/spreadsheetml/2009/9/main" objectType="CheckBox" checked="Checked" fmlaLink="#REF!" lockText="1"/>
</file>

<file path=xl/ctrlProps/ctrlProp621.xml><?xml version="1.0" encoding="utf-8"?>
<formControlPr xmlns="http://schemas.microsoft.com/office/spreadsheetml/2009/9/main" objectType="CheckBox" checked="Checked" fmlaLink="#REF!" lockText="1"/>
</file>

<file path=xl/ctrlProps/ctrlProp622.xml><?xml version="1.0" encoding="utf-8"?>
<formControlPr xmlns="http://schemas.microsoft.com/office/spreadsheetml/2009/9/main" objectType="CheckBox" checked="Checked" fmlaLink="#REF!" lockText="1"/>
</file>

<file path=xl/ctrlProps/ctrlProp623.xml><?xml version="1.0" encoding="utf-8"?>
<formControlPr xmlns="http://schemas.microsoft.com/office/spreadsheetml/2009/9/main" objectType="CheckBox" checked="Checked" fmlaLink="#REF!" lockText="1"/>
</file>

<file path=xl/ctrlProps/ctrlProp624.xml><?xml version="1.0" encoding="utf-8"?>
<formControlPr xmlns="http://schemas.microsoft.com/office/spreadsheetml/2009/9/main" objectType="CheckBox" checked="Checked" fmlaLink="#REF!" lockText="1"/>
</file>

<file path=xl/ctrlProps/ctrlProp625.xml><?xml version="1.0" encoding="utf-8"?>
<formControlPr xmlns="http://schemas.microsoft.com/office/spreadsheetml/2009/9/main" objectType="CheckBox" checked="Checked" fmlaLink="#REF!" lockText="1"/>
</file>

<file path=xl/ctrlProps/ctrlProp626.xml><?xml version="1.0" encoding="utf-8"?>
<formControlPr xmlns="http://schemas.microsoft.com/office/spreadsheetml/2009/9/main" objectType="CheckBox" checked="Checked" fmlaLink="#REF!" lockText="1"/>
</file>

<file path=xl/ctrlProps/ctrlProp627.xml><?xml version="1.0" encoding="utf-8"?>
<formControlPr xmlns="http://schemas.microsoft.com/office/spreadsheetml/2009/9/main" objectType="CheckBox" checked="Checked" fmlaLink="#REF!" lockText="1"/>
</file>

<file path=xl/ctrlProps/ctrlProp628.xml><?xml version="1.0" encoding="utf-8"?>
<formControlPr xmlns="http://schemas.microsoft.com/office/spreadsheetml/2009/9/main" objectType="CheckBox" checked="Checked" fmlaLink="#REF!" lockText="1"/>
</file>

<file path=xl/ctrlProps/ctrlProp629.xml><?xml version="1.0" encoding="utf-8"?>
<formControlPr xmlns="http://schemas.microsoft.com/office/spreadsheetml/2009/9/main" objectType="CheckBox" checked="Checked" fmlaLink="#REF!" lockText="1"/>
</file>

<file path=xl/ctrlProps/ctrlProp630.xml><?xml version="1.0" encoding="utf-8"?>
<formControlPr xmlns="http://schemas.microsoft.com/office/spreadsheetml/2009/9/main" objectType="CheckBox" checked="Checked" fmlaLink="#REF!" lockText="1"/>
</file>

<file path=xl/ctrlProps/ctrlProp631.xml><?xml version="1.0" encoding="utf-8"?>
<formControlPr xmlns="http://schemas.microsoft.com/office/spreadsheetml/2009/9/main" objectType="CheckBox" checked="Checked" fmlaLink="#REF!" lockText="1"/>
</file>

<file path=xl/ctrlProps/ctrlProp632.xml><?xml version="1.0" encoding="utf-8"?>
<formControlPr xmlns="http://schemas.microsoft.com/office/spreadsheetml/2009/9/main" objectType="CheckBox" checked="Checked" fmlaLink="#REF!" lockText="1"/>
</file>

<file path=xl/ctrlProps/ctrlProp633.xml><?xml version="1.0" encoding="utf-8"?>
<formControlPr xmlns="http://schemas.microsoft.com/office/spreadsheetml/2009/9/main" objectType="CheckBox" checked="Checked" fmlaLink="#REF!" lockText="1"/>
</file>

<file path=xl/ctrlProps/ctrlProp634.xml><?xml version="1.0" encoding="utf-8"?>
<formControlPr xmlns="http://schemas.microsoft.com/office/spreadsheetml/2009/9/main" objectType="CheckBox" checked="Checked" fmlaLink="#REF!" lockText="1"/>
</file>

<file path=xl/ctrlProps/ctrlProp635.xml><?xml version="1.0" encoding="utf-8"?>
<formControlPr xmlns="http://schemas.microsoft.com/office/spreadsheetml/2009/9/main" objectType="CheckBox" checked="Checked" fmlaLink="#REF!" lockText="1"/>
</file>

<file path=xl/ctrlProps/ctrlProp636.xml><?xml version="1.0" encoding="utf-8"?>
<formControlPr xmlns="http://schemas.microsoft.com/office/spreadsheetml/2009/9/main" objectType="CheckBox" checked="Checked" fmlaLink="#REF!" lockText="1"/>
</file>

<file path=xl/ctrlProps/ctrlProp637.xml><?xml version="1.0" encoding="utf-8"?>
<formControlPr xmlns="http://schemas.microsoft.com/office/spreadsheetml/2009/9/main" objectType="CheckBox" checked="Checked" fmlaLink="#REF!" lockText="1"/>
</file>

<file path=xl/ctrlProps/ctrlProp638.xml><?xml version="1.0" encoding="utf-8"?>
<formControlPr xmlns="http://schemas.microsoft.com/office/spreadsheetml/2009/9/main" objectType="CheckBox" checked="Checked" fmlaLink="#REF!" lockText="1"/>
</file>

<file path=xl/ctrlProps/ctrlProp639.xml><?xml version="1.0" encoding="utf-8"?>
<formControlPr xmlns="http://schemas.microsoft.com/office/spreadsheetml/2009/9/main" objectType="CheckBox" checked="Checked" fmlaLink="#REF!" lockText="1"/>
</file>

<file path=xl/ctrlProps/ctrlProp640.xml><?xml version="1.0" encoding="utf-8"?>
<formControlPr xmlns="http://schemas.microsoft.com/office/spreadsheetml/2009/9/main" objectType="CheckBox" checked="Checked" fmlaLink="#REF!" lockText="1"/>
</file>

<file path=xl/ctrlProps/ctrlProp641.xml><?xml version="1.0" encoding="utf-8"?>
<formControlPr xmlns="http://schemas.microsoft.com/office/spreadsheetml/2009/9/main" objectType="CheckBox" checked="Checked" fmlaLink="#REF!" lockText="1"/>
</file>

<file path=xl/ctrlProps/ctrlProp642.xml><?xml version="1.0" encoding="utf-8"?>
<formControlPr xmlns="http://schemas.microsoft.com/office/spreadsheetml/2009/9/main" objectType="CheckBox" checked="Checked" fmlaLink="#REF!" lockText="1"/>
</file>

<file path=xl/ctrlProps/ctrlProp643.xml><?xml version="1.0" encoding="utf-8"?>
<formControlPr xmlns="http://schemas.microsoft.com/office/spreadsheetml/2009/9/main" objectType="CheckBox" checked="Checked" fmlaLink="#REF!" lockText="1"/>
</file>

<file path=xl/ctrlProps/ctrlProp644.xml><?xml version="1.0" encoding="utf-8"?>
<formControlPr xmlns="http://schemas.microsoft.com/office/spreadsheetml/2009/9/main" objectType="CheckBox" checked="Checked" fmlaLink="#REF!" lockText="1"/>
</file>

<file path=xl/ctrlProps/ctrlProp645.xml><?xml version="1.0" encoding="utf-8"?>
<formControlPr xmlns="http://schemas.microsoft.com/office/spreadsheetml/2009/9/main" objectType="CheckBox" checked="Checked" fmlaLink="#REF!" lockText="1"/>
</file>

<file path=xl/ctrlProps/ctrlProp646.xml><?xml version="1.0" encoding="utf-8"?>
<formControlPr xmlns="http://schemas.microsoft.com/office/spreadsheetml/2009/9/main" objectType="CheckBox" checked="Checked" fmlaLink="#REF!" lockText="1"/>
</file>

<file path=xl/ctrlProps/ctrlProp647.xml><?xml version="1.0" encoding="utf-8"?>
<formControlPr xmlns="http://schemas.microsoft.com/office/spreadsheetml/2009/9/main" objectType="CheckBox" checked="Checked" fmlaLink="#REF!" lockText="1"/>
</file>

<file path=xl/ctrlProps/ctrlProp648.xml><?xml version="1.0" encoding="utf-8"?>
<formControlPr xmlns="http://schemas.microsoft.com/office/spreadsheetml/2009/9/main" objectType="CheckBox" checked="Checked" fmlaLink="#REF!" lockText="1"/>
</file>

<file path=xl/ctrlProps/ctrlProp649.xml><?xml version="1.0" encoding="utf-8"?>
<formControlPr xmlns="http://schemas.microsoft.com/office/spreadsheetml/2009/9/main" objectType="CheckBox" checked="Checked" fmlaLink="#REF!" lockText="1"/>
</file>

<file path=xl/ctrlProps/ctrlProp650.xml><?xml version="1.0" encoding="utf-8"?>
<formControlPr xmlns="http://schemas.microsoft.com/office/spreadsheetml/2009/9/main" objectType="CheckBox" checked="Checked" fmlaLink="#REF!" lockText="1"/>
</file>

<file path=xl/ctrlProps/ctrlProp651.xml><?xml version="1.0" encoding="utf-8"?>
<formControlPr xmlns="http://schemas.microsoft.com/office/spreadsheetml/2009/9/main" objectType="CheckBox" checked="Checked" fmlaLink="#REF!" lockText="1"/>
</file>

<file path=xl/ctrlProps/ctrlProp652.xml><?xml version="1.0" encoding="utf-8"?>
<formControlPr xmlns="http://schemas.microsoft.com/office/spreadsheetml/2009/9/main" objectType="CheckBox" checked="Checked" fmlaLink="#REF!" lockText="1"/>
</file>

<file path=xl/ctrlProps/ctrlProp653.xml><?xml version="1.0" encoding="utf-8"?>
<formControlPr xmlns="http://schemas.microsoft.com/office/spreadsheetml/2009/9/main" objectType="CheckBox" checked="Checked" fmlaLink="#REF!" lockText="1"/>
</file>

<file path=xl/ctrlProps/ctrlProp654.xml><?xml version="1.0" encoding="utf-8"?>
<formControlPr xmlns="http://schemas.microsoft.com/office/spreadsheetml/2009/9/main" objectType="CheckBox" checked="Checked" fmlaLink="#REF!" lockText="1"/>
</file>

<file path=xl/ctrlProps/ctrlProp655.xml><?xml version="1.0" encoding="utf-8"?>
<formControlPr xmlns="http://schemas.microsoft.com/office/spreadsheetml/2009/9/main" objectType="CheckBox" checked="Checked" fmlaLink="#REF!" lockText="1"/>
</file>

<file path=xl/ctrlProps/ctrlProp656.xml><?xml version="1.0" encoding="utf-8"?>
<formControlPr xmlns="http://schemas.microsoft.com/office/spreadsheetml/2009/9/main" objectType="CheckBox" checked="Checked" fmlaLink="#REF!" lockText="1"/>
</file>

<file path=xl/ctrlProps/ctrlProp657.xml><?xml version="1.0" encoding="utf-8"?>
<formControlPr xmlns="http://schemas.microsoft.com/office/spreadsheetml/2009/9/main" objectType="CheckBox" checked="Checked" fmlaLink="#REF!" lockText="1"/>
</file>

<file path=xl/ctrlProps/ctrlProp658.xml><?xml version="1.0" encoding="utf-8"?>
<formControlPr xmlns="http://schemas.microsoft.com/office/spreadsheetml/2009/9/main" objectType="CheckBox" checked="Checked" fmlaLink="#REF!" lockText="1"/>
</file>

<file path=xl/ctrlProps/ctrlProp659.xml><?xml version="1.0" encoding="utf-8"?>
<formControlPr xmlns="http://schemas.microsoft.com/office/spreadsheetml/2009/9/main" objectType="CheckBox" checked="Checked" fmlaLink="#REF!" lockText="1"/>
</file>

<file path=xl/ctrlProps/ctrlProp660.xml><?xml version="1.0" encoding="utf-8"?>
<formControlPr xmlns="http://schemas.microsoft.com/office/spreadsheetml/2009/9/main" objectType="CheckBox" checked="Checked" fmlaLink="#REF!" lockText="1"/>
</file>

<file path=xl/ctrlProps/ctrlProp661.xml><?xml version="1.0" encoding="utf-8"?>
<formControlPr xmlns="http://schemas.microsoft.com/office/spreadsheetml/2009/9/main" objectType="CheckBox" checked="Checked" fmlaLink="#REF!" lockText="1"/>
</file>

<file path=xl/ctrlProps/ctrlProp662.xml><?xml version="1.0" encoding="utf-8"?>
<formControlPr xmlns="http://schemas.microsoft.com/office/spreadsheetml/2009/9/main" objectType="CheckBox" checked="Checked" fmlaLink="#REF!" lockText="1"/>
</file>

<file path=xl/ctrlProps/ctrlProp663.xml><?xml version="1.0" encoding="utf-8"?>
<formControlPr xmlns="http://schemas.microsoft.com/office/spreadsheetml/2009/9/main" objectType="CheckBox" checked="Checked" fmlaLink="#REF!" lockText="1"/>
</file>

<file path=xl/ctrlProps/ctrlProp664.xml><?xml version="1.0" encoding="utf-8"?>
<formControlPr xmlns="http://schemas.microsoft.com/office/spreadsheetml/2009/9/main" objectType="CheckBox" checked="Checked" fmlaLink="#REF!" lockText="1"/>
</file>

<file path=xl/ctrlProps/ctrlProp665.xml><?xml version="1.0" encoding="utf-8"?>
<formControlPr xmlns="http://schemas.microsoft.com/office/spreadsheetml/2009/9/main" objectType="CheckBox" checked="Checked" fmlaLink="#REF!" lockText="1"/>
</file>

<file path=xl/ctrlProps/ctrlProp666.xml><?xml version="1.0" encoding="utf-8"?>
<formControlPr xmlns="http://schemas.microsoft.com/office/spreadsheetml/2009/9/main" objectType="CheckBox" fmlaLink="#REF!" lockText="1"/>
</file>

<file path=xl/ctrlProps/ctrlProp667.xml><?xml version="1.0" encoding="utf-8"?>
<formControlPr xmlns="http://schemas.microsoft.com/office/spreadsheetml/2009/9/main" objectType="CheckBox" checked="Checked" fmlaLink="#REF!" lockText="1"/>
</file>

<file path=xl/ctrlProps/ctrlProp668.xml><?xml version="1.0" encoding="utf-8"?>
<formControlPr xmlns="http://schemas.microsoft.com/office/spreadsheetml/2009/9/main" objectType="CheckBox" checked="Checked" fmlaLink="#REF!" lockText="1"/>
</file>

<file path=xl/ctrlProps/ctrlProp669.xml><?xml version="1.0" encoding="utf-8"?>
<formControlPr xmlns="http://schemas.microsoft.com/office/spreadsheetml/2009/9/main" objectType="CheckBox" checked="Checked" fmlaLink="#REF!" lockText="1"/>
</file>

<file path=xl/ctrlProps/ctrlProp670.xml><?xml version="1.0" encoding="utf-8"?>
<formControlPr xmlns="http://schemas.microsoft.com/office/spreadsheetml/2009/9/main" objectType="CheckBox" checked="Checked" fmlaLink="#REF!" lockText="1"/>
</file>

<file path=xl/ctrlProps/ctrlProp671.xml><?xml version="1.0" encoding="utf-8"?>
<formControlPr xmlns="http://schemas.microsoft.com/office/spreadsheetml/2009/9/main" objectType="CheckBox" checked="Checked" fmlaLink="#REF!" lockText="1"/>
</file>

<file path=xl/ctrlProps/ctrlProp672.xml><?xml version="1.0" encoding="utf-8"?>
<formControlPr xmlns="http://schemas.microsoft.com/office/spreadsheetml/2009/9/main" objectType="CheckBox" checked="Checked" fmlaLink="#REF!" lockText="1"/>
</file>

<file path=xl/ctrlProps/ctrlProp673.xml><?xml version="1.0" encoding="utf-8"?>
<formControlPr xmlns="http://schemas.microsoft.com/office/spreadsheetml/2009/9/main" objectType="CheckBox" checked="Checked" fmlaLink="#REF!" lockText="1"/>
</file>

<file path=xl/ctrlProps/ctrlProp674.xml><?xml version="1.0" encoding="utf-8"?>
<formControlPr xmlns="http://schemas.microsoft.com/office/spreadsheetml/2009/9/main" objectType="CheckBox" checked="Checked" fmlaLink="#REF!" lockText="1"/>
</file>

<file path=xl/ctrlProps/ctrlProp675.xml><?xml version="1.0" encoding="utf-8"?>
<formControlPr xmlns="http://schemas.microsoft.com/office/spreadsheetml/2009/9/main" objectType="CheckBox" checked="Checked" fmlaLink="#REF!" lockText="1"/>
</file>

<file path=xl/ctrlProps/ctrlProp676.xml><?xml version="1.0" encoding="utf-8"?>
<formControlPr xmlns="http://schemas.microsoft.com/office/spreadsheetml/2009/9/main" objectType="CheckBox" checked="Checked" fmlaLink="#REF!" lockText="1"/>
</file>

<file path=xl/ctrlProps/ctrlProp677.xml><?xml version="1.0" encoding="utf-8"?>
<formControlPr xmlns="http://schemas.microsoft.com/office/spreadsheetml/2009/9/main" objectType="CheckBox" checked="Checked" fmlaLink="#REF!" lockText="1"/>
</file>

<file path=xl/ctrlProps/ctrlProp678.xml><?xml version="1.0" encoding="utf-8"?>
<formControlPr xmlns="http://schemas.microsoft.com/office/spreadsheetml/2009/9/main" objectType="CheckBox" checked="Checked" fmlaLink="#REF!" lockText="1"/>
</file>

<file path=xl/ctrlProps/ctrlProp679.xml><?xml version="1.0" encoding="utf-8"?>
<formControlPr xmlns="http://schemas.microsoft.com/office/spreadsheetml/2009/9/main" objectType="CheckBox" checked="Checked" fmlaLink="#REF!" lockText="1"/>
</file>

<file path=xl/ctrlProps/ctrlProp680.xml><?xml version="1.0" encoding="utf-8"?>
<formControlPr xmlns="http://schemas.microsoft.com/office/spreadsheetml/2009/9/main" objectType="CheckBox" checked="Checked" fmlaLink="#REF!" lockText="1"/>
</file>

<file path=xl/ctrlProps/ctrlProp681.xml><?xml version="1.0" encoding="utf-8"?>
<formControlPr xmlns="http://schemas.microsoft.com/office/spreadsheetml/2009/9/main" objectType="CheckBox" checked="Checked" fmlaLink="#REF!" lockText="1"/>
</file>

<file path=xl/ctrlProps/ctrlProp682.xml><?xml version="1.0" encoding="utf-8"?>
<formControlPr xmlns="http://schemas.microsoft.com/office/spreadsheetml/2009/9/main" objectType="CheckBox" checked="Checked" fmlaLink="#REF!" lockText="1"/>
</file>

<file path=xl/ctrlProps/ctrlProp683.xml><?xml version="1.0" encoding="utf-8"?>
<formControlPr xmlns="http://schemas.microsoft.com/office/spreadsheetml/2009/9/main" objectType="CheckBox" checked="Checked" fmlaLink="#REF!" lockText="1"/>
</file>

<file path=xl/ctrlProps/ctrlProp684.xml><?xml version="1.0" encoding="utf-8"?>
<formControlPr xmlns="http://schemas.microsoft.com/office/spreadsheetml/2009/9/main" objectType="CheckBox" checked="Checked" fmlaLink="#REF!" lockText="1"/>
</file>

<file path=xl/ctrlProps/ctrlProp685.xml><?xml version="1.0" encoding="utf-8"?>
<formControlPr xmlns="http://schemas.microsoft.com/office/spreadsheetml/2009/9/main" objectType="CheckBox" checked="Checked" fmlaLink="#REF!" lockText="1"/>
</file>

<file path=xl/ctrlProps/ctrlProp686.xml><?xml version="1.0" encoding="utf-8"?>
<formControlPr xmlns="http://schemas.microsoft.com/office/spreadsheetml/2009/9/main" objectType="CheckBox" checked="Checked" fmlaLink="#REF!" lockText="1"/>
</file>

<file path=xl/ctrlProps/ctrlProp687.xml><?xml version="1.0" encoding="utf-8"?>
<formControlPr xmlns="http://schemas.microsoft.com/office/spreadsheetml/2009/9/main" objectType="CheckBox" checked="Checked" fmlaLink="#REF!" lockText="1"/>
</file>

<file path=xl/ctrlProps/ctrlProp688.xml><?xml version="1.0" encoding="utf-8"?>
<formControlPr xmlns="http://schemas.microsoft.com/office/spreadsheetml/2009/9/main" objectType="CheckBox" checked="Checked" fmlaLink="#REF!" lockText="1"/>
</file>

<file path=xl/ctrlProps/ctrlProp689.xml><?xml version="1.0" encoding="utf-8"?>
<formControlPr xmlns="http://schemas.microsoft.com/office/spreadsheetml/2009/9/main" objectType="CheckBox" checked="Checked" fmlaLink="#REF!" lockText="1"/>
</file>

<file path=xl/ctrlProps/ctrlProp690.xml><?xml version="1.0" encoding="utf-8"?>
<formControlPr xmlns="http://schemas.microsoft.com/office/spreadsheetml/2009/9/main" objectType="CheckBox" checked="Checked" fmlaLink="#REF!" lockText="1"/>
</file>

<file path=xl/ctrlProps/ctrlProp691.xml><?xml version="1.0" encoding="utf-8"?>
<formControlPr xmlns="http://schemas.microsoft.com/office/spreadsheetml/2009/9/main" objectType="CheckBox" checked="Checked" fmlaLink="#REF!" lockText="1"/>
</file>

<file path=xl/ctrlProps/ctrlProp692.xml><?xml version="1.0" encoding="utf-8"?>
<formControlPr xmlns="http://schemas.microsoft.com/office/spreadsheetml/2009/9/main" objectType="CheckBox" checked="Checked" fmlaLink="#REF!" lockText="1"/>
</file>

<file path=xl/ctrlProps/ctrlProp693.xml><?xml version="1.0" encoding="utf-8"?>
<formControlPr xmlns="http://schemas.microsoft.com/office/spreadsheetml/2009/9/main" objectType="CheckBox" checked="Checked" fmlaLink="#REF!" lockText="1"/>
</file>

<file path=xl/ctrlProps/ctrlProp694.xml><?xml version="1.0" encoding="utf-8"?>
<formControlPr xmlns="http://schemas.microsoft.com/office/spreadsheetml/2009/9/main" objectType="CheckBox" checked="Checked" fmlaLink="#REF!" lockText="1"/>
</file>

<file path=xl/ctrlProps/ctrlProp695.xml><?xml version="1.0" encoding="utf-8"?>
<formControlPr xmlns="http://schemas.microsoft.com/office/spreadsheetml/2009/9/main" objectType="CheckBox" checked="Checked" fmlaLink="#REF!" lockText="1"/>
</file>

<file path=xl/ctrlProps/ctrlProp696.xml><?xml version="1.0" encoding="utf-8"?>
<formControlPr xmlns="http://schemas.microsoft.com/office/spreadsheetml/2009/9/main" objectType="CheckBox" checked="Checked" fmlaLink="#REF!" lockText="1"/>
</file>

<file path=xl/ctrlProps/ctrlProp697.xml><?xml version="1.0" encoding="utf-8"?>
<formControlPr xmlns="http://schemas.microsoft.com/office/spreadsheetml/2009/9/main" objectType="CheckBox" checked="Checked" fmlaLink="#REF!" lockText="1"/>
</file>

<file path=xl/ctrlProps/ctrlProp698.xml><?xml version="1.0" encoding="utf-8"?>
<formControlPr xmlns="http://schemas.microsoft.com/office/spreadsheetml/2009/9/main" objectType="CheckBox" checked="Checked" fmlaLink="#REF!" lockText="1"/>
</file>

<file path=xl/ctrlProps/ctrlProp699.xml><?xml version="1.0" encoding="utf-8"?>
<formControlPr xmlns="http://schemas.microsoft.com/office/spreadsheetml/2009/9/main" objectType="CheckBox" checked="Checked" fmlaLink="#REF!" lockText="1"/>
</file>

<file path=xl/ctrlProps/ctrlProp700.xml><?xml version="1.0" encoding="utf-8"?>
<formControlPr xmlns="http://schemas.microsoft.com/office/spreadsheetml/2009/9/main" objectType="CheckBox" checked="Checked" fmlaLink="#REF!" lockText="1"/>
</file>

<file path=xl/ctrlProps/ctrlProp701.xml><?xml version="1.0" encoding="utf-8"?>
<formControlPr xmlns="http://schemas.microsoft.com/office/spreadsheetml/2009/9/main" objectType="CheckBox" checked="Checked" fmlaLink="#REF!" lockText="1"/>
</file>

<file path=xl/ctrlProps/ctrlProp702.xml><?xml version="1.0" encoding="utf-8"?>
<formControlPr xmlns="http://schemas.microsoft.com/office/spreadsheetml/2009/9/main" objectType="CheckBox" checked="Checked" fmlaLink="#REF!" lockText="1"/>
</file>

<file path=xl/ctrlProps/ctrlProp703.xml><?xml version="1.0" encoding="utf-8"?>
<formControlPr xmlns="http://schemas.microsoft.com/office/spreadsheetml/2009/9/main" objectType="CheckBox" checked="Checked" fmlaLink="#REF!" lockText="1"/>
</file>

<file path=xl/ctrlProps/ctrlProp704.xml><?xml version="1.0" encoding="utf-8"?>
<formControlPr xmlns="http://schemas.microsoft.com/office/spreadsheetml/2009/9/main" objectType="CheckBox" checked="Checked" fmlaLink="#REF!" lockText="1"/>
</file>

<file path=xl/ctrlProps/ctrlProp705.xml><?xml version="1.0" encoding="utf-8"?>
<formControlPr xmlns="http://schemas.microsoft.com/office/spreadsheetml/2009/9/main" objectType="CheckBox" checked="Checked" fmlaLink="#REF!" lockText="1"/>
</file>

<file path=xl/ctrlProps/ctrlProp706.xml><?xml version="1.0" encoding="utf-8"?>
<formControlPr xmlns="http://schemas.microsoft.com/office/spreadsheetml/2009/9/main" objectType="CheckBox" checked="Checked" fmlaLink="#REF!" lockText="1"/>
</file>

<file path=xl/ctrlProps/ctrlProp707.xml><?xml version="1.0" encoding="utf-8"?>
<formControlPr xmlns="http://schemas.microsoft.com/office/spreadsheetml/2009/9/main" objectType="CheckBox" checked="Checked" fmlaLink="#REF!" lockText="1"/>
</file>

<file path=xl/ctrlProps/ctrlProp708.xml><?xml version="1.0" encoding="utf-8"?>
<formControlPr xmlns="http://schemas.microsoft.com/office/spreadsheetml/2009/9/main" objectType="CheckBox" checked="Checked" fmlaLink="#REF!" lockText="1"/>
</file>

<file path=xl/ctrlProps/ctrlProp709.xml><?xml version="1.0" encoding="utf-8"?>
<formControlPr xmlns="http://schemas.microsoft.com/office/spreadsheetml/2009/9/main" objectType="CheckBox" checked="Checked" fmlaLink="#REF!" lockText="1"/>
</file>

<file path=xl/ctrlProps/ctrlProp710.xml><?xml version="1.0" encoding="utf-8"?>
<formControlPr xmlns="http://schemas.microsoft.com/office/spreadsheetml/2009/9/main" objectType="CheckBox" checked="Checked" fmlaLink="#REF!" lockText="1"/>
</file>

<file path=xl/ctrlProps/ctrlProp711.xml><?xml version="1.0" encoding="utf-8"?>
<formControlPr xmlns="http://schemas.microsoft.com/office/spreadsheetml/2009/9/main" objectType="CheckBox" checked="Checked" fmlaLink="#REF!" lockText="1"/>
</file>

<file path=xl/ctrlProps/ctrlProp712.xml><?xml version="1.0" encoding="utf-8"?>
<formControlPr xmlns="http://schemas.microsoft.com/office/spreadsheetml/2009/9/main" objectType="CheckBox" checked="Checked" fmlaLink="#REF!" lockText="1"/>
</file>

<file path=xl/ctrlProps/ctrlProp713.xml><?xml version="1.0" encoding="utf-8"?>
<formControlPr xmlns="http://schemas.microsoft.com/office/spreadsheetml/2009/9/main" objectType="CheckBox" checked="Checked" fmlaLink="#REF!" lockText="1"/>
</file>

<file path=xl/ctrlProps/ctrlProp714.xml><?xml version="1.0" encoding="utf-8"?>
<formControlPr xmlns="http://schemas.microsoft.com/office/spreadsheetml/2009/9/main" objectType="CheckBox" checked="Checked" fmlaLink="#REF!" lockText="1"/>
</file>

<file path=xl/ctrlProps/ctrlProp715.xml><?xml version="1.0" encoding="utf-8"?>
<formControlPr xmlns="http://schemas.microsoft.com/office/spreadsheetml/2009/9/main" objectType="CheckBox" checked="Checked" fmlaLink="#REF!" lockText="1"/>
</file>

<file path=xl/ctrlProps/ctrlProp716.xml><?xml version="1.0" encoding="utf-8"?>
<formControlPr xmlns="http://schemas.microsoft.com/office/spreadsheetml/2009/9/main" objectType="CheckBox" checked="Checked" fmlaLink="#REF!" lockText="1"/>
</file>

<file path=xl/ctrlProps/ctrlProp717.xml><?xml version="1.0" encoding="utf-8"?>
<formControlPr xmlns="http://schemas.microsoft.com/office/spreadsheetml/2009/9/main" objectType="CheckBox" checked="Checked" fmlaLink="#REF!" lockText="1"/>
</file>

<file path=xl/ctrlProps/ctrlProp718.xml><?xml version="1.0" encoding="utf-8"?>
<formControlPr xmlns="http://schemas.microsoft.com/office/spreadsheetml/2009/9/main" objectType="CheckBox" checked="Checked" fmlaLink="#REF!" lockText="1"/>
</file>

<file path=xl/ctrlProps/ctrlProp719.xml><?xml version="1.0" encoding="utf-8"?>
<formControlPr xmlns="http://schemas.microsoft.com/office/spreadsheetml/2009/9/main" objectType="CheckBox" checked="Checked" fmlaLink="#REF!" lockText="1"/>
</file>

<file path=xl/ctrlProps/ctrlProp720.xml><?xml version="1.0" encoding="utf-8"?>
<formControlPr xmlns="http://schemas.microsoft.com/office/spreadsheetml/2009/9/main" objectType="CheckBox" checked="Checked" fmlaLink="#REF!" lockText="1"/>
</file>

<file path=xl/ctrlProps/ctrlProp721.xml><?xml version="1.0" encoding="utf-8"?>
<formControlPr xmlns="http://schemas.microsoft.com/office/spreadsheetml/2009/9/main" objectType="CheckBox" checked="Checked" fmlaLink="#REF!" lockText="1"/>
</file>

<file path=xl/ctrlProps/ctrlProp722.xml><?xml version="1.0" encoding="utf-8"?>
<formControlPr xmlns="http://schemas.microsoft.com/office/spreadsheetml/2009/9/main" objectType="CheckBox" checked="Checked" fmlaLink="#REF!" lockText="1"/>
</file>

<file path=xl/ctrlProps/ctrlProp723.xml><?xml version="1.0" encoding="utf-8"?>
<formControlPr xmlns="http://schemas.microsoft.com/office/spreadsheetml/2009/9/main" objectType="CheckBox" checked="Checked" fmlaLink="#REF!" lockText="1"/>
</file>

<file path=xl/ctrlProps/ctrlProp724.xml><?xml version="1.0" encoding="utf-8"?>
<formControlPr xmlns="http://schemas.microsoft.com/office/spreadsheetml/2009/9/main" objectType="CheckBox" checked="Checked" fmlaLink="#REF!" lockText="1"/>
</file>

<file path=xl/ctrlProps/ctrlProp725.xml><?xml version="1.0" encoding="utf-8"?>
<formControlPr xmlns="http://schemas.microsoft.com/office/spreadsheetml/2009/9/main" objectType="CheckBox" checked="Checked" fmlaLink="#REF!" lockText="1"/>
</file>

<file path=xl/ctrlProps/ctrlProp726.xml><?xml version="1.0" encoding="utf-8"?>
<formControlPr xmlns="http://schemas.microsoft.com/office/spreadsheetml/2009/9/main" objectType="CheckBox" checked="Checked" fmlaLink="#REF!" lockText="1"/>
</file>

<file path=xl/ctrlProps/ctrlProp727.xml><?xml version="1.0" encoding="utf-8"?>
<formControlPr xmlns="http://schemas.microsoft.com/office/spreadsheetml/2009/9/main" objectType="CheckBox" checked="Checked" fmlaLink="#REF!" lockText="1"/>
</file>

<file path=xl/ctrlProps/ctrlProp728.xml><?xml version="1.0" encoding="utf-8"?>
<formControlPr xmlns="http://schemas.microsoft.com/office/spreadsheetml/2009/9/main" objectType="CheckBox" checked="Checked" fmlaLink="#REF!" lockText="1"/>
</file>

<file path=xl/ctrlProps/ctrlProp729.xml><?xml version="1.0" encoding="utf-8"?>
<formControlPr xmlns="http://schemas.microsoft.com/office/spreadsheetml/2009/9/main" objectType="CheckBox" checked="Checked" fmlaLink="#REF!" lockText="1"/>
</file>

<file path=xl/ctrlProps/ctrlProp730.xml><?xml version="1.0" encoding="utf-8"?>
<formControlPr xmlns="http://schemas.microsoft.com/office/spreadsheetml/2009/9/main" objectType="CheckBox" checked="Checked" fmlaLink="#REF!" lockText="1"/>
</file>

<file path=xl/ctrlProps/ctrlProp731.xml><?xml version="1.0" encoding="utf-8"?>
<formControlPr xmlns="http://schemas.microsoft.com/office/spreadsheetml/2009/9/main" objectType="CheckBox" checked="Checked" fmlaLink="#REF!" lockText="1"/>
</file>

<file path=xl/ctrlProps/ctrlProp732.xml><?xml version="1.0" encoding="utf-8"?>
<formControlPr xmlns="http://schemas.microsoft.com/office/spreadsheetml/2009/9/main" objectType="CheckBox" checked="Checked" fmlaLink="#REF!" lockText="1"/>
</file>

<file path=xl/ctrlProps/ctrlProp733.xml><?xml version="1.0" encoding="utf-8"?>
<formControlPr xmlns="http://schemas.microsoft.com/office/spreadsheetml/2009/9/main" objectType="CheckBox" checked="Checked" fmlaLink="#REF!" lockText="1"/>
</file>

<file path=xl/ctrlProps/ctrlProp734.xml><?xml version="1.0" encoding="utf-8"?>
<formControlPr xmlns="http://schemas.microsoft.com/office/spreadsheetml/2009/9/main" objectType="CheckBox" checked="Checked" fmlaLink="#REF!" lockText="1"/>
</file>

<file path=xl/ctrlProps/ctrlProp735.xml><?xml version="1.0" encoding="utf-8"?>
<formControlPr xmlns="http://schemas.microsoft.com/office/spreadsheetml/2009/9/main" objectType="CheckBox" checked="Checked" fmlaLink="#REF!" lockText="1"/>
</file>

<file path=xl/ctrlProps/ctrlProp736.xml><?xml version="1.0" encoding="utf-8"?>
<formControlPr xmlns="http://schemas.microsoft.com/office/spreadsheetml/2009/9/main" objectType="CheckBox" checked="Checked" fmlaLink="#REF!" lockText="1"/>
</file>

<file path=xl/ctrlProps/ctrlProp737.xml><?xml version="1.0" encoding="utf-8"?>
<formControlPr xmlns="http://schemas.microsoft.com/office/spreadsheetml/2009/9/main" objectType="CheckBox" checked="Checked" fmlaLink="#REF!" lockText="1"/>
</file>

<file path=xl/ctrlProps/ctrlProp738.xml><?xml version="1.0" encoding="utf-8"?>
<formControlPr xmlns="http://schemas.microsoft.com/office/spreadsheetml/2009/9/main" objectType="CheckBox" checked="Checked" fmlaLink="#REF!" lockText="1"/>
</file>

<file path=xl/ctrlProps/ctrlProp739.xml><?xml version="1.0" encoding="utf-8"?>
<formControlPr xmlns="http://schemas.microsoft.com/office/spreadsheetml/2009/9/main" objectType="CheckBox" checked="Checked" fmlaLink="#REF!" lockText="1"/>
</file>

<file path=xl/ctrlProps/ctrlProp740.xml><?xml version="1.0" encoding="utf-8"?>
<formControlPr xmlns="http://schemas.microsoft.com/office/spreadsheetml/2009/9/main" objectType="CheckBox" checked="Checked" fmlaLink="#REF!" lockText="1"/>
</file>

<file path=xl/ctrlProps/ctrlProp741.xml><?xml version="1.0" encoding="utf-8"?>
<formControlPr xmlns="http://schemas.microsoft.com/office/spreadsheetml/2009/9/main" objectType="CheckBox" checked="Checked" fmlaLink="#REF!" lockText="1"/>
</file>

<file path=xl/ctrlProps/ctrlProp742.xml><?xml version="1.0" encoding="utf-8"?>
<formControlPr xmlns="http://schemas.microsoft.com/office/spreadsheetml/2009/9/main" objectType="CheckBox" checked="Checked" fmlaLink="#REF!" lockText="1"/>
</file>

<file path=xl/ctrlProps/ctrlProp743.xml><?xml version="1.0" encoding="utf-8"?>
<formControlPr xmlns="http://schemas.microsoft.com/office/spreadsheetml/2009/9/main" objectType="CheckBox" checked="Checked" fmlaLink="#REF!" lockText="1"/>
</file>

<file path=xl/ctrlProps/ctrlProp744.xml><?xml version="1.0" encoding="utf-8"?>
<formControlPr xmlns="http://schemas.microsoft.com/office/spreadsheetml/2009/9/main" objectType="CheckBox" checked="Checked" fmlaLink="#REF!" lockText="1"/>
</file>

<file path=xl/ctrlProps/ctrlProp745.xml><?xml version="1.0" encoding="utf-8"?>
<formControlPr xmlns="http://schemas.microsoft.com/office/spreadsheetml/2009/9/main" objectType="CheckBox" checked="Checked" fmlaLink="#REF!" lockText="1"/>
</file>

<file path=xl/ctrlProps/ctrlProp746.xml><?xml version="1.0" encoding="utf-8"?>
<formControlPr xmlns="http://schemas.microsoft.com/office/spreadsheetml/2009/9/main" objectType="CheckBox" checked="Checked" fmlaLink="#REF!" lockText="1"/>
</file>

<file path=xl/ctrlProps/ctrlProp747.xml><?xml version="1.0" encoding="utf-8"?>
<formControlPr xmlns="http://schemas.microsoft.com/office/spreadsheetml/2009/9/main" objectType="CheckBox" checked="Checked" fmlaLink="#REF!" lockText="1"/>
</file>

<file path=xl/ctrlProps/ctrlProp748.xml><?xml version="1.0" encoding="utf-8"?>
<formControlPr xmlns="http://schemas.microsoft.com/office/spreadsheetml/2009/9/main" objectType="CheckBox" checked="Checked" fmlaLink="#REF!" lockText="1"/>
</file>

<file path=xl/ctrlProps/ctrlProp749.xml><?xml version="1.0" encoding="utf-8"?>
<formControlPr xmlns="http://schemas.microsoft.com/office/spreadsheetml/2009/9/main" objectType="CheckBox" checked="Checked" fmlaLink="#REF!" lockText="1"/>
</file>

<file path=xl/ctrlProps/ctrlProp750.xml><?xml version="1.0" encoding="utf-8"?>
<formControlPr xmlns="http://schemas.microsoft.com/office/spreadsheetml/2009/9/main" objectType="CheckBox" checked="Checked" fmlaLink="#REF!" lockText="1"/>
</file>

<file path=xl/ctrlProps/ctrlProp751.xml><?xml version="1.0" encoding="utf-8"?>
<formControlPr xmlns="http://schemas.microsoft.com/office/spreadsheetml/2009/9/main" objectType="CheckBox" checked="Checked" fmlaLink="#REF!" lockText="1"/>
</file>

<file path=xl/ctrlProps/ctrlProp752.xml><?xml version="1.0" encoding="utf-8"?>
<formControlPr xmlns="http://schemas.microsoft.com/office/spreadsheetml/2009/9/main" objectType="CheckBox" checked="Checked" fmlaLink="#REF!" lockText="1"/>
</file>

<file path=xl/ctrlProps/ctrlProp753.xml><?xml version="1.0" encoding="utf-8"?>
<formControlPr xmlns="http://schemas.microsoft.com/office/spreadsheetml/2009/9/main" objectType="CheckBox" checked="Checked" fmlaLink="#REF!" lockText="1"/>
</file>

<file path=xl/ctrlProps/ctrlProp754.xml><?xml version="1.0" encoding="utf-8"?>
<formControlPr xmlns="http://schemas.microsoft.com/office/spreadsheetml/2009/9/main" objectType="CheckBox" checked="Checked" fmlaLink="#REF!" lockText="1"/>
</file>

<file path=xl/ctrlProps/ctrlProp755.xml><?xml version="1.0" encoding="utf-8"?>
<formControlPr xmlns="http://schemas.microsoft.com/office/spreadsheetml/2009/9/main" objectType="CheckBox" checked="Checked" fmlaLink="#REF!" lockText="1"/>
</file>

<file path=xl/ctrlProps/ctrlProp756.xml><?xml version="1.0" encoding="utf-8"?>
<formControlPr xmlns="http://schemas.microsoft.com/office/spreadsheetml/2009/9/main" objectType="CheckBox" checked="Checked" fmlaLink="#REF!" lockText="1"/>
</file>

<file path=xl/ctrlProps/ctrlProp757.xml><?xml version="1.0" encoding="utf-8"?>
<formControlPr xmlns="http://schemas.microsoft.com/office/spreadsheetml/2009/9/main" objectType="CheckBox" checked="Checked" fmlaLink="#REF!" lockText="1"/>
</file>

<file path=xl/ctrlProps/ctrlProp758.xml><?xml version="1.0" encoding="utf-8"?>
<formControlPr xmlns="http://schemas.microsoft.com/office/spreadsheetml/2009/9/main" objectType="CheckBox" checked="Checked" fmlaLink="#REF!" lockText="1"/>
</file>

<file path=xl/ctrlProps/ctrlProp759.xml><?xml version="1.0" encoding="utf-8"?>
<formControlPr xmlns="http://schemas.microsoft.com/office/spreadsheetml/2009/9/main" objectType="CheckBox" checked="Checked" fmlaLink="#REF!" lockText="1"/>
</file>

<file path=xl/ctrlProps/ctrlProp760.xml><?xml version="1.0" encoding="utf-8"?>
<formControlPr xmlns="http://schemas.microsoft.com/office/spreadsheetml/2009/9/main" objectType="CheckBox" checked="Checked" fmlaLink="#REF!" lockText="1"/>
</file>

<file path=xl/ctrlProps/ctrlProp761.xml><?xml version="1.0" encoding="utf-8"?>
<formControlPr xmlns="http://schemas.microsoft.com/office/spreadsheetml/2009/9/main" objectType="CheckBox" fmlaLink="#REF!" lockText="1"/>
</file>

<file path=xl/ctrlProps/ctrlProp762.xml><?xml version="1.0" encoding="utf-8"?>
<formControlPr xmlns="http://schemas.microsoft.com/office/spreadsheetml/2009/9/main" objectType="CheckBox" checked="Checked" fmlaLink="#REF!" lockText="1"/>
</file>

<file path=xl/ctrlProps/ctrlProp763.xml><?xml version="1.0" encoding="utf-8"?>
<formControlPr xmlns="http://schemas.microsoft.com/office/spreadsheetml/2009/9/main" objectType="CheckBox" checked="Checked" fmlaLink="#REF!" lockText="1"/>
</file>

<file path=xl/ctrlProps/ctrlProp764.xml><?xml version="1.0" encoding="utf-8"?>
<formControlPr xmlns="http://schemas.microsoft.com/office/spreadsheetml/2009/9/main" objectType="CheckBox" checked="Checked" fmlaLink="#REF!" lockText="1"/>
</file>

<file path=xl/ctrlProps/ctrlProp765.xml><?xml version="1.0" encoding="utf-8"?>
<formControlPr xmlns="http://schemas.microsoft.com/office/spreadsheetml/2009/9/main" objectType="CheckBox" checked="Checked" fmlaLink="#REF!" lockText="1"/>
</file>

<file path=xl/ctrlProps/ctrlProp766.xml><?xml version="1.0" encoding="utf-8"?>
<formControlPr xmlns="http://schemas.microsoft.com/office/spreadsheetml/2009/9/main" objectType="CheckBox" checked="Checked" fmlaLink="#REF!" lockText="1"/>
</file>

<file path=xl/ctrlProps/ctrlProp767.xml><?xml version="1.0" encoding="utf-8"?>
<formControlPr xmlns="http://schemas.microsoft.com/office/spreadsheetml/2009/9/main" objectType="CheckBox" checked="Checked" fmlaLink="#REF!" lockText="1"/>
</file>

<file path=xl/ctrlProps/ctrlProp768.xml><?xml version="1.0" encoding="utf-8"?>
<formControlPr xmlns="http://schemas.microsoft.com/office/spreadsheetml/2009/9/main" objectType="CheckBox" checked="Checked" fmlaLink="#REF!" lockText="1"/>
</file>

<file path=xl/ctrlProps/ctrlProp769.xml><?xml version="1.0" encoding="utf-8"?>
<formControlPr xmlns="http://schemas.microsoft.com/office/spreadsheetml/2009/9/main" objectType="CheckBox" checked="Checked" fmlaLink="#REF!" lockText="1"/>
</file>

<file path=xl/ctrlProps/ctrlProp770.xml><?xml version="1.0" encoding="utf-8"?>
<formControlPr xmlns="http://schemas.microsoft.com/office/spreadsheetml/2009/9/main" objectType="CheckBox" checked="Checked" fmlaLink="#REF!" lockText="1"/>
</file>

<file path=xl/ctrlProps/ctrlProp771.xml><?xml version="1.0" encoding="utf-8"?>
<formControlPr xmlns="http://schemas.microsoft.com/office/spreadsheetml/2009/9/main" objectType="CheckBox" checked="Checked" fmlaLink="#REF!" lockText="1"/>
</file>

<file path=xl/ctrlProps/ctrlProp772.xml><?xml version="1.0" encoding="utf-8"?>
<formControlPr xmlns="http://schemas.microsoft.com/office/spreadsheetml/2009/9/main" objectType="CheckBox" checked="Checked" fmlaLink="#REF!" lockText="1"/>
</file>

<file path=xl/ctrlProps/ctrlProp773.xml><?xml version="1.0" encoding="utf-8"?>
<formControlPr xmlns="http://schemas.microsoft.com/office/spreadsheetml/2009/9/main" objectType="CheckBox" checked="Checked" fmlaLink="#REF!" lockText="1"/>
</file>

<file path=xl/ctrlProps/ctrlProp774.xml><?xml version="1.0" encoding="utf-8"?>
<formControlPr xmlns="http://schemas.microsoft.com/office/spreadsheetml/2009/9/main" objectType="CheckBox" checked="Checked" fmlaLink="#REF!" lockText="1"/>
</file>

<file path=xl/ctrlProps/ctrlProp775.xml><?xml version="1.0" encoding="utf-8"?>
<formControlPr xmlns="http://schemas.microsoft.com/office/spreadsheetml/2009/9/main" objectType="CheckBox" checked="Checked" fmlaLink="#REF!" lockText="1"/>
</file>

<file path=xl/ctrlProps/ctrlProp776.xml><?xml version="1.0" encoding="utf-8"?>
<formControlPr xmlns="http://schemas.microsoft.com/office/spreadsheetml/2009/9/main" objectType="CheckBox" checked="Checked" fmlaLink="#REF!" lockText="1"/>
</file>

<file path=xl/ctrlProps/ctrlProp777.xml><?xml version="1.0" encoding="utf-8"?>
<formControlPr xmlns="http://schemas.microsoft.com/office/spreadsheetml/2009/9/main" objectType="CheckBox" checked="Checked" fmlaLink="#REF!" lockText="1"/>
</file>

<file path=xl/ctrlProps/ctrlProp778.xml><?xml version="1.0" encoding="utf-8"?>
<formControlPr xmlns="http://schemas.microsoft.com/office/spreadsheetml/2009/9/main" objectType="CheckBox" checked="Checked" fmlaLink="#REF!" lockText="1"/>
</file>

<file path=xl/ctrlProps/ctrlProp779.xml><?xml version="1.0" encoding="utf-8"?>
<formControlPr xmlns="http://schemas.microsoft.com/office/spreadsheetml/2009/9/main" objectType="CheckBox" checked="Checked" fmlaLink="#REF!" lockText="1"/>
</file>

<file path=xl/ctrlProps/ctrlProp780.xml><?xml version="1.0" encoding="utf-8"?>
<formControlPr xmlns="http://schemas.microsoft.com/office/spreadsheetml/2009/9/main" objectType="CheckBox" checked="Checked" fmlaLink="#REF!" lockText="1"/>
</file>

<file path=xl/ctrlProps/ctrlProp781.xml><?xml version="1.0" encoding="utf-8"?>
<formControlPr xmlns="http://schemas.microsoft.com/office/spreadsheetml/2009/9/main" objectType="CheckBox" checked="Checked" fmlaLink="#REF!" lockText="1"/>
</file>

<file path=xl/ctrlProps/ctrlProp782.xml><?xml version="1.0" encoding="utf-8"?>
<formControlPr xmlns="http://schemas.microsoft.com/office/spreadsheetml/2009/9/main" objectType="CheckBox" checked="Checked" fmlaLink="#REF!" lockText="1"/>
</file>

<file path=xl/ctrlProps/ctrlProp783.xml><?xml version="1.0" encoding="utf-8"?>
<formControlPr xmlns="http://schemas.microsoft.com/office/spreadsheetml/2009/9/main" objectType="CheckBox" checked="Checked" fmlaLink="#REF!" lockText="1"/>
</file>

<file path=xl/ctrlProps/ctrlProp784.xml><?xml version="1.0" encoding="utf-8"?>
<formControlPr xmlns="http://schemas.microsoft.com/office/spreadsheetml/2009/9/main" objectType="CheckBox" checked="Checked" fmlaLink="#REF!" lockText="1"/>
</file>

<file path=xl/ctrlProps/ctrlProp785.xml><?xml version="1.0" encoding="utf-8"?>
<formControlPr xmlns="http://schemas.microsoft.com/office/spreadsheetml/2009/9/main" objectType="CheckBox" checked="Checked" fmlaLink="#REF!" lockText="1"/>
</file>

<file path=xl/ctrlProps/ctrlProp786.xml><?xml version="1.0" encoding="utf-8"?>
<formControlPr xmlns="http://schemas.microsoft.com/office/spreadsheetml/2009/9/main" objectType="CheckBox" checked="Checked" fmlaLink="#REF!" lockText="1"/>
</file>

<file path=xl/ctrlProps/ctrlProp787.xml><?xml version="1.0" encoding="utf-8"?>
<formControlPr xmlns="http://schemas.microsoft.com/office/spreadsheetml/2009/9/main" objectType="CheckBox" checked="Checked" fmlaLink="#REF!" lockText="1"/>
</file>

<file path=xl/ctrlProps/ctrlProp788.xml><?xml version="1.0" encoding="utf-8"?>
<formControlPr xmlns="http://schemas.microsoft.com/office/spreadsheetml/2009/9/main" objectType="CheckBox" checked="Checked" fmlaLink="#REF!" lockText="1"/>
</file>

<file path=xl/ctrlProps/ctrlProp789.xml><?xml version="1.0" encoding="utf-8"?>
<formControlPr xmlns="http://schemas.microsoft.com/office/spreadsheetml/2009/9/main" objectType="CheckBox" fmlaLink="#REF!" lockText="1"/>
</file>

<file path=xl/ctrlProps/ctrlProp790.xml><?xml version="1.0" encoding="utf-8"?>
<formControlPr xmlns="http://schemas.microsoft.com/office/spreadsheetml/2009/9/main" objectType="CheckBox" fmlaLink="#REF!" lockText="1"/>
</file>

<file path=xl/ctrlProps/ctrlProp791.xml><?xml version="1.0" encoding="utf-8"?>
<formControlPr xmlns="http://schemas.microsoft.com/office/spreadsheetml/2009/9/main" objectType="CheckBox" fmlaLink="#REF!" lockText="1"/>
</file>

<file path=xl/ctrlProps/ctrlProp792.xml><?xml version="1.0" encoding="utf-8"?>
<formControlPr xmlns="http://schemas.microsoft.com/office/spreadsheetml/2009/9/main" objectType="CheckBox" fmlaLink="#REF!" lockText="1"/>
</file>

<file path=xl/ctrlProps/ctrlProp793.xml><?xml version="1.0" encoding="utf-8"?>
<formControlPr xmlns="http://schemas.microsoft.com/office/spreadsheetml/2009/9/main" objectType="CheckBox" checked="Checked" fmlaLink="#REF!" lockText="1"/>
</file>

<file path=xl/ctrlProps/ctrlProp794.xml><?xml version="1.0" encoding="utf-8"?>
<formControlPr xmlns="http://schemas.microsoft.com/office/spreadsheetml/2009/9/main" objectType="CheckBox" checked="Checked" fmlaLink="#REF!" lockText="1"/>
</file>

<file path=xl/ctrlProps/ctrlProp795.xml><?xml version="1.0" encoding="utf-8"?>
<formControlPr xmlns="http://schemas.microsoft.com/office/spreadsheetml/2009/9/main" objectType="CheckBox" checked="Checked" fmlaLink="#REF!" lockText="1"/>
</file>

<file path=xl/ctrlProps/ctrlProp796.xml><?xml version="1.0" encoding="utf-8"?>
<formControlPr xmlns="http://schemas.microsoft.com/office/spreadsheetml/2009/9/main" objectType="CheckBox" checked="Checked" fmlaLink="#REF!" lockText="1"/>
</file>

<file path=xl/ctrlProps/ctrlProp797.xml><?xml version="1.0" encoding="utf-8"?>
<formControlPr xmlns="http://schemas.microsoft.com/office/spreadsheetml/2009/9/main" objectType="CheckBox" checked="Checked" fmlaLink="#REF!" lockText="1"/>
</file>

<file path=xl/ctrlProps/ctrlProp798.xml><?xml version="1.0" encoding="utf-8"?>
<formControlPr xmlns="http://schemas.microsoft.com/office/spreadsheetml/2009/9/main" objectType="CheckBox" checked="Checked" fmlaLink="#REF!" lockText="1"/>
</file>

<file path=xl/ctrlProps/ctrlProp799.xml><?xml version="1.0" encoding="utf-8"?>
<formControlPr xmlns="http://schemas.microsoft.com/office/spreadsheetml/2009/9/main" objectType="CheckBox" checked="Checked" fmlaLink="#REF!" lockText="1"/>
</file>

<file path=xl/ctrlProps/ctrlProp800.xml><?xml version="1.0" encoding="utf-8"?>
<formControlPr xmlns="http://schemas.microsoft.com/office/spreadsheetml/2009/9/main" objectType="CheckBox" checked="Checked" fmlaLink="#REF!" lockText="1"/>
</file>

<file path=xl/ctrlProps/ctrlProp801.xml><?xml version="1.0" encoding="utf-8"?>
<formControlPr xmlns="http://schemas.microsoft.com/office/spreadsheetml/2009/9/main" objectType="CheckBox" checked="Checked" fmlaLink="#REF!" lockText="1"/>
</file>

<file path=xl/ctrlProps/ctrlProp802.xml><?xml version="1.0" encoding="utf-8"?>
<formControlPr xmlns="http://schemas.microsoft.com/office/spreadsheetml/2009/9/main" objectType="CheckBox" checked="Checked" fmlaLink="#REF!" lockText="1"/>
</file>

<file path=xl/ctrlProps/ctrlProp803.xml><?xml version="1.0" encoding="utf-8"?>
<formControlPr xmlns="http://schemas.microsoft.com/office/spreadsheetml/2009/9/main" objectType="CheckBox" checked="Checked" fmlaLink="#REF!" lockText="1"/>
</file>

<file path=xl/ctrlProps/ctrlProp804.xml><?xml version="1.0" encoding="utf-8"?>
<formControlPr xmlns="http://schemas.microsoft.com/office/spreadsheetml/2009/9/main" objectType="CheckBox" checked="Checked" fmlaLink="#REF!" lockText="1"/>
</file>

<file path=xl/ctrlProps/ctrlProp805.xml><?xml version="1.0" encoding="utf-8"?>
<formControlPr xmlns="http://schemas.microsoft.com/office/spreadsheetml/2009/9/main" objectType="CheckBox" checked="Checked" fmlaLink="#REF!" lockText="1"/>
</file>

<file path=xl/ctrlProps/ctrlProp806.xml><?xml version="1.0" encoding="utf-8"?>
<formControlPr xmlns="http://schemas.microsoft.com/office/spreadsheetml/2009/9/main" objectType="CheckBox" checked="Checked" fmlaLink="#REF!" lockText="1"/>
</file>

<file path=xl/ctrlProps/ctrlProp807.xml><?xml version="1.0" encoding="utf-8"?>
<formControlPr xmlns="http://schemas.microsoft.com/office/spreadsheetml/2009/9/main" objectType="CheckBox" fmlaLink="#REF!" lockText="1"/>
</file>

<file path=xl/ctrlProps/ctrlProp808.xml><?xml version="1.0" encoding="utf-8"?>
<formControlPr xmlns="http://schemas.microsoft.com/office/spreadsheetml/2009/9/main" objectType="CheckBox" checked="Checked" fmlaLink="#REF!" lockText="1"/>
</file>

<file path=xl/ctrlProps/ctrlProp809.xml><?xml version="1.0" encoding="utf-8"?>
<formControlPr xmlns="http://schemas.microsoft.com/office/spreadsheetml/2009/9/main" objectType="CheckBox" checked="Checked" fmlaLink="#REF!" lockText="1"/>
</file>

<file path=xl/ctrlProps/ctrlProp810.xml><?xml version="1.0" encoding="utf-8"?>
<formControlPr xmlns="http://schemas.microsoft.com/office/spreadsheetml/2009/9/main" objectType="CheckBox" checked="Checked" fmlaLink="#REF!" lockText="1"/>
</file>

<file path=xl/ctrlProps/ctrlProp811.xml><?xml version="1.0" encoding="utf-8"?>
<formControlPr xmlns="http://schemas.microsoft.com/office/spreadsheetml/2009/9/main" objectType="CheckBox" checked="Checked" fmlaLink="#REF!" lockText="1"/>
</file>

<file path=xl/ctrlProps/ctrlProp812.xml><?xml version="1.0" encoding="utf-8"?>
<formControlPr xmlns="http://schemas.microsoft.com/office/spreadsheetml/2009/9/main" objectType="CheckBox" checked="Checked" fmlaLink="#REF!" lockText="1"/>
</file>

<file path=xl/ctrlProps/ctrlProp813.xml><?xml version="1.0" encoding="utf-8"?>
<formControlPr xmlns="http://schemas.microsoft.com/office/spreadsheetml/2009/9/main" objectType="CheckBox" fmlaLink="#REF!" lockText="1"/>
</file>

<file path=xl/ctrlProps/ctrlProp814.xml><?xml version="1.0" encoding="utf-8"?>
<formControlPr xmlns="http://schemas.microsoft.com/office/spreadsheetml/2009/9/main" objectType="CheckBox" checked="Checked" fmlaLink="#REF!" lockText="1"/>
</file>

<file path=xl/ctrlProps/ctrlProp815.xml><?xml version="1.0" encoding="utf-8"?>
<formControlPr xmlns="http://schemas.microsoft.com/office/spreadsheetml/2009/9/main" objectType="CheckBox" checked="Checked" fmlaLink="#REF!" lockText="1"/>
</file>

<file path=xl/ctrlProps/ctrlProp816.xml><?xml version="1.0" encoding="utf-8"?>
<formControlPr xmlns="http://schemas.microsoft.com/office/spreadsheetml/2009/9/main" objectType="CheckBox" checked="Checked" fmlaLink="#REF!" lockText="1"/>
</file>

<file path=xl/ctrlProps/ctrlProp817.xml><?xml version="1.0" encoding="utf-8"?>
<formControlPr xmlns="http://schemas.microsoft.com/office/spreadsheetml/2009/9/main" objectType="CheckBox" checked="Checked" fmlaLink="#REF!" lockText="1"/>
</file>

<file path=xl/ctrlProps/ctrlProp818.xml><?xml version="1.0" encoding="utf-8"?>
<formControlPr xmlns="http://schemas.microsoft.com/office/spreadsheetml/2009/9/main" objectType="CheckBox" checked="Checked" fmlaLink="#REF!" lockText="1"/>
</file>

<file path=xl/ctrlProps/ctrlProp819.xml><?xml version="1.0" encoding="utf-8"?>
<formControlPr xmlns="http://schemas.microsoft.com/office/spreadsheetml/2009/9/main" objectType="CheckBox" fmlaLink="#REF!" lockText="1"/>
</file>

<file path=xl/ctrlProps/ctrlProp820.xml><?xml version="1.0" encoding="utf-8"?>
<formControlPr xmlns="http://schemas.microsoft.com/office/spreadsheetml/2009/9/main" objectType="CheckBox" fmlaLink="#REF!" lockText="1"/>
</file>

<file path=xl/ctrlProps/ctrlProp821.xml><?xml version="1.0" encoding="utf-8"?>
<formControlPr xmlns="http://schemas.microsoft.com/office/spreadsheetml/2009/9/main" objectType="CheckBox" fmlaLink="#REF!" lockText="1"/>
</file>

<file path=xl/ctrlProps/ctrlProp822.xml><?xml version="1.0" encoding="utf-8"?>
<formControlPr xmlns="http://schemas.microsoft.com/office/spreadsheetml/2009/9/main" objectType="CheckBox" checked="Checked" fmlaLink="#REF!" lockText="1"/>
</file>

<file path=xl/ctrlProps/ctrlProp823.xml><?xml version="1.0" encoding="utf-8"?>
<formControlPr xmlns="http://schemas.microsoft.com/office/spreadsheetml/2009/9/main" objectType="CheckBox" fmlaLink="#REF!" lockText="1"/>
</file>

<file path=xl/ctrlProps/ctrlProp824.xml><?xml version="1.0" encoding="utf-8"?>
<formControlPr xmlns="http://schemas.microsoft.com/office/spreadsheetml/2009/9/main" objectType="CheckBox" checked="Checked" fmlaLink="#REF!" lockText="1"/>
</file>

<file path=xl/ctrlProps/ctrlProp825.xml><?xml version="1.0" encoding="utf-8"?>
<formControlPr xmlns="http://schemas.microsoft.com/office/spreadsheetml/2009/9/main" objectType="CheckBox" checked="Checked" fmlaLink="#REF!" lockText="1"/>
</file>

<file path=xl/ctrlProps/ctrlProp826.xml><?xml version="1.0" encoding="utf-8"?>
<formControlPr xmlns="http://schemas.microsoft.com/office/spreadsheetml/2009/9/main" objectType="CheckBox" checked="Checked" fmlaLink="#REF!" lockText="1"/>
</file>

<file path=xl/ctrlProps/ctrlProp827.xml><?xml version="1.0" encoding="utf-8"?>
<formControlPr xmlns="http://schemas.microsoft.com/office/spreadsheetml/2009/9/main" objectType="CheckBox" fmlaLink="#REF!" lockText="1"/>
</file>

<file path=xl/ctrlProps/ctrlProp828.xml><?xml version="1.0" encoding="utf-8"?>
<formControlPr xmlns="http://schemas.microsoft.com/office/spreadsheetml/2009/9/main" objectType="CheckBox" checked="Checked" fmlaLink="#REF!" lockText="1"/>
</file>

<file path=xl/ctrlProps/ctrlProp829.xml><?xml version="1.0" encoding="utf-8"?>
<formControlPr xmlns="http://schemas.microsoft.com/office/spreadsheetml/2009/9/main" objectType="CheckBox" checked="Checked" fmlaLink="#REF!" lockText="1"/>
</file>

<file path=xl/ctrlProps/ctrlProp830.xml><?xml version="1.0" encoding="utf-8"?>
<formControlPr xmlns="http://schemas.microsoft.com/office/spreadsheetml/2009/9/main" objectType="CheckBox" checked="Checked" fmlaLink="#REF!" lockText="1"/>
</file>

<file path=xl/ctrlProps/ctrlProp831.xml><?xml version="1.0" encoding="utf-8"?>
<formControlPr xmlns="http://schemas.microsoft.com/office/spreadsheetml/2009/9/main" objectType="CheckBox" checked="Checked" fmlaLink="#REF!" lockText="1"/>
</file>

<file path=xl/ctrlProps/ctrlProp832.xml><?xml version="1.0" encoding="utf-8"?>
<formControlPr xmlns="http://schemas.microsoft.com/office/spreadsheetml/2009/9/main" objectType="CheckBox" checked="Checked" fmlaLink="#REF!" lockText="1"/>
</file>

<file path=xl/ctrlProps/ctrlProp833.xml><?xml version="1.0" encoding="utf-8"?>
<formControlPr xmlns="http://schemas.microsoft.com/office/spreadsheetml/2009/9/main" objectType="CheckBox" checked="Checked" fmlaLink="#REF!" lockText="1"/>
</file>

<file path=xl/ctrlProps/ctrlProp834.xml><?xml version="1.0" encoding="utf-8"?>
<formControlPr xmlns="http://schemas.microsoft.com/office/spreadsheetml/2009/9/main" objectType="CheckBox" checked="Checked" fmlaLink="#REF!" lockText="1"/>
</file>

<file path=xl/ctrlProps/ctrlProp835.xml><?xml version="1.0" encoding="utf-8"?>
<formControlPr xmlns="http://schemas.microsoft.com/office/spreadsheetml/2009/9/main" objectType="CheckBox" checked="Checked" fmlaLink="#REF!" lockText="1"/>
</file>

<file path=xl/ctrlProps/ctrlProp836.xml><?xml version="1.0" encoding="utf-8"?>
<formControlPr xmlns="http://schemas.microsoft.com/office/spreadsheetml/2009/9/main" objectType="CheckBox" checked="Checked" fmlaLink="#REF!" lockText="1"/>
</file>

<file path=xl/ctrlProps/ctrlProp837.xml><?xml version="1.0" encoding="utf-8"?>
<formControlPr xmlns="http://schemas.microsoft.com/office/spreadsheetml/2009/9/main" objectType="CheckBox" checked="Checked" fmlaLink="#REF!" lockText="1"/>
</file>

<file path=xl/ctrlProps/ctrlProp838.xml><?xml version="1.0" encoding="utf-8"?>
<formControlPr xmlns="http://schemas.microsoft.com/office/spreadsheetml/2009/9/main" objectType="CheckBox" checked="Checked" fmlaLink="#REF!" lockText="1"/>
</file>

<file path=xl/ctrlProps/ctrlProp839.xml><?xml version="1.0" encoding="utf-8"?>
<formControlPr xmlns="http://schemas.microsoft.com/office/spreadsheetml/2009/9/main" objectType="CheckBox" checked="Checked" fmlaLink="#REF!" lockText="1"/>
</file>

<file path=xl/ctrlProps/ctrlProp840.xml><?xml version="1.0" encoding="utf-8"?>
<formControlPr xmlns="http://schemas.microsoft.com/office/spreadsheetml/2009/9/main" objectType="CheckBox" checked="Checked" fmlaLink="#REF!" lockText="1"/>
</file>

<file path=xl/ctrlProps/ctrlProp841.xml><?xml version="1.0" encoding="utf-8"?>
<formControlPr xmlns="http://schemas.microsoft.com/office/spreadsheetml/2009/9/main" objectType="CheckBox" fmlaLink="#REF!" lockText="1"/>
</file>

<file path=xl/ctrlProps/ctrlProp842.xml><?xml version="1.0" encoding="utf-8"?>
<formControlPr xmlns="http://schemas.microsoft.com/office/spreadsheetml/2009/9/main" objectType="CheckBox" fmlaLink="#REF!" lockText="1"/>
</file>

<file path=xl/ctrlProps/ctrlProp843.xml><?xml version="1.0" encoding="utf-8"?>
<formControlPr xmlns="http://schemas.microsoft.com/office/spreadsheetml/2009/9/main" objectType="CheckBox" fmlaLink="#REF!" lockText="1"/>
</file>

<file path=xl/ctrlProps/ctrlProp844.xml><?xml version="1.0" encoding="utf-8"?>
<formControlPr xmlns="http://schemas.microsoft.com/office/spreadsheetml/2009/9/main" objectType="CheckBox" fmlaLink="#REF!" lockText="1"/>
</file>

<file path=xl/ctrlProps/ctrlProp845.xml><?xml version="1.0" encoding="utf-8"?>
<formControlPr xmlns="http://schemas.microsoft.com/office/spreadsheetml/2009/9/main" objectType="CheckBox" fmlaLink="#REF!" lockText="1"/>
</file>

<file path=xl/ctrlProps/ctrlProp846.xml><?xml version="1.0" encoding="utf-8"?>
<formControlPr xmlns="http://schemas.microsoft.com/office/spreadsheetml/2009/9/main" objectType="CheckBox" fmlaLink="#REF!" lockText="1"/>
</file>

<file path=xl/ctrlProps/ctrlProp847.xml><?xml version="1.0" encoding="utf-8"?>
<formControlPr xmlns="http://schemas.microsoft.com/office/spreadsheetml/2009/9/main" objectType="CheckBox" fmlaLink="#REF!" lockText="1"/>
</file>

<file path=xl/ctrlProps/ctrlProp848.xml><?xml version="1.0" encoding="utf-8"?>
<formControlPr xmlns="http://schemas.microsoft.com/office/spreadsheetml/2009/9/main" objectType="CheckBox" checked="Checked" fmlaLink="#REF!" lockText="1"/>
</file>

<file path=xl/ctrlProps/ctrlProp849.xml><?xml version="1.0" encoding="utf-8"?>
<formControlPr xmlns="http://schemas.microsoft.com/office/spreadsheetml/2009/9/main" objectType="CheckBox" checked="Checked" fmlaLink="#REF!" lockText="1"/>
</file>

<file path=xl/ctrlProps/ctrlProp850.xml><?xml version="1.0" encoding="utf-8"?>
<formControlPr xmlns="http://schemas.microsoft.com/office/spreadsheetml/2009/9/main" objectType="CheckBox" checked="Checked" fmlaLink="#REF!" lockText="1"/>
</file>

<file path=xl/ctrlProps/ctrlProp851.xml><?xml version="1.0" encoding="utf-8"?>
<formControlPr xmlns="http://schemas.microsoft.com/office/spreadsheetml/2009/9/main" objectType="CheckBox" checked="Checked" fmlaLink="#REF!" lockText="1"/>
</file>

<file path=xl/ctrlProps/ctrlProp852.xml><?xml version="1.0" encoding="utf-8"?>
<formControlPr xmlns="http://schemas.microsoft.com/office/spreadsheetml/2009/9/main" objectType="CheckBox" checked="Checked" fmlaLink="#REF!" lockText="1"/>
</file>

<file path=xl/ctrlProps/ctrlProp853.xml><?xml version="1.0" encoding="utf-8"?>
<formControlPr xmlns="http://schemas.microsoft.com/office/spreadsheetml/2009/9/main" objectType="CheckBox" checked="Checked" fmlaLink="#REF!" lockText="1"/>
</file>

<file path=xl/ctrlProps/ctrlProp854.xml><?xml version="1.0" encoding="utf-8"?>
<formControlPr xmlns="http://schemas.microsoft.com/office/spreadsheetml/2009/9/main" objectType="CheckBox" checked="Checked" fmlaLink="#REF!" lockText="1"/>
</file>

<file path=xl/ctrlProps/ctrlProp855.xml><?xml version="1.0" encoding="utf-8"?>
<formControlPr xmlns="http://schemas.microsoft.com/office/spreadsheetml/2009/9/main" objectType="CheckBox" checked="Checked" fmlaLink="#REF!" lockText="1"/>
</file>

<file path=xl/ctrlProps/ctrlProp856.xml><?xml version="1.0" encoding="utf-8"?>
<formControlPr xmlns="http://schemas.microsoft.com/office/spreadsheetml/2009/9/main" objectType="CheckBox" checked="Checked" fmlaLink="#REF!" lockText="1"/>
</file>

<file path=xl/ctrlProps/ctrlProp857.xml><?xml version="1.0" encoding="utf-8"?>
<formControlPr xmlns="http://schemas.microsoft.com/office/spreadsheetml/2009/9/main" objectType="CheckBox" checked="Checked" fmlaLink="#REF!" lockText="1"/>
</file>

<file path=xl/ctrlProps/ctrlProp858.xml><?xml version="1.0" encoding="utf-8"?>
<formControlPr xmlns="http://schemas.microsoft.com/office/spreadsheetml/2009/9/main" objectType="CheckBox" checked="Checked" fmlaLink="#REF!" lockText="1"/>
</file>

<file path=xl/ctrlProps/ctrlProp859.xml><?xml version="1.0" encoding="utf-8"?>
<formControlPr xmlns="http://schemas.microsoft.com/office/spreadsheetml/2009/9/main" objectType="CheckBox" checked="Checked" fmlaLink="#REF!" lockText="1"/>
</file>

<file path=xl/ctrlProps/ctrlProp860.xml><?xml version="1.0" encoding="utf-8"?>
<formControlPr xmlns="http://schemas.microsoft.com/office/spreadsheetml/2009/9/main" objectType="CheckBox" checked="Checked" fmlaLink="#REF!" lockText="1"/>
</file>

<file path=xl/ctrlProps/ctrlProp861.xml><?xml version="1.0" encoding="utf-8"?>
<formControlPr xmlns="http://schemas.microsoft.com/office/spreadsheetml/2009/9/main" objectType="CheckBox" checked="Checked" fmlaLink="#REF!" lockText="1"/>
</file>

<file path=xl/ctrlProps/ctrlProp862.xml><?xml version="1.0" encoding="utf-8"?>
<formControlPr xmlns="http://schemas.microsoft.com/office/spreadsheetml/2009/9/main" objectType="CheckBox" checked="Checked" fmlaLink="#REF!" lockText="1"/>
</file>

<file path=xl/ctrlProps/ctrlProp863.xml><?xml version="1.0" encoding="utf-8"?>
<formControlPr xmlns="http://schemas.microsoft.com/office/spreadsheetml/2009/9/main" objectType="CheckBox" checked="Checked" fmlaLink="#REF!" lockText="1"/>
</file>

<file path=xl/ctrlProps/ctrlProp864.xml><?xml version="1.0" encoding="utf-8"?>
<formControlPr xmlns="http://schemas.microsoft.com/office/spreadsheetml/2009/9/main" objectType="CheckBox" checked="Checked" fmlaLink="#REF!" lockText="1"/>
</file>

<file path=xl/ctrlProps/ctrlProp865.xml><?xml version="1.0" encoding="utf-8"?>
<formControlPr xmlns="http://schemas.microsoft.com/office/spreadsheetml/2009/9/main" objectType="CheckBox" checked="Checked" fmlaLink="#REF!" lockText="1"/>
</file>

<file path=xl/ctrlProps/ctrlProp866.xml><?xml version="1.0" encoding="utf-8"?>
<formControlPr xmlns="http://schemas.microsoft.com/office/spreadsheetml/2009/9/main" objectType="CheckBox" checked="Checked" fmlaLink="#REF!" lockText="1"/>
</file>

<file path=xl/ctrlProps/ctrlProp867.xml><?xml version="1.0" encoding="utf-8"?>
<formControlPr xmlns="http://schemas.microsoft.com/office/spreadsheetml/2009/9/main" objectType="CheckBox" checked="Checked" fmlaLink="#REF!" lockText="1"/>
</file>

<file path=xl/ctrlProps/ctrlProp868.xml><?xml version="1.0" encoding="utf-8"?>
<formControlPr xmlns="http://schemas.microsoft.com/office/spreadsheetml/2009/9/main" objectType="CheckBox" checked="Checked" fmlaLink="#REF!" lockText="1"/>
</file>

<file path=xl/ctrlProps/ctrlProp869.xml><?xml version="1.0" encoding="utf-8"?>
<formControlPr xmlns="http://schemas.microsoft.com/office/spreadsheetml/2009/9/main" objectType="CheckBox" checked="Checked" fmlaLink="#REF!" lockText="1"/>
</file>

<file path=xl/ctrlProps/ctrlProp870.xml><?xml version="1.0" encoding="utf-8"?>
<formControlPr xmlns="http://schemas.microsoft.com/office/spreadsheetml/2009/9/main" objectType="CheckBox" checked="Checked" fmlaLink="#REF!" lockText="1"/>
</file>

<file path=xl/ctrlProps/ctrlProp871.xml><?xml version="1.0" encoding="utf-8"?>
<formControlPr xmlns="http://schemas.microsoft.com/office/spreadsheetml/2009/9/main" objectType="CheckBox" checked="Checked" fmlaLink="#REF!" lockText="1"/>
</file>

<file path=xl/ctrlProps/ctrlProp872.xml><?xml version="1.0" encoding="utf-8"?>
<formControlPr xmlns="http://schemas.microsoft.com/office/spreadsheetml/2009/9/main" objectType="CheckBox" checked="Checked" fmlaLink="#REF!" lockText="1"/>
</file>

<file path=xl/ctrlProps/ctrlProp873.xml><?xml version="1.0" encoding="utf-8"?>
<formControlPr xmlns="http://schemas.microsoft.com/office/spreadsheetml/2009/9/main" objectType="CheckBox" checked="Checked" fmlaLink="#REF!" lockText="1"/>
</file>

<file path=xl/ctrlProps/ctrlProp874.xml><?xml version="1.0" encoding="utf-8"?>
<formControlPr xmlns="http://schemas.microsoft.com/office/spreadsheetml/2009/9/main" objectType="CheckBox" checked="Checked" fmlaLink="#REF!" lockText="1"/>
</file>

<file path=xl/ctrlProps/ctrlProp875.xml><?xml version="1.0" encoding="utf-8"?>
<formControlPr xmlns="http://schemas.microsoft.com/office/spreadsheetml/2009/9/main" objectType="CheckBox" checked="Checked" fmlaLink="#REF!" lockText="1"/>
</file>

<file path=xl/ctrlProps/ctrlProp876.xml><?xml version="1.0" encoding="utf-8"?>
<formControlPr xmlns="http://schemas.microsoft.com/office/spreadsheetml/2009/9/main" objectType="CheckBox" checked="Checked" fmlaLink="#REF!" lockText="1"/>
</file>

<file path=xl/ctrlProps/ctrlProp877.xml><?xml version="1.0" encoding="utf-8"?>
<formControlPr xmlns="http://schemas.microsoft.com/office/spreadsheetml/2009/9/main" objectType="CheckBox" checked="Checked" fmlaLink="#REF!" lockText="1"/>
</file>

<file path=xl/ctrlProps/ctrlProp878.xml><?xml version="1.0" encoding="utf-8"?>
<formControlPr xmlns="http://schemas.microsoft.com/office/spreadsheetml/2009/9/main" objectType="CheckBox" checked="Checked" fmlaLink="#REF!" lockText="1"/>
</file>

<file path=xl/ctrlProps/ctrlProp879.xml><?xml version="1.0" encoding="utf-8"?>
<formControlPr xmlns="http://schemas.microsoft.com/office/spreadsheetml/2009/9/main" objectType="CheckBox" checked="Checked" fmlaLink="#REF!" lockText="1"/>
</file>

<file path=xl/ctrlProps/ctrlProp880.xml><?xml version="1.0" encoding="utf-8"?>
<formControlPr xmlns="http://schemas.microsoft.com/office/spreadsheetml/2009/9/main" objectType="CheckBox" checked="Checked" fmlaLink="#REF!" lockText="1"/>
</file>

<file path=xl/ctrlProps/ctrlProp881.xml><?xml version="1.0" encoding="utf-8"?>
<formControlPr xmlns="http://schemas.microsoft.com/office/spreadsheetml/2009/9/main" objectType="CheckBox" checked="Checked" fmlaLink="#REF!" lockText="1"/>
</file>

<file path=xl/ctrlProps/ctrlProp882.xml><?xml version="1.0" encoding="utf-8"?>
<formControlPr xmlns="http://schemas.microsoft.com/office/spreadsheetml/2009/9/main" objectType="CheckBox" checked="Checked" fmlaLink="#REF!" lockText="1"/>
</file>

<file path=xl/ctrlProps/ctrlProp883.xml><?xml version="1.0" encoding="utf-8"?>
<formControlPr xmlns="http://schemas.microsoft.com/office/spreadsheetml/2009/9/main" objectType="CheckBox" checked="Checked" fmlaLink="#REF!" lockText="1"/>
</file>

<file path=xl/ctrlProps/ctrlProp884.xml><?xml version="1.0" encoding="utf-8"?>
<formControlPr xmlns="http://schemas.microsoft.com/office/spreadsheetml/2009/9/main" objectType="CheckBox" checked="Checked" fmlaLink="#REF!" lockText="1"/>
</file>

<file path=xl/ctrlProps/ctrlProp885.xml><?xml version="1.0" encoding="utf-8"?>
<formControlPr xmlns="http://schemas.microsoft.com/office/spreadsheetml/2009/9/main" objectType="CheckBox" checked="Checked" fmlaLink="#REF!" lockText="1"/>
</file>

<file path=xl/ctrlProps/ctrlProp886.xml><?xml version="1.0" encoding="utf-8"?>
<formControlPr xmlns="http://schemas.microsoft.com/office/spreadsheetml/2009/9/main" objectType="CheckBox" checked="Checked" fmlaLink="#REF!" lockText="1"/>
</file>

<file path=xl/ctrlProps/ctrlProp887.xml><?xml version="1.0" encoding="utf-8"?>
<formControlPr xmlns="http://schemas.microsoft.com/office/spreadsheetml/2009/9/main" objectType="CheckBox" checked="Checked" fmlaLink="#REF!" lockText="1"/>
</file>

<file path=xl/ctrlProps/ctrlProp888.xml><?xml version="1.0" encoding="utf-8"?>
<formControlPr xmlns="http://schemas.microsoft.com/office/spreadsheetml/2009/9/main" objectType="CheckBox" checked="Checked" fmlaLink="#REF!" lockText="1"/>
</file>

<file path=xl/ctrlProps/ctrlProp889.xml><?xml version="1.0" encoding="utf-8"?>
<formControlPr xmlns="http://schemas.microsoft.com/office/spreadsheetml/2009/9/main" objectType="CheckBox" checked="Checked" fmlaLink="#REF!" lockText="1"/>
</file>

<file path=xl/ctrlProps/ctrlProp890.xml><?xml version="1.0" encoding="utf-8"?>
<formControlPr xmlns="http://schemas.microsoft.com/office/spreadsheetml/2009/9/main" objectType="CheckBox" checked="Checked" fmlaLink="#REF!" lockText="1"/>
</file>

<file path=xl/ctrlProps/ctrlProp891.xml><?xml version="1.0" encoding="utf-8"?>
<formControlPr xmlns="http://schemas.microsoft.com/office/spreadsheetml/2009/9/main" objectType="CheckBox" checked="Checked" fmlaLink="#REF!" lockText="1"/>
</file>

<file path=xl/ctrlProps/ctrlProp892.xml><?xml version="1.0" encoding="utf-8"?>
<formControlPr xmlns="http://schemas.microsoft.com/office/spreadsheetml/2009/9/main" objectType="CheckBox" checked="Checked" fmlaLink="#REF!" lockText="1"/>
</file>

<file path=xl/ctrlProps/ctrlProp893.xml><?xml version="1.0" encoding="utf-8"?>
<formControlPr xmlns="http://schemas.microsoft.com/office/spreadsheetml/2009/9/main" objectType="CheckBox" checked="Checked" fmlaLink="#REF!" lockText="1"/>
</file>

<file path=xl/ctrlProps/ctrlProp894.xml><?xml version="1.0" encoding="utf-8"?>
<formControlPr xmlns="http://schemas.microsoft.com/office/spreadsheetml/2009/9/main" objectType="CheckBox" checked="Checked" fmlaLink="#REF!" lockText="1"/>
</file>

<file path=xl/ctrlProps/ctrlProp895.xml><?xml version="1.0" encoding="utf-8"?>
<formControlPr xmlns="http://schemas.microsoft.com/office/spreadsheetml/2009/9/main" objectType="CheckBox" checked="Checked" fmlaLink="#REF!" lockText="1"/>
</file>

<file path=xl/ctrlProps/ctrlProp896.xml><?xml version="1.0" encoding="utf-8"?>
<formControlPr xmlns="http://schemas.microsoft.com/office/spreadsheetml/2009/9/main" objectType="CheckBox" checked="Checked" fmlaLink="#REF!" lockText="1"/>
</file>

<file path=xl/ctrlProps/ctrlProp897.xml><?xml version="1.0" encoding="utf-8"?>
<formControlPr xmlns="http://schemas.microsoft.com/office/spreadsheetml/2009/9/main" objectType="CheckBox" checked="Checked" fmlaLink="#REF!" lockText="1"/>
</file>

<file path=xl/ctrlProps/ctrlProp898.xml><?xml version="1.0" encoding="utf-8"?>
<formControlPr xmlns="http://schemas.microsoft.com/office/spreadsheetml/2009/9/main" objectType="CheckBox" checked="Checked" fmlaLink="#REF!" lockText="1"/>
</file>

<file path=xl/ctrlProps/ctrlProp899.xml><?xml version="1.0" encoding="utf-8"?>
<formControlPr xmlns="http://schemas.microsoft.com/office/spreadsheetml/2009/9/main" objectType="CheckBox" checked="Checked" fmlaLink="#REF!" lockText="1"/>
</file>

<file path=xl/ctrlProps/ctrlProp900.xml><?xml version="1.0" encoding="utf-8"?>
<formControlPr xmlns="http://schemas.microsoft.com/office/spreadsheetml/2009/9/main" objectType="CheckBox" checked="Checked" fmlaLink="#REF!" lockText="1"/>
</file>

<file path=xl/ctrlProps/ctrlProp901.xml><?xml version="1.0" encoding="utf-8"?>
<formControlPr xmlns="http://schemas.microsoft.com/office/spreadsheetml/2009/9/main" objectType="CheckBox" checked="Checked" fmlaLink="#REF!" lockText="1"/>
</file>

<file path=xl/ctrlProps/ctrlProp902.xml><?xml version="1.0" encoding="utf-8"?>
<formControlPr xmlns="http://schemas.microsoft.com/office/spreadsheetml/2009/9/main" objectType="CheckBox" checked="Checked" fmlaLink="#REF!" lockText="1"/>
</file>

<file path=xl/ctrlProps/ctrlProp903.xml><?xml version="1.0" encoding="utf-8"?>
<formControlPr xmlns="http://schemas.microsoft.com/office/spreadsheetml/2009/9/main" objectType="CheckBox" checked="Checked" fmlaLink="#REF!" lockText="1"/>
</file>

<file path=xl/ctrlProps/ctrlProp904.xml><?xml version="1.0" encoding="utf-8"?>
<formControlPr xmlns="http://schemas.microsoft.com/office/spreadsheetml/2009/9/main" objectType="CheckBox" checked="Checked" fmlaLink="#REF!" lockText="1"/>
</file>

<file path=xl/ctrlProps/ctrlProp905.xml><?xml version="1.0" encoding="utf-8"?>
<formControlPr xmlns="http://schemas.microsoft.com/office/spreadsheetml/2009/9/main" objectType="CheckBox" checked="Checked" fmlaLink="#REF!" lockText="1"/>
</file>

<file path=xl/ctrlProps/ctrlProp906.xml><?xml version="1.0" encoding="utf-8"?>
<formControlPr xmlns="http://schemas.microsoft.com/office/spreadsheetml/2009/9/main" objectType="CheckBox" checked="Checked" fmlaLink="#REF!" lockText="1"/>
</file>

<file path=xl/ctrlProps/ctrlProp907.xml><?xml version="1.0" encoding="utf-8"?>
<formControlPr xmlns="http://schemas.microsoft.com/office/spreadsheetml/2009/9/main" objectType="CheckBox" checked="Checked" fmlaLink="#REF!" lockText="1"/>
</file>

<file path=xl/ctrlProps/ctrlProp908.xml><?xml version="1.0" encoding="utf-8"?>
<formControlPr xmlns="http://schemas.microsoft.com/office/spreadsheetml/2009/9/main" objectType="CheckBox" fmlaLink="#REF!" lockText="1"/>
</file>

<file path=xl/ctrlProps/ctrlProp909.xml><?xml version="1.0" encoding="utf-8"?>
<formControlPr xmlns="http://schemas.microsoft.com/office/spreadsheetml/2009/9/main" objectType="CheckBox" fmlaLink="#REF!" lockText="1"/>
</file>

<file path=xl/ctrlProps/ctrlProp910.xml><?xml version="1.0" encoding="utf-8"?>
<formControlPr xmlns="http://schemas.microsoft.com/office/spreadsheetml/2009/9/main" objectType="CheckBox" checked="Checked" fmlaLink="#REF!" lockText="1"/>
</file>

<file path=xl/ctrlProps/ctrlProp911.xml><?xml version="1.0" encoding="utf-8"?>
<formControlPr xmlns="http://schemas.microsoft.com/office/spreadsheetml/2009/9/main" objectType="CheckBox" checked="Checked" fmlaLink="#REF!" lockText="1"/>
</file>

<file path=xl/ctrlProps/ctrlProp912.xml><?xml version="1.0" encoding="utf-8"?>
<formControlPr xmlns="http://schemas.microsoft.com/office/spreadsheetml/2009/9/main" objectType="CheckBox" checked="Checked" fmlaLink="#REF!" lockText="1"/>
</file>

<file path=xl/ctrlProps/ctrlProp913.xml><?xml version="1.0" encoding="utf-8"?>
<formControlPr xmlns="http://schemas.microsoft.com/office/spreadsheetml/2009/9/main" objectType="CheckBox" checked="Checked" fmlaLink="#REF!" lockText="1"/>
</file>

<file path=xl/ctrlProps/ctrlProp914.xml><?xml version="1.0" encoding="utf-8"?>
<formControlPr xmlns="http://schemas.microsoft.com/office/spreadsheetml/2009/9/main" objectType="CheckBox" checked="Checked" fmlaLink="#REF!" lockText="1"/>
</file>

<file path=xl/ctrlProps/ctrlProp915.xml><?xml version="1.0" encoding="utf-8"?>
<formControlPr xmlns="http://schemas.microsoft.com/office/spreadsheetml/2009/9/main" objectType="CheckBox" checked="Checked" fmlaLink="#REF!" lockText="1"/>
</file>

<file path=xl/ctrlProps/ctrlProp916.xml><?xml version="1.0" encoding="utf-8"?>
<formControlPr xmlns="http://schemas.microsoft.com/office/spreadsheetml/2009/9/main" objectType="CheckBox" checked="Checked" fmlaLink="#REF!" lockText="1"/>
</file>

<file path=xl/ctrlProps/ctrlProp917.xml><?xml version="1.0" encoding="utf-8"?>
<formControlPr xmlns="http://schemas.microsoft.com/office/spreadsheetml/2009/9/main" objectType="CheckBox" checked="Checked" fmlaLink="#REF!" lockText="1"/>
</file>

<file path=xl/ctrlProps/ctrlProp918.xml><?xml version="1.0" encoding="utf-8"?>
<formControlPr xmlns="http://schemas.microsoft.com/office/spreadsheetml/2009/9/main" objectType="CheckBox" checked="Checked" fmlaLink="#REF!" lockText="1"/>
</file>

<file path=xl/ctrlProps/ctrlProp919.xml><?xml version="1.0" encoding="utf-8"?>
<formControlPr xmlns="http://schemas.microsoft.com/office/spreadsheetml/2009/9/main" objectType="CheckBox" checked="Checked" fmlaLink="#REF!" lockText="1"/>
</file>

<file path=xl/ctrlProps/ctrlProp920.xml><?xml version="1.0" encoding="utf-8"?>
<formControlPr xmlns="http://schemas.microsoft.com/office/spreadsheetml/2009/9/main" objectType="CheckBox" checked="Checked" fmlaLink="#REF!" lockText="1"/>
</file>

<file path=xl/ctrlProps/ctrlProp921.xml><?xml version="1.0" encoding="utf-8"?>
<formControlPr xmlns="http://schemas.microsoft.com/office/spreadsheetml/2009/9/main" objectType="CheckBox" checked="Checked" fmlaLink="#REF!" lockText="1"/>
</file>

<file path=xl/ctrlProps/ctrlProp922.xml><?xml version="1.0" encoding="utf-8"?>
<formControlPr xmlns="http://schemas.microsoft.com/office/spreadsheetml/2009/9/main" objectType="CheckBox" checked="Checked" fmlaLink="#REF!" lockText="1"/>
</file>

<file path=xl/ctrlProps/ctrlProp923.xml><?xml version="1.0" encoding="utf-8"?>
<formControlPr xmlns="http://schemas.microsoft.com/office/spreadsheetml/2009/9/main" objectType="CheckBox" checked="Checked" fmlaLink="#REF!" lockText="1"/>
</file>

<file path=xl/ctrlProps/ctrlProp924.xml><?xml version="1.0" encoding="utf-8"?>
<formControlPr xmlns="http://schemas.microsoft.com/office/spreadsheetml/2009/9/main" objectType="CheckBox" checked="Checked" fmlaLink="#REF!" lockText="1"/>
</file>

<file path=xl/ctrlProps/ctrlProp925.xml><?xml version="1.0" encoding="utf-8"?>
<formControlPr xmlns="http://schemas.microsoft.com/office/spreadsheetml/2009/9/main" objectType="CheckBox" checked="Checked" fmlaLink="#REF!" lockText="1"/>
</file>

<file path=xl/ctrlProps/ctrlProp926.xml><?xml version="1.0" encoding="utf-8"?>
<formControlPr xmlns="http://schemas.microsoft.com/office/spreadsheetml/2009/9/main" objectType="CheckBox" checked="Checked" fmlaLink="#REF!" lockText="1"/>
</file>

<file path=xl/ctrlProps/ctrlProp927.xml><?xml version="1.0" encoding="utf-8"?>
<formControlPr xmlns="http://schemas.microsoft.com/office/spreadsheetml/2009/9/main" objectType="CheckBox" checked="Checked" fmlaLink="#REF!" lockText="1"/>
</file>

<file path=xl/ctrlProps/ctrlProp928.xml><?xml version="1.0" encoding="utf-8"?>
<formControlPr xmlns="http://schemas.microsoft.com/office/spreadsheetml/2009/9/main" objectType="CheckBox" checked="Checked" fmlaLink="#REF!" lockText="1"/>
</file>

<file path=xl/ctrlProps/ctrlProp929.xml><?xml version="1.0" encoding="utf-8"?>
<formControlPr xmlns="http://schemas.microsoft.com/office/spreadsheetml/2009/9/main" objectType="CheckBox" checked="Checked" fmlaLink="#REF!" lockText="1"/>
</file>

<file path=xl/ctrlProps/ctrlProp930.xml><?xml version="1.0" encoding="utf-8"?>
<formControlPr xmlns="http://schemas.microsoft.com/office/spreadsheetml/2009/9/main" objectType="CheckBox" checked="Checked" fmlaLink="#REF!" lockText="1"/>
</file>

<file path=xl/ctrlProps/ctrlProp931.xml><?xml version="1.0" encoding="utf-8"?>
<formControlPr xmlns="http://schemas.microsoft.com/office/spreadsheetml/2009/9/main" objectType="CheckBox" checked="Checked" fmlaLink="#REF!" lockText="1"/>
</file>

<file path=xl/ctrlProps/ctrlProp932.xml><?xml version="1.0" encoding="utf-8"?>
<formControlPr xmlns="http://schemas.microsoft.com/office/spreadsheetml/2009/9/main" objectType="CheckBox" checked="Checked" fmlaLink="#REF!" lockText="1"/>
</file>

<file path=xl/ctrlProps/ctrlProp933.xml><?xml version="1.0" encoding="utf-8"?>
<formControlPr xmlns="http://schemas.microsoft.com/office/spreadsheetml/2009/9/main" objectType="CheckBox" checked="Checked" fmlaLink="#REF!" lockText="1"/>
</file>

<file path=xl/ctrlProps/ctrlProp934.xml><?xml version="1.0" encoding="utf-8"?>
<formControlPr xmlns="http://schemas.microsoft.com/office/spreadsheetml/2009/9/main" objectType="CheckBox" checked="Checked" fmlaLink="#REF!" lockText="1"/>
</file>

<file path=xl/ctrlProps/ctrlProp935.xml><?xml version="1.0" encoding="utf-8"?>
<formControlPr xmlns="http://schemas.microsoft.com/office/spreadsheetml/2009/9/main" objectType="CheckBox" checked="Checked" fmlaLink="#REF!" lockText="1"/>
</file>

<file path=xl/ctrlProps/ctrlProp936.xml><?xml version="1.0" encoding="utf-8"?>
<formControlPr xmlns="http://schemas.microsoft.com/office/spreadsheetml/2009/9/main" objectType="CheckBox" checked="Checked" fmlaLink="#REF!" lockText="1"/>
</file>

<file path=xl/ctrlProps/ctrlProp937.xml><?xml version="1.0" encoding="utf-8"?>
<formControlPr xmlns="http://schemas.microsoft.com/office/spreadsheetml/2009/9/main" objectType="CheckBox" checked="Checked" fmlaLink="#REF!" lockText="1"/>
</file>

<file path=xl/ctrlProps/ctrlProp938.xml><?xml version="1.0" encoding="utf-8"?>
<formControlPr xmlns="http://schemas.microsoft.com/office/spreadsheetml/2009/9/main" objectType="CheckBox" checked="Checked" fmlaLink="#REF!" lockText="1"/>
</file>

<file path=xl/ctrlProps/ctrlProp939.xml><?xml version="1.0" encoding="utf-8"?>
<formControlPr xmlns="http://schemas.microsoft.com/office/spreadsheetml/2009/9/main" objectType="CheckBox" checked="Checked" fmlaLink="#REF!" lockText="1"/>
</file>

<file path=xl/ctrlProps/ctrlProp940.xml><?xml version="1.0" encoding="utf-8"?>
<formControlPr xmlns="http://schemas.microsoft.com/office/spreadsheetml/2009/9/main" objectType="CheckBox" checked="Checked" fmlaLink="#REF!" lockText="1"/>
</file>

<file path=xl/ctrlProps/ctrlProp941.xml><?xml version="1.0" encoding="utf-8"?>
<formControlPr xmlns="http://schemas.microsoft.com/office/spreadsheetml/2009/9/main" objectType="CheckBox" checked="Checked" fmlaLink="#REF!" lockText="1"/>
</file>

<file path=xl/ctrlProps/ctrlProp942.xml><?xml version="1.0" encoding="utf-8"?>
<formControlPr xmlns="http://schemas.microsoft.com/office/spreadsheetml/2009/9/main" objectType="CheckBox" checked="Checked" fmlaLink="#REF!" lockText="1"/>
</file>

<file path=xl/ctrlProps/ctrlProp943.xml><?xml version="1.0" encoding="utf-8"?>
<formControlPr xmlns="http://schemas.microsoft.com/office/spreadsheetml/2009/9/main" objectType="CheckBox" checked="Checked" fmlaLink="#REF!" lockText="1"/>
</file>

<file path=xl/ctrlProps/ctrlProp944.xml><?xml version="1.0" encoding="utf-8"?>
<formControlPr xmlns="http://schemas.microsoft.com/office/spreadsheetml/2009/9/main" objectType="CheckBox" checked="Checked" fmlaLink="#REF!" lockText="1"/>
</file>

<file path=xl/ctrlProps/ctrlProp945.xml><?xml version="1.0" encoding="utf-8"?>
<formControlPr xmlns="http://schemas.microsoft.com/office/spreadsheetml/2009/9/main" objectType="CheckBox" checked="Checked" fmlaLink="#REF!" lockText="1"/>
</file>

<file path=xl/ctrlProps/ctrlProp946.xml><?xml version="1.0" encoding="utf-8"?>
<formControlPr xmlns="http://schemas.microsoft.com/office/spreadsheetml/2009/9/main" objectType="CheckBox" checked="Checked" fmlaLink="#REF!" lockText="1"/>
</file>

<file path=xl/ctrlProps/ctrlProp947.xml><?xml version="1.0" encoding="utf-8"?>
<formControlPr xmlns="http://schemas.microsoft.com/office/spreadsheetml/2009/9/main" objectType="CheckBox" checked="Checked" fmlaLink="#REF!" lockText="1"/>
</file>

<file path=xl/ctrlProps/ctrlProp948.xml><?xml version="1.0" encoding="utf-8"?>
<formControlPr xmlns="http://schemas.microsoft.com/office/spreadsheetml/2009/9/main" objectType="CheckBox" checked="Checked" fmlaLink="#REF!" lockText="1"/>
</file>

<file path=xl/ctrlProps/ctrlProp949.xml><?xml version="1.0" encoding="utf-8"?>
<formControlPr xmlns="http://schemas.microsoft.com/office/spreadsheetml/2009/9/main" objectType="CheckBox" checked="Checked" fmlaLink="#REF!" lockText="1"/>
</file>

<file path=xl/ctrlProps/ctrlProp950.xml><?xml version="1.0" encoding="utf-8"?>
<formControlPr xmlns="http://schemas.microsoft.com/office/spreadsheetml/2009/9/main" objectType="CheckBox" checked="Checked" fmlaLink="#REF!" lockText="1"/>
</file>

<file path=xl/ctrlProps/ctrlProp951.xml><?xml version="1.0" encoding="utf-8"?>
<formControlPr xmlns="http://schemas.microsoft.com/office/spreadsheetml/2009/9/main" objectType="CheckBox" checked="Checked" fmlaLink="#REF!" lockText="1"/>
</file>

<file path=xl/ctrlProps/ctrlProp952.xml><?xml version="1.0" encoding="utf-8"?>
<formControlPr xmlns="http://schemas.microsoft.com/office/spreadsheetml/2009/9/main" objectType="CheckBox" checked="Checked" fmlaLink="#REF!" lockText="1"/>
</file>

<file path=xl/ctrlProps/ctrlProp953.xml><?xml version="1.0" encoding="utf-8"?>
<formControlPr xmlns="http://schemas.microsoft.com/office/spreadsheetml/2009/9/main" objectType="CheckBox" checked="Checked" fmlaLink="#REF!" lockText="1"/>
</file>

<file path=xl/ctrlProps/ctrlProp954.xml><?xml version="1.0" encoding="utf-8"?>
<formControlPr xmlns="http://schemas.microsoft.com/office/spreadsheetml/2009/9/main" objectType="CheckBox" checked="Checked" fmlaLink="#REF!" lockText="1"/>
</file>

<file path=xl/ctrlProps/ctrlProp955.xml><?xml version="1.0" encoding="utf-8"?>
<formControlPr xmlns="http://schemas.microsoft.com/office/spreadsheetml/2009/9/main" objectType="CheckBox" checked="Checked" fmlaLink="#REF!" lockText="1"/>
</file>

<file path=xl/ctrlProps/ctrlProp956.xml><?xml version="1.0" encoding="utf-8"?>
<formControlPr xmlns="http://schemas.microsoft.com/office/spreadsheetml/2009/9/main" objectType="CheckBox" checked="Checked" fmlaLink="#REF!" lockText="1"/>
</file>

<file path=xl/ctrlProps/ctrlProp957.xml><?xml version="1.0" encoding="utf-8"?>
<formControlPr xmlns="http://schemas.microsoft.com/office/spreadsheetml/2009/9/main" objectType="CheckBox" checked="Checked" fmlaLink="#REF!" lockText="1"/>
</file>

<file path=xl/ctrlProps/ctrlProp958.xml><?xml version="1.0" encoding="utf-8"?>
<formControlPr xmlns="http://schemas.microsoft.com/office/spreadsheetml/2009/9/main" objectType="CheckBox" checked="Checked" fmlaLink="#REF!" lockText="1"/>
</file>

<file path=xl/ctrlProps/ctrlProp959.xml><?xml version="1.0" encoding="utf-8"?>
<formControlPr xmlns="http://schemas.microsoft.com/office/spreadsheetml/2009/9/main" objectType="CheckBox" checked="Checked" fmlaLink="#REF!" lockText="1"/>
</file>

<file path=xl/ctrlProps/ctrlProp960.xml><?xml version="1.0" encoding="utf-8"?>
<formControlPr xmlns="http://schemas.microsoft.com/office/spreadsheetml/2009/9/main" objectType="CheckBox" checked="Checked" fmlaLink="#REF!" lockText="1"/>
</file>

<file path=xl/ctrlProps/ctrlProp961.xml><?xml version="1.0" encoding="utf-8"?>
<formControlPr xmlns="http://schemas.microsoft.com/office/spreadsheetml/2009/9/main" objectType="CheckBox" checked="Checked" fmlaLink="#REF!" lockText="1"/>
</file>

<file path=xl/ctrlProps/ctrlProp962.xml><?xml version="1.0" encoding="utf-8"?>
<formControlPr xmlns="http://schemas.microsoft.com/office/spreadsheetml/2009/9/main" objectType="CheckBox" checked="Checked" fmlaLink="#REF!" lockText="1"/>
</file>

<file path=xl/ctrlProps/ctrlProp963.xml><?xml version="1.0" encoding="utf-8"?>
<formControlPr xmlns="http://schemas.microsoft.com/office/spreadsheetml/2009/9/main" objectType="CheckBox" checked="Checked" fmlaLink="#REF!" lockText="1"/>
</file>

<file path=xl/ctrlProps/ctrlProp964.xml><?xml version="1.0" encoding="utf-8"?>
<formControlPr xmlns="http://schemas.microsoft.com/office/spreadsheetml/2009/9/main" objectType="CheckBox" checked="Checked" fmlaLink="#REF!" lockText="1"/>
</file>

<file path=xl/ctrlProps/ctrlProp965.xml><?xml version="1.0" encoding="utf-8"?>
<formControlPr xmlns="http://schemas.microsoft.com/office/spreadsheetml/2009/9/main" objectType="CheckBox" checked="Checked" fmlaLink="#REF!" lockText="1"/>
</file>

<file path=xl/ctrlProps/ctrlProp966.xml><?xml version="1.0" encoding="utf-8"?>
<formControlPr xmlns="http://schemas.microsoft.com/office/spreadsheetml/2009/9/main" objectType="CheckBox" checked="Checked" fmlaLink="#REF!" lockText="1"/>
</file>

<file path=xl/ctrlProps/ctrlProp967.xml><?xml version="1.0" encoding="utf-8"?>
<formControlPr xmlns="http://schemas.microsoft.com/office/spreadsheetml/2009/9/main" objectType="CheckBox" checked="Checked" fmlaLink="#REF!" lockText="1"/>
</file>

<file path=xl/ctrlProps/ctrlProp968.xml><?xml version="1.0" encoding="utf-8"?>
<formControlPr xmlns="http://schemas.microsoft.com/office/spreadsheetml/2009/9/main" objectType="CheckBox" checked="Checked" fmlaLink="#REF!" lockText="1"/>
</file>

<file path=xl/ctrlProps/ctrlProp969.xml><?xml version="1.0" encoding="utf-8"?>
<formControlPr xmlns="http://schemas.microsoft.com/office/spreadsheetml/2009/9/main" objectType="CheckBox" checked="Checked" fmlaLink="#REF!" lockText="1"/>
</file>

<file path=xl/ctrlProps/ctrlProp970.xml><?xml version="1.0" encoding="utf-8"?>
<formControlPr xmlns="http://schemas.microsoft.com/office/spreadsheetml/2009/9/main" objectType="CheckBox" checked="Checked" fmlaLink="#REF!" lockText="1"/>
</file>

<file path=xl/ctrlProps/ctrlProp971.xml><?xml version="1.0" encoding="utf-8"?>
<formControlPr xmlns="http://schemas.microsoft.com/office/spreadsheetml/2009/9/main" objectType="CheckBox" checked="Checked" fmlaLink="#REF!" lockText="1"/>
</file>

<file path=xl/ctrlProps/ctrlProp972.xml><?xml version="1.0" encoding="utf-8"?>
<formControlPr xmlns="http://schemas.microsoft.com/office/spreadsheetml/2009/9/main" objectType="CheckBox" checked="Checked" fmlaLink="#REF!" lockText="1"/>
</file>

<file path=xl/ctrlProps/ctrlProp973.xml><?xml version="1.0" encoding="utf-8"?>
<formControlPr xmlns="http://schemas.microsoft.com/office/spreadsheetml/2009/9/main" objectType="CheckBox" checked="Checked" fmlaLink="#REF!" lockText="1"/>
</file>

<file path=xl/ctrlProps/ctrlProp974.xml><?xml version="1.0" encoding="utf-8"?>
<formControlPr xmlns="http://schemas.microsoft.com/office/spreadsheetml/2009/9/main" objectType="CheckBox" checked="Checked" fmlaLink="#REF!" lockText="1"/>
</file>

<file path=xl/ctrlProps/ctrlProp975.xml><?xml version="1.0" encoding="utf-8"?>
<formControlPr xmlns="http://schemas.microsoft.com/office/spreadsheetml/2009/9/main" objectType="CheckBox" checked="Checked" fmlaLink="#REF!" lockText="1"/>
</file>

<file path=xl/ctrlProps/ctrlProp976.xml><?xml version="1.0" encoding="utf-8"?>
<formControlPr xmlns="http://schemas.microsoft.com/office/spreadsheetml/2009/9/main" objectType="CheckBox" checked="Checked" fmlaLink="#REF!" lockText="1"/>
</file>

<file path=xl/ctrlProps/ctrlProp977.xml><?xml version="1.0" encoding="utf-8"?>
<formControlPr xmlns="http://schemas.microsoft.com/office/spreadsheetml/2009/9/main" objectType="CheckBox" checked="Checked" fmlaLink="#REF!" lockText="1"/>
</file>

<file path=xl/ctrlProps/ctrlProp978.xml><?xml version="1.0" encoding="utf-8"?>
<formControlPr xmlns="http://schemas.microsoft.com/office/spreadsheetml/2009/9/main" objectType="CheckBox" checked="Checked" fmlaLink="#REF!" lockText="1"/>
</file>

<file path=xl/ctrlProps/ctrlProp979.xml><?xml version="1.0" encoding="utf-8"?>
<formControlPr xmlns="http://schemas.microsoft.com/office/spreadsheetml/2009/9/main" objectType="CheckBox" checked="Checked" fmlaLink="#REF!" lockText="1"/>
</file>

<file path=xl/ctrlProps/ctrlProp980.xml><?xml version="1.0" encoding="utf-8"?>
<formControlPr xmlns="http://schemas.microsoft.com/office/spreadsheetml/2009/9/main" objectType="CheckBox" checked="Checked" fmlaLink="#REF!" lockText="1"/>
</file>

<file path=xl/ctrlProps/ctrlProp981.xml><?xml version="1.0" encoding="utf-8"?>
<formControlPr xmlns="http://schemas.microsoft.com/office/spreadsheetml/2009/9/main" objectType="CheckBox" checked="Checked" fmlaLink="#REF!" lockText="1"/>
</file>

<file path=xl/ctrlProps/ctrlProp982.xml><?xml version="1.0" encoding="utf-8"?>
<formControlPr xmlns="http://schemas.microsoft.com/office/spreadsheetml/2009/9/main" objectType="CheckBox" checked="Checked" fmlaLink="#REF!" lockText="1"/>
</file>

<file path=xl/ctrlProps/ctrlProp983.xml><?xml version="1.0" encoding="utf-8"?>
<formControlPr xmlns="http://schemas.microsoft.com/office/spreadsheetml/2009/9/main" objectType="CheckBox" checked="Checked" fmlaLink="#REF!" lockText="1"/>
</file>

<file path=xl/ctrlProps/ctrlProp984.xml><?xml version="1.0" encoding="utf-8"?>
<formControlPr xmlns="http://schemas.microsoft.com/office/spreadsheetml/2009/9/main" objectType="CheckBox" checked="Checked" fmlaLink="#REF!" lockText="1"/>
</file>

<file path=xl/ctrlProps/ctrlProp985.xml><?xml version="1.0" encoding="utf-8"?>
<formControlPr xmlns="http://schemas.microsoft.com/office/spreadsheetml/2009/9/main" objectType="CheckBox" checked="Checked" fmlaLink="#REF!" lockText="1"/>
</file>

<file path=xl/ctrlProps/ctrlProp986.xml><?xml version="1.0" encoding="utf-8"?>
<formControlPr xmlns="http://schemas.microsoft.com/office/spreadsheetml/2009/9/main" objectType="CheckBox" checked="Checked" fmlaLink="#REF!" lockText="1"/>
</file>

<file path=xl/ctrlProps/ctrlProp987.xml><?xml version="1.0" encoding="utf-8"?>
<formControlPr xmlns="http://schemas.microsoft.com/office/spreadsheetml/2009/9/main" objectType="CheckBox" checked="Checked" fmlaLink="#REF!" lockText="1"/>
</file>

<file path=xl/ctrlProps/ctrlProp988.xml><?xml version="1.0" encoding="utf-8"?>
<formControlPr xmlns="http://schemas.microsoft.com/office/spreadsheetml/2009/9/main" objectType="CheckBox" checked="Checked" fmlaLink="#REF!" lockText="1"/>
</file>

<file path=xl/ctrlProps/ctrlProp989.xml><?xml version="1.0" encoding="utf-8"?>
<formControlPr xmlns="http://schemas.microsoft.com/office/spreadsheetml/2009/9/main" objectType="CheckBox" checked="Checked" fmlaLink="#REF!" lockText="1"/>
</file>

<file path=xl/ctrlProps/ctrlProp990.xml><?xml version="1.0" encoding="utf-8"?>
<formControlPr xmlns="http://schemas.microsoft.com/office/spreadsheetml/2009/9/main" objectType="CheckBox" fmlaLink="#REF!" lockText="1"/>
</file>

<file path=xl/ctrlProps/ctrlProp991.xml><?xml version="1.0" encoding="utf-8"?>
<formControlPr xmlns="http://schemas.microsoft.com/office/spreadsheetml/2009/9/main" objectType="CheckBox" fmlaLink="#REF!" lockText="1"/>
</file>

<file path=xl/ctrlProps/ctrlProp992.xml><?xml version="1.0" encoding="utf-8"?>
<formControlPr xmlns="http://schemas.microsoft.com/office/spreadsheetml/2009/9/main" objectType="CheckBox" fmlaLink="#REF!" lockText="1"/>
</file>

<file path=xl/ctrlProps/ctrlProp993.xml><?xml version="1.0" encoding="utf-8"?>
<formControlPr xmlns="http://schemas.microsoft.com/office/spreadsheetml/2009/9/main" objectType="CheckBox" fmlaLink="#REF!" lockText="1"/>
</file>

<file path=xl/ctrlProps/ctrlProp994.xml><?xml version="1.0" encoding="utf-8"?>
<formControlPr xmlns="http://schemas.microsoft.com/office/spreadsheetml/2009/9/main" objectType="CheckBox" fmlaLink="#REF!" lockText="1"/>
</file>

<file path=xl/ctrlProps/ctrlProp995.xml><?xml version="1.0" encoding="utf-8"?>
<formControlPr xmlns="http://schemas.microsoft.com/office/spreadsheetml/2009/9/main" objectType="CheckBox" fmlaLink="#REF!" lockText="1"/>
</file>

<file path=xl/ctrlProps/ctrlProp996.xml><?xml version="1.0" encoding="utf-8"?>
<formControlPr xmlns="http://schemas.microsoft.com/office/spreadsheetml/2009/9/main" objectType="CheckBox" fmlaLink="#REF!" lockText="1"/>
</file>

<file path=xl/ctrlProps/ctrlProp997.xml><?xml version="1.0" encoding="utf-8"?>
<formControlPr xmlns="http://schemas.microsoft.com/office/spreadsheetml/2009/9/main" objectType="CheckBox" fmlaLink="#REF!" lockText="1"/>
</file>

<file path=xl/ctrlProps/ctrlProp998.xml><?xml version="1.0" encoding="utf-8"?>
<formControlPr xmlns="http://schemas.microsoft.com/office/spreadsheetml/2009/9/main" objectType="CheckBox" fmlaLink="#REF!" lockText="1"/>
</file>

<file path=xl/ctrlProps/ctrlProp999.xml><?xml version="1.0" encoding="utf-8"?>
<formControlPr xmlns="http://schemas.microsoft.com/office/spreadsheetml/2009/9/main" objectType="CheckBox" fmlaLink="#REF!" lockText="1"/>
</file>

<file path=xl/ctrlProps/ctrlProp1000.xml><?xml version="1.0" encoding="utf-8"?>
<formControlPr xmlns="http://schemas.microsoft.com/office/spreadsheetml/2009/9/main" objectType="CheckBox" fmlaLink="#REF!" lockText="1"/>
</file>

<file path=xl/ctrlProps/ctrlProp1001.xml><?xml version="1.0" encoding="utf-8"?>
<formControlPr xmlns="http://schemas.microsoft.com/office/spreadsheetml/2009/9/main" objectType="CheckBox" fmlaLink="#REF!" lockText="1"/>
</file>

<file path=xl/ctrlProps/ctrlProp1002.xml><?xml version="1.0" encoding="utf-8"?>
<formControlPr xmlns="http://schemas.microsoft.com/office/spreadsheetml/2009/9/main" objectType="CheckBox" fmlaLink="#REF!" lockText="1"/>
</file>

<file path=xl/ctrlProps/ctrlProp1003.xml><?xml version="1.0" encoding="utf-8"?>
<formControlPr xmlns="http://schemas.microsoft.com/office/spreadsheetml/2009/9/main" objectType="CheckBox" fmlaLink="#REF!" lockText="1"/>
</file>

<file path=xl/ctrlProps/ctrlProp1004.xml><?xml version="1.0" encoding="utf-8"?>
<formControlPr xmlns="http://schemas.microsoft.com/office/spreadsheetml/2009/9/main" objectType="CheckBox" fmlaLink="#REF!" lockText="1"/>
</file>

<file path=xl/ctrlProps/ctrlProp1005.xml><?xml version="1.0" encoding="utf-8"?>
<formControlPr xmlns="http://schemas.microsoft.com/office/spreadsheetml/2009/9/main" objectType="CheckBox" fmlaLink="#REF!" lockText="1"/>
</file>

<file path=xl/ctrlProps/ctrlProp1006.xml><?xml version="1.0" encoding="utf-8"?>
<formControlPr xmlns="http://schemas.microsoft.com/office/spreadsheetml/2009/9/main" objectType="CheckBox" fmlaLink="#REF!" lockText="1"/>
</file>

<file path=xl/ctrlProps/ctrlProp1007.xml><?xml version="1.0" encoding="utf-8"?>
<formControlPr xmlns="http://schemas.microsoft.com/office/spreadsheetml/2009/9/main" objectType="CheckBox" fmlaLink="#REF!" lockText="1"/>
</file>

<file path=xl/ctrlProps/ctrlProp1008.xml><?xml version="1.0" encoding="utf-8"?>
<formControlPr xmlns="http://schemas.microsoft.com/office/spreadsheetml/2009/9/main" objectType="CheckBox" fmlaLink="#REF!" lockText="1"/>
</file>

<file path=xl/ctrlProps/ctrlProp1009.xml><?xml version="1.0" encoding="utf-8"?>
<formControlPr xmlns="http://schemas.microsoft.com/office/spreadsheetml/2009/9/main" objectType="CheckBox" fmlaLink="#REF!" lockText="1"/>
</file>

<file path=xl/ctrlProps/ctrlProp1010.xml><?xml version="1.0" encoding="utf-8"?>
<formControlPr xmlns="http://schemas.microsoft.com/office/spreadsheetml/2009/9/main" objectType="CheckBox" fmlaLink="#REF!" lockText="1"/>
</file>

<file path=xl/ctrlProps/ctrlProp1011.xml><?xml version="1.0" encoding="utf-8"?>
<formControlPr xmlns="http://schemas.microsoft.com/office/spreadsheetml/2009/9/main" objectType="CheckBox" fmlaLink="#REF!" lockText="1"/>
</file>

<file path=xl/ctrlProps/ctrlProp1012.xml><?xml version="1.0" encoding="utf-8"?>
<formControlPr xmlns="http://schemas.microsoft.com/office/spreadsheetml/2009/9/main" objectType="CheckBox" fmlaLink="#REF!" lockText="1"/>
</file>

<file path=xl/ctrlProps/ctrlProp1013.xml><?xml version="1.0" encoding="utf-8"?>
<formControlPr xmlns="http://schemas.microsoft.com/office/spreadsheetml/2009/9/main" objectType="CheckBox" fmlaLink="#REF!" lockText="1"/>
</file>

<file path=xl/ctrlProps/ctrlProp1014.xml><?xml version="1.0" encoding="utf-8"?>
<formControlPr xmlns="http://schemas.microsoft.com/office/spreadsheetml/2009/9/main" objectType="CheckBox" fmlaLink="#REF!" lockText="1"/>
</file>

<file path=xl/ctrlProps/ctrlProp1015.xml><?xml version="1.0" encoding="utf-8"?>
<formControlPr xmlns="http://schemas.microsoft.com/office/spreadsheetml/2009/9/main" objectType="CheckBox" fmlaLink="#REF!" lockText="1"/>
</file>

<file path=xl/ctrlProps/ctrlProp1016.xml><?xml version="1.0" encoding="utf-8"?>
<formControlPr xmlns="http://schemas.microsoft.com/office/spreadsheetml/2009/9/main" objectType="CheckBox" fmlaLink="#REF!" lockText="1"/>
</file>

<file path=xl/ctrlProps/ctrlProp1017.xml><?xml version="1.0" encoding="utf-8"?>
<formControlPr xmlns="http://schemas.microsoft.com/office/spreadsheetml/2009/9/main" objectType="CheckBox" fmlaLink="#REF!" lockText="1"/>
</file>

<file path=xl/ctrlProps/ctrlProp1018.xml><?xml version="1.0" encoding="utf-8"?>
<formControlPr xmlns="http://schemas.microsoft.com/office/spreadsheetml/2009/9/main" objectType="CheckBox" fmlaLink="#REF!" lockText="1"/>
</file>

<file path=xl/ctrlProps/ctrlProp1019.xml><?xml version="1.0" encoding="utf-8"?>
<formControlPr xmlns="http://schemas.microsoft.com/office/spreadsheetml/2009/9/main" objectType="CheckBox" fmlaLink="#REF!" lockText="1"/>
</file>

<file path=xl/ctrlProps/ctrlProp1020.xml><?xml version="1.0" encoding="utf-8"?>
<formControlPr xmlns="http://schemas.microsoft.com/office/spreadsheetml/2009/9/main" objectType="CheckBox" fmlaLink="#REF!" lockText="1"/>
</file>

<file path=xl/ctrlProps/ctrlProp1021.xml><?xml version="1.0" encoding="utf-8"?>
<formControlPr xmlns="http://schemas.microsoft.com/office/spreadsheetml/2009/9/main" objectType="CheckBox" fmlaLink="#REF!" lockText="1"/>
</file>

<file path=xl/ctrlProps/ctrlProp1022.xml><?xml version="1.0" encoding="utf-8"?>
<formControlPr xmlns="http://schemas.microsoft.com/office/spreadsheetml/2009/9/main" objectType="CheckBox" fmlaLink="#REF!" lockText="1"/>
</file>

<file path=xl/ctrlProps/ctrlProp1023.xml><?xml version="1.0" encoding="utf-8"?>
<formControlPr xmlns="http://schemas.microsoft.com/office/spreadsheetml/2009/9/main" objectType="CheckBox" fmlaLink="#REF!" lockText="1"/>
</file>

<file path=xl/ctrlProps/ctrlProp1024.xml><?xml version="1.0" encoding="utf-8"?>
<formControlPr xmlns="http://schemas.microsoft.com/office/spreadsheetml/2009/9/main" objectType="CheckBox" fmlaLink="#REF!" lockText="1"/>
</file>

<file path=xl/ctrlProps/ctrlProp1025.xml><?xml version="1.0" encoding="utf-8"?>
<formControlPr xmlns="http://schemas.microsoft.com/office/spreadsheetml/2009/9/main" objectType="CheckBox" fmlaLink="#REF!" lockText="1"/>
</file>

<file path=xl/ctrlProps/ctrlProp1026.xml><?xml version="1.0" encoding="utf-8"?>
<formControlPr xmlns="http://schemas.microsoft.com/office/spreadsheetml/2009/9/main" objectType="CheckBox" fmlaLink="#REF!" lockText="1"/>
</file>

<file path=xl/ctrlProps/ctrlProp1027.xml><?xml version="1.0" encoding="utf-8"?>
<formControlPr xmlns="http://schemas.microsoft.com/office/spreadsheetml/2009/9/main" objectType="CheckBox" fmlaLink="#REF!" lockText="1"/>
</file>

<file path=xl/ctrlProps/ctrlProp1028.xml><?xml version="1.0" encoding="utf-8"?>
<formControlPr xmlns="http://schemas.microsoft.com/office/spreadsheetml/2009/9/main" objectType="CheckBox" fmlaLink="#REF!" lockText="1"/>
</file>

<file path=xl/ctrlProps/ctrlProp1029.xml><?xml version="1.0" encoding="utf-8"?>
<formControlPr xmlns="http://schemas.microsoft.com/office/spreadsheetml/2009/9/main" objectType="CheckBox" fmlaLink="#REF!" lockText="1"/>
</file>

<file path=xl/ctrlProps/ctrlProp1030.xml><?xml version="1.0" encoding="utf-8"?>
<formControlPr xmlns="http://schemas.microsoft.com/office/spreadsheetml/2009/9/main" objectType="CheckBox" fmlaLink="#REF!" lockText="1"/>
</file>

<file path=xl/ctrlProps/ctrlProp1031.xml><?xml version="1.0" encoding="utf-8"?>
<formControlPr xmlns="http://schemas.microsoft.com/office/spreadsheetml/2009/9/main" objectType="CheckBox" fmlaLink="#REF!" lockText="1"/>
</file>

<file path=xl/ctrlProps/ctrlProp1032.xml><?xml version="1.0" encoding="utf-8"?>
<formControlPr xmlns="http://schemas.microsoft.com/office/spreadsheetml/2009/9/main" objectType="CheckBox" fmlaLink="#REF!" lockText="1"/>
</file>

<file path=xl/ctrlProps/ctrlProp1033.xml><?xml version="1.0" encoding="utf-8"?>
<formControlPr xmlns="http://schemas.microsoft.com/office/spreadsheetml/2009/9/main" objectType="CheckBox" fmlaLink="#REF!" lockText="1"/>
</file>

<file path=xl/ctrlProps/ctrlProp1034.xml><?xml version="1.0" encoding="utf-8"?>
<formControlPr xmlns="http://schemas.microsoft.com/office/spreadsheetml/2009/9/main" objectType="CheckBox" fmlaLink="#REF!" lockText="1"/>
</file>

<file path=xl/ctrlProps/ctrlProp1035.xml><?xml version="1.0" encoding="utf-8"?>
<formControlPr xmlns="http://schemas.microsoft.com/office/spreadsheetml/2009/9/main" objectType="CheckBox" fmlaLink="#REF!" lockText="1"/>
</file>

<file path=xl/ctrlProps/ctrlProp1036.xml><?xml version="1.0" encoding="utf-8"?>
<formControlPr xmlns="http://schemas.microsoft.com/office/spreadsheetml/2009/9/main" objectType="CheckBox" fmlaLink="#REF!" lockText="1"/>
</file>

<file path=xl/ctrlProps/ctrlProp1037.xml><?xml version="1.0" encoding="utf-8"?>
<formControlPr xmlns="http://schemas.microsoft.com/office/spreadsheetml/2009/9/main" objectType="CheckBox" fmlaLink="#REF!" lockText="1"/>
</file>

<file path=xl/ctrlProps/ctrlProp1038.xml><?xml version="1.0" encoding="utf-8"?>
<formControlPr xmlns="http://schemas.microsoft.com/office/spreadsheetml/2009/9/main" objectType="CheckBox" fmlaLink="#REF!" lockText="1"/>
</file>

<file path=xl/ctrlProps/ctrlProp1039.xml><?xml version="1.0" encoding="utf-8"?>
<formControlPr xmlns="http://schemas.microsoft.com/office/spreadsheetml/2009/9/main" objectType="CheckBox" fmlaLink="#REF!" lockText="1"/>
</file>

<file path=xl/ctrlProps/ctrlProp1040.xml><?xml version="1.0" encoding="utf-8"?>
<formControlPr xmlns="http://schemas.microsoft.com/office/spreadsheetml/2009/9/main" objectType="CheckBox" fmlaLink="#REF!" lockText="1"/>
</file>

<file path=xl/ctrlProps/ctrlProp1041.xml><?xml version="1.0" encoding="utf-8"?>
<formControlPr xmlns="http://schemas.microsoft.com/office/spreadsheetml/2009/9/main" objectType="CheckBox" fmlaLink="#REF!" lockText="1"/>
</file>

<file path=xl/ctrlProps/ctrlProp1042.xml><?xml version="1.0" encoding="utf-8"?>
<formControlPr xmlns="http://schemas.microsoft.com/office/spreadsheetml/2009/9/main" objectType="CheckBox" fmlaLink="#REF!" lockText="1"/>
</file>

<file path=xl/ctrlProps/ctrlProp1043.xml><?xml version="1.0" encoding="utf-8"?>
<formControlPr xmlns="http://schemas.microsoft.com/office/spreadsheetml/2009/9/main" objectType="CheckBox" fmlaLink="#REF!" lockText="1"/>
</file>

<file path=xl/ctrlProps/ctrlProp1044.xml><?xml version="1.0" encoding="utf-8"?>
<formControlPr xmlns="http://schemas.microsoft.com/office/spreadsheetml/2009/9/main" objectType="CheckBox" fmlaLink="#REF!" lockText="1"/>
</file>

<file path=xl/ctrlProps/ctrlProp1045.xml><?xml version="1.0" encoding="utf-8"?>
<formControlPr xmlns="http://schemas.microsoft.com/office/spreadsheetml/2009/9/main" objectType="CheckBox" fmlaLink="#REF!" lockText="1"/>
</file>

<file path=xl/ctrlProps/ctrlProp1046.xml><?xml version="1.0" encoding="utf-8"?>
<formControlPr xmlns="http://schemas.microsoft.com/office/spreadsheetml/2009/9/main" objectType="CheckBox" fmlaLink="#REF!" lockText="1"/>
</file>

<file path=xl/ctrlProps/ctrlProp1047.xml><?xml version="1.0" encoding="utf-8"?>
<formControlPr xmlns="http://schemas.microsoft.com/office/spreadsheetml/2009/9/main" objectType="CheckBox" fmlaLink="#REF!" lockText="1"/>
</file>

<file path=xl/ctrlProps/ctrlProp1048.xml><?xml version="1.0" encoding="utf-8"?>
<formControlPr xmlns="http://schemas.microsoft.com/office/spreadsheetml/2009/9/main" objectType="CheckBox" fmlaLink="#REF!" lockText="1"/>
</file>

<file path=xl/ctrlProps/ctrlProp1049.xml><?xml version="1.0" encoding="utf-8"?>
<formControlPr xmlns="http://schemas.microsoft.com/office/spreadsheetml/2009/9/main" objectType="CheckBox" fmlaLink="#REF!" lockText="1"/>
</file>

<file path=xl/ctrlProps/ctrlProp1050.xml><?xml version="1.0" encoding="utf-8"?>
<formControlPr xmlns="http://schemas.microsoft.com/office/spreadsheetml/2009/9/main" objectType="CheckBox" fmlaLink="#REF!" lockText="1"/>
</file>

<file path=xl/ctrlProps/ctrlProp1051.xml><?xml version="1.0" encoding="utf-8"?>
<formControlPr xmlns="http://schemas.microsoft.com/office/spreadsheetml/2009/9/main" objectType="CheckBox" fmlaLink="#REF!" lockText="1"/>
</file>

<file path=xl/ctrlProps/ctrlProp1052.xml><?xml version="1.0" encoding="utf-8"?>
<formControlPr xmlns="http://schemas.microsoft.com/office/spreadsheetml/2009/9/main" objectType="CheckBox" fmlaLink="#REF!" lockText="1"/>
</file>

<file path=xl/ctrlProps/ctrlProp1053.xml><?xml version="1.0" encoding="utf-8"?>
<formControlPr xmlns="http://schemas.microsoft.com/office/spreadsheetml/2009/9/main" objectType="CheckBox" fmlaLink="#REF!" lockText="1"/>
</file>

<file path=xl/ctrlProps/ctrlProp1054.xml><?xml version="1.0" encoding="utf-8"?>
<formControlPr xmlns="http://schemas.microsoft.com/office/spreadsheetml/2009/9/main" objectType="CheckBox" fmlaLink="#REF!" lockText="1"/>
</file>

<file path=xl/ctrlProps/ctrlProp1055.xml><?xml version="1.0" encoding="utf-8"?>
<formControlPr xmlns="http://schemas.microsoft.com/office/spreadsheetml/2009/9/main" objectType="CheckBox" fmlaLink="#REF!" lockText="1"/>
</file>

<file path=xl/ctrlProps/ctrlProp1056.xml><?xml version="1.0" encoding="utf-8"?>
<formControlPr xmlns="http://schemas.microsoft.com/office/spreadsheetml/2009/9/main" objectType="CheckBox" fmlaLink="#REF!" lockText="1"/>
</file>

<file path=xl/ctrlProps/ctrlProp1057.xml><?xml version="1.0" encoding="utf-8"?>
<formControlPr xmlns="http://schemas.microsoft.com/office/spreadsheetml/2009/9/main" objectType="CheckBox" fmlaLink="#REF!" lockText="1"/>
</file>

<file path=xl/ctrlProps/ctrlProp1058.xml><?xml version="1.0" encoding="utf-8"?>
<formControlPr xmlns="http://schemas.microsoft.com/office/spreadsheetml/2009/9/main" objectType="CheckBox" fmlaLink="#REF!" lockText="1"/>
</file>

<file path=xl/ctrlProps/ctrlProp1059.xml><?xml version="1.0" encoding="utf-8"?>
<formControlPr xmlns="http://schemas.microsoft.com/office/spreadsheetml/2009/9/main" objectType="CheckBox" fmlaLink="#REF!" lockText="1"/>
</file>

<file path=xl/ctrlProps/ctrlProp1060.xml><?xml version="1.0" encoding="utf-8"?>
<formControlPr xmlns="http://schemas.microsoft.com/office/spreadsheetml/2009/9/main" objectType="CheckBox" fmlaLink="#REF!" lockText="1"/>
</file>

<file path=xl/ctrlProps/ctrlProp1061.xml><?xml version="1.0" encoding="utf-8"?>
<formControlPr xmlns="http://schemas.microsoft.com/office/spreadsheetml/2009/9/main" objectType="CheckBox" fmlaLink="#REF!" lockText="1"/>
</file>

<file path=xl/ctrlProps/ctrlProp1062.xml><?xml version="1.0" encoding="utf-8"?>
<formControlPr xmlns="http://schemas.microsoft.com/office/spreadsheetml/2009/9/main" objectType="CheckBox" fmlaLink="#REF!" lockText="1"/>
</file>

<file path=xl/ctrlProps/ctrlProp1063.xml><?xml version="1.0" encoding="utf-8"?>
<formControlPr xmlns="http://schemas.microsoft.com/office/spreadsheetml/2009/9/main" objectType="CheckBox" fmlaLink="#REF!" lockText="1"/>
</file>

<file path=xl/ctrlProps/ctrlProp1064.xml><?xml version="1.0" encoding="utf-8"?>
<formControlPr xmlns="http://schemas.microsoft.com/office/spreadsheetml/2009/9/main" objectType="CheckBox" fmlaLink="#REF!" lockText="1"/>
</file>

<file path=xl/ctrlProps/ctrlProp1065.xml><?xml version="1.0" encoding="utf-8"?>
<formControlPr xmlns="http://schemas.microsoft.com/office/spreadsheetml/2009/9/main" objectType="CheckBox" fmlaLink="#REF!" lockText="1"/>
</file>

<file path=xl/ctrlProps/ctrlProp1066.xml><?xml version="1.0" encoding="utf-8"?>
<formControlPr xmlns="http://schemas.microsoft.com/office/spreadsheetml/2009/9/main" objectType="CheckBox" fmlaLink="#REF!" lockText="1"/>
</file>

<file path=xl/ctrlProps/ctrlProp1067.xml><?xml version="1.0" encoding="utf-8"?>
<formControlPr xmlns="http://schemas.microsoft.com/office/spreadsheetml/2009/9/main" objectType="CheckBox" fmlaLink="#REF!" lockText="1"/>
</file>

<file path=xl/ctrlProps/ctrlProp1068.xml><?xml version="1.0" encoding="utf-8"?>
<formControlPr xmlns="http://schemas.microsoft.com/office/spreadsheetml/2009/9/main" objectType="CheckBox" fmlaLink="#REF!" lockText="1"/>
</file>

<file path=xl/ctrlProps/ctrlProp1069.xml><?xml version="1.0" encoding="utf-8"?>
<formControlPr xmlns="http://schemas.microsoft.com/office/spreadsheetml/2009/9/main" objectType="CheckBox" fmlaLink="#REF!" lockText="1"/>
</file>

<file path=xl/ctrlProps/ctrlProp1070.xml><?xml version="1.0" encoding="utf-8"?>
<formControlPr xmlns="http://schemas.microsoft.com/office/spreadsheetml/2009/9/main" objectType="CheckBox" fmlaLink="#REF!" lockText="1"/>
</file>

<file path=xl/ctrlProps/ctrlProp1071.xml><?xml version="1.0" encoding="utf-8"?>
<formControlPr xmlns="http://schemas.microsoft.com/office/spreadsheetml/2009/9/main" objectType="CheckBox" fmlaLink="#REF!" lockText="1"/>
</file>

<file path=xl/ctrlProps/ctrlProp1072.xml><?xml version="1.0" encoding="utf-8"?>
<formControlPr xmlns="http://schemas.microsoft.com/office/spreadsheetml/2009/9/main" objectType="CheckBox" fmlaLink="#REF!" lockText="1"/>
</file>

<file path=xl/ctrlProps/ctrlProp1073.xml><?xml version="1.0" encoding="utf-8"?>
<formControlPr xmlns="http://schemas.microsoft.com/office/spreadsheetml/2009/9/main" objectType="CheckBox" fmlaLink="#REF!" lockText="1"/>
</file>

<file path=xl/ctrlProps/ctrlProp1074.xml><?xml version="1.0" encoding="utf-8"?>
<formControlPr xmlns="http://schemas.microsoft.com/office/spreadsheetml/2009/9/main" objectType="CheckBox" fmlaLink="#REF!" lockText="1"/>
</file>

<file path=xl/ctrlProps/ctrlProp1075.xml><?xml version="1.0" encoding="utf-8"?>
<formControlPr xmlns="http://schemas.microsoft.com/office/spreadsheetml/2009/9/main" objectType="CheckBox" fmlaLink="#REF!" lockText="1"/>
</file>

<file path=xl/ctrlProps/ctrlProp1076.xml><?xml version="1.0" encoding="utf-8"?>
<formControlPr xmlns="http://schemas.microsoft.com/office/spreadsheetml/2009/9/main" objectType="CheckBox" fmlaLink="#REF!" lockText="1"/>
</file>

<file path=xl/ctrlProps/ctrlProp1077.xml><?xml version="1.0" encoding="utf-8"?>
<formControlPr xmlns="http://schemas.microsoft.com/office/spreadsheetml/2009/9/main" objectType="CheckBox" fmlaLink="#REF!" lockText="1"/>
</file>

<file path=xl/ctrlProps/ctrlProp1078.xml><?xml version="1.0" encoding="utf-8"?>
<formControlPr xmlns="http://schemas.microsoft.com/office/spreadsheetml/2009/9/main" objectType="CheckBox" fmlaLink="#REF!" lockText="1"/>
</file>

<file path=xl/ctrlProps/ctrlProp1079.xml><?xml version="1.0" encoding="utf-8"?>
<formControlPr xmlns="http://schemas.microsoft.com/office/spreadsheetml/2009/9/main" objectType="CheckBox" fmlaLink="#REF!" lockText="1"/>
</file>

<file path=xl/ctrlProps/ctrlProp1080.xml><?xml version="1.0" encoding="utf-8"?>
<formControlPr xmlns="http://schemas.microsoft.com/office/spreadsheetml/2009/9/main" objectType="CheckBox" fmlaLink="#REF!" lockText="1"/>
</file>

<file path=xl/ctrlProps/ctrlProp1081.xml><?xml version="1.0" encoding="utf-8"?>
<formControlPr xmlns="http://schemas.microsoft.com/office/spreadsheetml/2009/9/main" objectType="CheckBox" fmlaLink="#REF!" lockText="1"/>
</file>

<file path=xl/ctrlProps/ctrlProp1082.xml><?xml version="1.0" encoding="utf-8"?>
<formControlPr xmlns="http://schemas.microsoft.com/office/spreadsheetml/2009/9/main" objectType="CheckBox" fmlaLink="#REF!" lockText="1"/>
</file>

<file path=xl/ctrlProps/ctrlProp1083.xml><?xml version="1.0" encoding="utf-8"?>
<formControlPr xmlns="http://schemas.microsoft.com/office/spreadsheetml/2009/9/main" objectType="CheckBox" fmlaLink="#REF!" lockText="1"/>
</file>

<file path=xl/ctrlProps/ctrlProp1084.xml><?xml version="1.0" encoding="utf-8"?>
<formControlPr xmlns="http://schemas.microsoft.com/office/spreadsheetml/2009/9/main" objectType="CheckBox" fmlaLink="#REF!" lockText="1"/>
</file>

<file path=xl/ctrlProps/ctrlProp1085.xml><?xml version="1.0" encoding="utf-8"?>
<formControlPr xmlns="http://schemas.microsoft.com/office/spreadsheetml/2009/9/main" objectType="CheckBox" fmlaLink="#REF!" lockText="1"/>
</file>

<file path=xl/ctrlProps/ctrlProp1086.xml><?xml version="1.0" encoding="utf-8"?>
<formControlPr xmlns="http://schemas.microsoft.com/office/spreadsheetml/2009/9/main" objectType="CheckBox" fmlaLink="#REF!" lockText="1"/>
</file>

<file path=xl/ctrlProps/ctrlProp1087.xml><?xml version="1.0" encoding="utf-8"?>
<formControlPr xmlns="http://schemas.microsoft.com/office/spreadsheetml/2009/9/main" objectType="CheckBox" fmlaLink="#REF!" lockText="1"/>
</file>

<file path=xl/ctrlProps/ctrlProp1088.xml><?xml version="1.0" encoding="utf-8"?>
<formControlPr xmlns="http://schemas.microsoft.com/office/spreadsheetml/2009/9/main" objectType="CheckBox" fmlaLink="#REF!" lockText="1"/>
</file>

<file path=xl/ctrlProps/ctrlProp1089.xml><?xml version="1.0" encoding="utf-8"?>
<formControlPr xmlns="http://schemas.microsoft.com/office/spreadsheetml/2009/9/main" objectType="CheckBox" fmlaLink="#REF!" lockText="1"/>
</file>

<file path=xl/ctrlProps/ctrlProp1090.xml><?xml version="1.0" encoding="utf-8"?>
<formControlPr xmlns="http://schemas.microsoft.com/office/spreadsheetml/2009/9/main" objectType="CheckBox" fmlaLink="#REF!" lockText="1"/>
</file>

<file path=xl/ctrlProps/ctrlProp1091.xml><?xml version="1.0" encoding="utf-8"?>
<formControlPr xmlns="http://schemas.microsoft.com/office/spreadsheetml/2009/9/main" objectType="CheckBox" fmlaLink="#REF!" lockText="1"/>
</file>

<file path=xl/ctrlProps/ctrlProp1092.xml><?xml version="1.0" encoding="utf-8"?>
<formControlPr xmlns="http://schemas.microsoft.com/office/spreadsheetml/2009/9/main" objectType="CheckBox" fmlaLink="#REF!" lockText="1"/>
</file>

<file path=xl/ctrlProps/ctrlProp1093.xml><?xml version="1.0" encoding="utf-8"?>
<formControlPr xmlns="http://schemas.microsoft.com/office/spreadsheetml/2009/9/main" objectType="CheckBox" fmlaLink="#REF!" lockText="1"/>
</file>

<file path=xl/ctrlProps/ctrlProp1094.xml><?xml version="1.0" encoding="utf-8"?>
<formControlPr xmlns="http://schemas.microsoft.com/office/spreadsheetml/2009/9/main" objectType="CheckBox" fmlaLink="#REF!" lockText="1"/>
</file>

<file path=xl/ctrlProps/ctrlProp1095.xml><?xml version="1.0" encoding="utf-8"?>
<formControlPr xmlns="http://schemas.microsoft.com/office/spreadsheetml/2009/9/main" objectType="CheckBox" fmlaLink="#REF!" lockText="1"/>
</file>

<file path=xl/ctrlProps/ctrlProp1096.xml><?xml version="1.0" encoding="utf-8"?>
<formControlPr xmlns="http://schemas.microsoft.com/office/spreadsheetml/2009/9/main" objectType="CheckBox" fmlaLink="#REF!" lockText="1"/>
</file>

<file path=xl/ctrlProps/ctrlProp1097.xml><?xml version="1.0" encoding="utf-8"?>
<formControlPr xmlns="http://schemas.microsoft.com/office/spreadsheetml/2009/9/main" objectType="CheckBox" fmlaLink="#REF!" lockText="1"/>
</file>

<file path=xl/ctrlProps/ctrlProp1098.xml><?xml version="1.0" encoding="utf-8"?>
<formControlPr xmlns="http://schemas.microsoft.com/office/spreadsheetml/2009/9/main" objectType="CheckBox" fmlaLink="#REF!" lockText="1"/>
</file>

<file path=xl/ctrlProps/ctrlProp1099.xml><?xml version="1.0" encoding="utf-8"?>
<formControlPr xmlns="http://schemas.microsoft.com/office/spreadsheetml/2009/9/main" objectType="CheckBox" fmlaLink="#REF!" lockText="1"/>
</file>

<file path=xl/ctrlProps/ctrlProp1100.xml><?xml version="1.0" encoding="utf-8"?>
<formControlPr xmlns="http://schemas.microsoft.com/office/spreadsheetml/2009/9/main" objectType="CheckBox" fmlaLink="#REF!" lockText="1"/>
</file>

<file path=xl/ctrlProps/ctrlProp1101.xml><?xml version="1.0" encoding="utf-8"?>
<formControlPr xmlns="http://schemas.microsoft.com/office/spreadsheetml/2009/9/main" objectType="CheckBox" fmlaLink="#REF!" lockText="1"/>
</file>

<file path=xl/ctrlProps/ctrlProp1102.xml><?xml version="1.0" encoding="utf-8"?>
<formControlPr xmlns="http://schemas.microsoft.com/office/spreadsheetml/2009/9/main" objectType="CheckBox" fmlaLink="#REF!" lockText="1"/>
</file>

<file path=xl/ctrlProps/ctrlProp1103.xml><?xml version="1.0" encoding="utf-8"?>
<formControlPr xmlns="http://schemas.microsoft.com/office/spreadsheetml/2009/9/main" objectType="CheckBox" fmlaLink="#REF!" lockText="1"/>
</file>

<file path=xl/ctrlProps/ctrlProp1104.xml><?xml version="1.0" encoding="utf-8"?>
<formControlPr xmlns="http://schemas.microsoft.com/office/spreadsheetml/2009/9/main" objectType="CheckBox" fmlaLink="#REF!" lockText="1"/>
</file>

<file path=xl/ctrlProps/ctrlProp1105.xml><?xml version="1.0" encoding="utf-8"?>
<formControlPr xmlns="http://schemas.microsoft.com/office/spreadsheetml/2009/9/main" objectType="CheckBox" fmlaLink="#REF!" lockText="1"/>
</file>

<file path=xl/ctrlProps/ctrlProp1106.xml><?xml version="1.0" encoding="utf-8"?>
<formControlPr xmlns="http://schemas.microsoft.com/office/spreadsheetml/2009/9/main" objectType="CheckBox" fmlaLink="#REF!" lockText="1"/>
</file>

<file path=xl/ctrlProps/ctrlProp1107.xml><?xml version="1.0" encoding="utf-8"?>
<formControlPr xmlns="http://schemas.microsoft.com/office/spreadsheetml/2009/9/main" objectType="CheckBox" fmlaLink="#REF!" lockText="1"/>
</file>

<file path=xl/ctrlProps/ctrlProp1108.xml><?xml version="1.0" encoding="utf-8"?>
<formControlPr xmlns="http://schemas.microsoft.com/office/spreadsheetml/2009/9/main" objectType="CheckBox" fmlaLink="#REF!" lockText="1"/>
</file>

<file path=xl/ctrlProps/ctrlProp1109.xml><?xml version="1.0" encoding="utf-8"?>
<formControlPr xmlns="http://schemas.microsoft.com/office/spreadsheetml/2009/9/main" objectType="CheckBox" fmlaLink="#REF!" lockText="1"/>
</file>

<file path=xl/ctrlProps/ctrlProp1110.xml><?xml version="1.0" encoding="utf-8"?>
<formControlPr xmlns="http://schemas.microsoft.com/office/spreadsheetml/2009/9/main" objectType="CheckBox" fmlaLink="#REF!" lockText="1"/>
</file>

<file path=xl/ctrlProps/ctrlProp1111.xml><?xml version="1.0" encoding="utf-8"?>
<formControlPr xmlns="http://schemas.microsoft.com/office/spreadsheetml/2009/9/main" objectType="CheckBox" fmlaLink="#REF!" lockText="1"/>
</file>

<file path=xl/ctrlProps/ctrlProp1112.xml><?xml version="1.0" encoding="utf-8"?>
<formControlPr xmlns="http://schemas.microsoft.com/office/spreadsheetml/2009/9/main" objectType="CheckBox" fmlaLink="#REF!" lockText="1"/>
</file>

<file path=xl/ctrlProps/ctrlProp1113.xml><?xml version="1.0" encoding="utf-8"?>
<formControlPr xmlns="http://schemas.microsoft.com/office/spreadsheetml/2009/9/main" objectType="CheckBox" fmlaLink="#REF!" lockText="1"/>
</file>

<file path=xl/ctrlProps/ctrlProp1114.xml><?xml version="1.0" encoding="utf-8"?>
<formControlPr xmlns="http://schemas.microsoft.com/office/spreadsheetml/2009/9/main" objectType="CheckBox" fmlaLink="#REF!" lockText="1"/>
</file>

<file path=xl/ctrlProps/ctrlProp1115.xml><?xml version="1.0" encoding="utf-8"?>
<formControlPr xmlns="http://schemas.microsoft.com/office/spreadsheetml/2009/9/main" objectType="CheckBox" fmlaLink="#REF!" lockText="1"/>
</file>

<file path=xl/ctrlProps/ctrlProp1116.xml><?xml version="1.0" encoding="utf-8"?>
<formControlPr xmlns="http://schemas.microsoft.com/office/spreadsheetml/2009/9/main" objectType="CheckBox" fmlaLink="#REF!" lockText="1"/>
</file>

<file path=xl/ctrlProps/ctrlProp1117.xml><?xml version="1.0" encoding="utf-8"?>
<formControlPr xmlns="http://schemas.microsoft.com/office/spreadsheetml/2009/9/main" objectType="CheckBox" fmlaLink="#REF!" lockText="1"/>
</file>

<file path=xl/ctrlProps/ctrlProp1118.xml><?xml version="1.0" encoding="utf-8"?>
<formControlPr xmlns="http://schemas.microsoft.com/office/spreadsheetml/2009/9/main" objectType="CheckBox" fmlaLink="#REF!" lockText="1"/>
</file>

<file path=xl/ctrlProps/ctrlProp1119.xml><?xml version="1.0" encoding="utf-8"?>
<formControlPr xmlns="http://schemas.microsoft.com/office/spreadsheetml/2009/9/main" objectType="CheckBox" fmlaLink="#REF!" lockText="1"/>
</file>

<file path=xl/ctrlProps/ctrlProp1120.xml><?xml version="1.0" encoding="utf-8"?>
<formControlPr xmlns="http://schemas.microsoft.com/office/spreadsheetml/2009/9/main" objectType="CheckBox" fmlaLink="#REF!" lockText="1"/>
</file>

<file path=xl/ctrlProps/ctrlProp1121.xml><?xml version="1.0" encoding="utf-8"?>
<formControlPr xmlns="http://schemas.microsoft.com/office/spreadsheetml/2009/9/main" objectType="CheckBox" fmlaLink="#REF!" lockText="1"/>
</file>

<file path=xl/ctrlProps/ctrlProp1122.xml><?xml version="1.0" encoding="utf-8"?>
<formControlPr xmlns="http://schemas.microsoft.com/office/spreadsheetml/2009/9/main" objectType="CheckBox" fmlaLink="#REF!" lockText="1"/>
</file>

<file path=xl/ctrlProps/ctrlProp1123.xml><?xml version="1.0" encoding="utf-8"?>
<formControlPr xmlns="http://schemas.microsoft.com/office/spreadsheetml/2009/9/main" objectType="CheckBox" fmlaLink="#REF!" lockText="1"/>
</file>

<file path=xl/ctrlProps/ctrlProp1124.xml><?xml version="1.0" encoding="utf-8"?>
<formControlPr xmlns="http://schemas.microsoft.com/office/spreadsheetml/2009/9/main" objectType="CheckBox" fmlaLink="#REF!" lockText="1"/>
</file>

<file path=xl/ctrlProps/ctrlProp1125.xml><?xml version="1.0" encoding="utf-8"?>
<formControlPr xmlns="http://schemas.microsoft.com/office/spreadsheetml/2009/9/main" objectType="CheckBox" fmlaLink="#REF!" lockText="1"/>
</file>

<file path=xl/ctrlProps/ctrlProp1126.xml><?xml version="1.0" encoding="utf-8"?>
<formControlPr xmlns="http://schemas.microsoft.com/office/spreadsheetml/2009/9/main" objectType="CheckBox" fmlaLink="#REF!" lockText="1"/>
</file>

<file path=xl/ctrlProps/ctrlProp1127.xml><?xml version="1.0" encoding="utf-8"?>
<formControlPr xmlns="http://schemas.microsoft.com/office/spreadsheetml/2009/9/main" objectType="CheckBox" fmlaLink="#REF!" lockText="1"/>
</file>

<file path=xl/ctrlProps/ctrlProp1128.xml><?xml version="1.0" encoding="utf-8"?>
<formControlPr xmlns="http://schemas.microsoft.com/office/spreadsheetml/2009/9/main" objectType="CheckBox" fmlaLink="#REF!" lockText="1"/>
</file>

<file path=xl/ctrlProps/ctrlProp1129.xml><?xml version="1.0" encoding="utf-8"?>
<formControlPr xmlns="http://schemas.microsoft.com/office/spreadsheetml/2009/9/main" objectType="CheckBox" fmlaLink="#REF!" lockText="1"/>
</file>

<file path=xl/ctrlProps/ctrlProp1130.xml><?xml version="1.0" encoding="utf-8"?>
<formControlPr xmlns="http://schemas.microsoft.com/office/spreadsheetml/2009/9/main" objectType="CheckBox" fmlaLink="#REF!" lockText="1"/>
</file>

<file path=xl/ctrlProps/ctrlProp1131.xml><?xml version="1.0" encoding="utf-8"?>
<formControlPr xmlns="http://schemas.microsoft.com/office/spreadsheetml/2009/9/main" objectType="CheckBox" fmlaLink="#REF!" lockText="1"/>
</file>

<file path=xl/ctrlProps/ctrlProp1132.xml><?xml version="1.0" encoding="utf-8"?>
<formControlPr xmlns="http://schemas.microsoft.com/office/spreadsheetml/2009/9/main" objectType="CheckBox" fmlaLink="#REF!" lockText="1"/>
</file>

<file path=xl/ctrlProps/ctrlProp1133.xml><?xml version="1.0" encoding="utf-8"?>
<formControlPr xmlns="http://schemas.microsoft.com/office/spreadsheetml/2009/9/main" objectType="CheckBox" fmlaLink="#REF!" lockText="1"/>
</file>

<file path=xl/ctrlProps/ctrlProp1134.xml><?xml version="1.0" encoding="utf-8"?>
<formControlPr xmlns="http://schemas.microsoft.com/office/spreadsheetml/2009/9/main" objectType="CheckBox" fmlaLink="#REF!" lockText="1"/>
</file>

<file path=xl/ctrlProps/ctrlProp1135.xml><?xml version="1.0" encoding="utf-8"?>
<formControlPr xmlns="http://schemas.microsoft.com/office/spreadsheetml/2009/9/main" objectType="CheckBox" fmlaLink="#REF!" lockText="1"/>
</file>

<file path=xl/ctrlProps/ctrlProp1136.xml><?xml version="1.0" encoding="utf-8"?>
<formControlPr xmlns="http://schemas.microsoft.com/office/spreadsheetml/2009/9/main" objectType="CheckBox" fmlaLink="#REF!" lockText="1"/>
</file>

<file path=xl/ctrlProps/ctrlProp1137.xml><?xml version="1.0" encoding="utf-8"?>
<formControlPr xmlns="http://schemas.microsoft.com/office/spreadsheetml/2009/9/main" objectType="CheckBox" fmlaLink="#REF!" lockText="1"/>
</file>

<file path=xl/ctrlProps/ctrlProp1138.xml><?xml version="1.0" encoding="utf-8"?>
<formControlPr xmlns="http://schemas.microsoft.com/office/spreadsheetml/2009/9/main" objectType="CheckBox" fmlaLink="#REF!" lockText="1"/>
</file>

<file path=xl/ctrlProps/ctrlProp1139.xml><?xml version="1.0" encoding="utf-8"?>
<formControlPr xmlns="http://schemas.microsoft.com/office/spreadsheetml/2009/9/main" objectType="CheckBox" fmlaLink="#REF!" lockText="1"/>
</file>

<file path=xl/ctrlProps/ctrlProp1140.xml><?xml version="1.0" encoding="utf-8"?>
<formControlPr xmlns="http://schemas.microsoft.com/office/spreadsheetml/2009/9/main" objectType="CheckBox" fmlaLink="#REF!" lockText="1"/>
</file>

<file path=xl/ctrlProps/ctrlProp1141.xml><?xml version="1.0" encoding="utf-8"?>
<formControlPr xmlns="http://schemas.microsoft.com/office/spreadsheetml/2009/9/main" objectType="CheckBox" fmlaLink="#REF!" lockText="1"/>
</file>

<file path=xl/ctrlProps/ctrlProp1142.xml><?xml version="1.0" encoding="utf-8"?>
<formControlPr xmlns="http://schemas.microsoft.com/office/spreadsheetml/2009/9/main" objectType="CheckBox" fmlaLink="#REF!" lockText="1"/>
</file>

<file path=xl/ctrlProps/ctrlProp1143.xml><?xml version="1.0" encoding="utf-8"?>
<formControlPr xmlns="http://schemas.microsoft.com/office/spreadsheetml/2009/9/main" objectType="CheckBox" fmlaLink="#REF!" lockText="1"/>
</file>

<file path=xl/ctrlProps/ctrlProp1144.xml><?xml version="1.0" encoding="utf-8"?>
<formControlPr xmlns="http://schemas.microsoft.com/office/spreadsheetml/2009/9/main" objectType="CheckBox" fmlaLink="#REF!" lockText="1"/>
</file>

<file path=xl/ctrlProps/ctrlProp1145.xml><?xml version="1.0" encoding="utf-8"?>
<formControlPr xmlns="http://schemas.microsoft.com/office/spreadsheetml/2009/9/main" objectType="CheckBox" fmlaLink="#REF!" lockText="1"/>
</file>

<file path=xl/ctrlProps/ctrlProp1146.xml><?xml version="1.0" encoding="utf-8"?>
<formControlPr xmlns="http://schemas.microsoft.com/office/spreadsheetml/2009/9/main" objectType="CheckBox" fmlaLink="#REF!" lockText="1"/>
</file>

<file path=xl/ctrlProps/ctrlProp1147.xml><?xml version="1.0" encoding="utf-8"?>
<formControlPr xmlns="http://schemas.microsoft.com/office/spreadsheetml/2009/9/main" objectType="CheckBox" fmlaLink="#REF!" lockText="1"/>
</file>

<file path=xl/ctrlProps/ctrlProp1148.xml><?xml version="1.0" encoding="utf-8"?>
<formControlPr xmlns="http://schemas.microsoft.com/office/spreadsheetml/2009/9/main" objectType="CheckBox" fmlaLink="#REF!" lockText="1"/>
</file>

<file path=xl/ctrlProps/ctrlProp1149.xml><?xml version="1.0" encoding="utf-8"?>
<formControlPr xmlns="http://schemas.microsoft.com/office/spreadsheetml/2009/9/main" objectType="CheckBox" fmlaLink="#REF!" lockText="1"/>
</file>

<file path=xl/ctrlProps/ctrlProp1150.xml><?xml version="1.0" encoding="utf-8"?>
<formControlPr xmlns="http://schemas.microsoft.com/office/spreadsheetml/2009/9/main" objectType="CheckBox" fmlaLink="#REF!" lockText="1"/>
</file>

<file path=xl/ctrlProps/ctrlProp1151.xml><?xml version="1.0" encoding="utf-8"?>
<formControlPr xmlns="http://schemas.microsoft.com/office/spreadsheetml/2009/9/main" objectType="CheckBox" fmlaLink="#REF!" lockText="1"/>
</file>

<file path=xl/ctrlProps/ctrlProp1152.xml><?xml version="1.0" encoding="utf-8"?>
<formControlPr xmlns="http://schemas.microsoft.com/office/spreadsheetml/2009/9/main" objectType="CheckBox" fmlaLink="#REF!" lockText="1"/>
</file>

<file path=xl/ctrlProps/ctrlProp1153.xml><?xml version="1.0" encoding="utf-8"?>
<formControlPr xmlns="http://schemas.microsoft.com/office/spreadsheetml/2009/9/main" objectType="CheckBox" fmlaLink="#REF!" lockText="1"/>
</file>

<file path=xl/ctrlProps/ctrlProp1154.xml><?xml version="1.0" encoding="utf-8"?>
<formControlPr xmlns="http://schemas.microsoft.com/office/spreadsheetml/2009/9/main" objectType="CheckBox" fmlaLink="#REF!" lockText="1"/>
</file>

<file path=xl/ctrlProps/ctrlProp1155.xml><?xml version="1.0" encoding="utf-8"?>
<formControlPr xmlns="http://schemas.microsoft.com/office/spreadsheetml/2009/9/main" objectType="CheckBox" fmlaLink="#REF!" lockText="1"/>
</file>

<file path=xl/ctrlProps/ctrlProp1156.xml><?xml version="1.0" encoding="utf-8"?>
<formControlPr xmlns="http://schemas.microsoft.com/office/spreadsheetml/2009/9/main" objectType="CheckBox" fmlaLink="#REF!" lockText="1"/>
</file>

<file path=xl/ctrlProps/ctrlProp1157.xml><?xml version="1.0" encoding="utf-8"?>
<formControlPr xmlns="http://schemas.microsoft.com/office/spreadsheetml/2009/9/main" objectType="CheckBox" fmlaLink="#REF!" lockText="1"/>
</file>

<file path=xl/ctrlProps/ctrlProp1158.xml><?xml version="1.0" encoding="utf-8"?>
<formControlPr xmlns="http://schemas.microsoft.com/office/spreadsheetml/2009/9/main" objectType="CheckBox" fmlaLink="#REF!" lockText="1"/>
</file>

<file path=xl/ctrlProps/ctrlProp1159.xml><?xml version="1.0" encoding="utf-8"?>
<formControlPr xmlns="http://schemas.microsoft.com/office/spreadsheetml/2009/9/main" objectType="CheckBox" fmlaLink="#REF!" lockText="1"/>
</file>

<file path=xl/ctrlProps/ctrlProp1160.xml><?xml version="1.0" encoding="utf-8"?>
<formControlPr xmlns="http://schemas.microsoft.com/office/spreadsheetml/2009/9/main" objectType="CheckBox" fmlaLink="#REF!" lockText="1"/>
</file>

<file path=xl/ctrlProps/ctrlProp1161.xml><?xml version="1.0" encoding="utf-8"?>
<formControlPr xmlns="http://schemas.microsoft.com/office/spreadsheetml/2009/9/main" objectType="CheckBox" fmlaLink="#REF!" lockText="1"/>
</file>

<file path=xl/ctrlProps/ctrlProp1162.xml><?xml version="1.0" encoding="utf-8"?>
<formControlPr xmlns="http://schemas.microsoft.com/office/spreadsheetml/2009/9/main" objectType="CheckBox" fmlaLink="#REF!" lockText="1"/>
</file>

<file path=xl/ctrlProps/ctrlProp1163.xml><?xml version="1.0" encoding="utf-8"?>
<formControlPr xmlns="http://schemas.microsoft.com/office/spreadsheetml/2009/9/main" objectType="CheckBox" fmlaLink="#REF!" lockText="1"/>
</file>

<file path=xl/ctrlProps/ctrlProp1164.xml><?xml version="1.0" encoding="utf-8"?>
<formControlPr xmlns="http://schemas.microsoft.com/office/spreadsheetml/2009/9/main" objectType="CheckBox" fmlaLink="#REF!" lockText="1"/>
</file>

<file path=xl/ctrlProps/ctrlProp1165.xml><?xml version="1.0" encoding="utf-8"?>
<formControlPr xmlns="http://schemas.microsoft.com/office/spreadsheetml/2009/9/main" objectType="CheckBox" fmlaLink="#REF!" lockText="1"/>
</file>

<file path=xl/ctrlProps/ctrlProp1166.xml><?xml version="1.0" encoding="utf-8"?>
<formControlPr xmlns="http://schemas.microsoft.com/office/spreadsheetml/2009/9/main" objectType="CheckBox" fmlaLink="#REF!" lockText="1"/>
</file>

<file path=xl/ctrlProps/ctrlProp1167.xml><?xml version="1.0" encoding="utf-8"?>
<formControlPr xmlns="http://schemas.microsoft.com/office/spreadsheetml/2009/9/main" objectType="CheckBox" fmlaLink="#REF!" lockText="1"/>
</file>

<file path=xl/ctrlProps/ctrlProp1168.xml><?xml version="1.0" encoding="utf-8"?>
<formControlPr xmlns="http://schemas.microsoft.com/office/spreadsheetml/2009/9/main" objectType="CheckBox" fmlaLink="#REF!" lockText="1"/>
</file>

<file path=xl/ctrlProps/ctrlProp1169.xml><?xml version="1.0" encoding="utf-8"?>
<formControlPr xmlns="http://schemas.microsoft.com/office/spreadsheetml/2009/9/main" objectType="CheckBox" fmlaLink="#REF!" lockText="1"/>
</file>

<file path=xl/ctrlProps/ctrlProp1170.xml><?xml version="1.0" encoding="utf-8"?>
<formControlPr xmlns="http://schemas.microsoft.com/office/spreadsheetml/2009/9/main" objectType="CheckBox" fmlaLink="#REF!" lockText="1"/>
</file>

<file path=xl/ctrlProps/ctrlProp1171.xml><?xml version="1.0" encoding="utf-8"?>
<formControlPr xmlns="http://schemas.microsoft.com/office/spreadsheetml/2009/9/main" objectType="CheckBox" fmlaLink="#REF!" lockText="1"/>
</file>

<file path=xl/ctrlProps/ctrlProp1172.xml><?xml version="1.0" encoding="utf-8"?>
<formControlPr xmlns="http://schemas.microsoft.com/office/spreadsheetml/2009/9/main" objectType="CheckBox" fmlaLink="#REF!" lockText="1"/>
</file>

<file path=xl/ctrlProps/ctrlProp1173.xml><?xml version="1.0" encoding="utf-8"?>
<formControlPr xmlns="http://schemas.microsoft.com/office/spreadsheetml/2009/9/main" objectType="CheckBox" fmlaLink="#REF!" lockText="1"/>
</file>

<file path=xl/ctrlProps/ctrlProp1174.xml><?xml version="1.0" encoding="utf-8"?>
<formControlPr xmlns="http://schemas.microsoft.com/office/spreadsheetml/2009/9/main" objectType="CheckBox" fmlaLink="#REF!" lockText="1"/>
</file>

<file path=xl/ctrlProps/ctrlProp1175.xml><?xml version="1.0" encoding="utf-8"?>
<formControlPr xmlns="http://schemas.microsoft.com/office/spreadsheetml/2009/9/main" objectType="CheckBox" fmlaLink="#REF!" lockText="1"/>
</file>

<file path=xl/ctrlProps/ctrlProp1176.xml><?xml version="1.0" encoding="utf-8"?>
<formControlPr xmlns="http://schemas.microsoft.com/office/spreadsheetml/2009/9/main" objectType="CheckBox" fmlaLink="#REF!" lockText="1"/>
</file>

<file path=xl/ctrlProps/ctrlProp1177.xml><?xml version="1.0" encoding="utf-8"?>
<formControlPr xmlns="http://schemas.microsoft.com/office/spreadsheetml/2009/9/main" objectType="CheckBox" fmlaLink="#REF!" lockText="1"/>
</file>

<file path=xl/ctrlProps/ctrlProp1178.xml><?xml version="1.0" encoding="utf-8"?>
<formControlPr xmlns="http://schemas.microsoft.com/office/spreadsheetml/2009/9/main" objectType="CheckBox" fmlaLink="#REF!" lockText="1"/>
</file>

<file path=xl/ctrlProps/ctrlProp1179.xml><?xml version="1.0" encoding="utf-8"?>
<formControlPr xmlns="http://schemas.microsoft.com/office/spreadsheetml/2009/9/main" objectType="CheckBox" fmlaLink="#REF!" lockText="1"/>
</file>

<file path=xl/ctrlProps/ctrlProp1180.xml><?xml version="1.0" encoding="utf-8"?>
<formControlPr xmlns="http://schemas.microsoft.com/office/spreadsheetml/2009/9/main" objectType="CheckBox" fmlaLink="#REF!" lockText="1"/>
</file>

<file path=xl/ctrlProps/ctrlProp1181.xml><?xml version="1.0" encoding="utf-8"?>
<formControlPr xmlns="http://schemas.microsoft.com/office/spreadsheetml/2009/9/main" objectType="CheckBox" fmlaLink="#REF!" lockText="1"/>
</file>

<file path=xl/ctrlProps/ctrlProp1182.xml><?xml version="1.0" encoding="utf-8"?>
<formControlPr xmlns="http://schemas.microsoft.com/office/spreadsheetml/2009/9/main" objectType="CheckBox" fmlaLink="#REF!" lockText="1"/>
</file>

<file path=xl/ctrlProps/ctrlProp1183.xml><?xml version="1.0" encoding="utf-8"?>
<formControlPr xmlns="http://schemas.microsoft.com/office/spreadsheetml/2009/9/main" objectType="CheckBox" fmlaLink="#REF!" lockText="1"/>
</file>

<file path=xl/ctrlProps/ctrlProp1184.xml><?xml version="1.0" encoding="utf-8"?>
<formControlPr xmlns="http://schemas.microsoft.com/office/spreadsheetml/2009/9/main" objectType="CheckBox" fmlaLink="#REF!" lockText="1"/>
</file>

<file path=xl/ctrlProps/ctrlProp1185.xml><?xml version="1.0" encoding="utf-8"?>
<formControlPr xmlns="http://schemas.microsoft.com/office/spreadsheetml/2009/9/main" objectType="CheckBox" fmlaLink="#REF!" lockText="1"/>
</file>

<file path=xl/ctrlProps/ctrlProp1186.xml><?xml version="1.0" encoding="utf-8"?>
<formControlPr xmlns="http://schemas.microsoft.com/office/spreadsheetml/2009/9/main" objectType="CheckBox" fmlaLink="#REF!" lockText="1"/>
</file>

<file path=xl/ctrlProps/ctrlProp1187.xml><?xml version="1.0" encoding="utf-8"?>
<formControlPr xmlns="http://schemas.microsoft.com/office/spreadsheetml/2009/9/main" objectType="CheckBox" fmlaLink="#REF!" lockText="1"/>
</file>

<file path=xl/ctrlProps/ctrlProp1188.xml><?xml version="1.0" encoding="utf-8"?>
<formControlPr xmlns="http://schemas.microsoft.com/office/spreadsheetml/2009/9/main" objectType="CheckBox" fmlaLink="#REF!" lockText="1"/>
</file>

<file path=xl/ctrlProps/ctrlProp1189.xml><?xml version="1.0" encoding="utf-8"?>
<formControlPr xmlns="http://schemas.microsoft.com/office/spreadsheetml/2009/9/main" objectType="CheckBox" fmlaLink="#REF!" lockText="1"/>
</file>

<file path=xl/ctrlProps/ctrlProp1190.xml><?xml version="1.0" encoding="utf-8"?>
<formControlPr xmlns="http://schemas.microsoft.com/office/spreadsheetml/2009/9/main" objectType="CheckBox" fmlaLink="#REF!" lockText="1"/>
</file>

<file path=xl/ctrlProps/ctrlProp1191.xml><?xml version="1.0" encoding="utf-8"?>
<formControlPr xmlns="http://schemas.microsoft.com/office/spreadsheetml/2009/9/main" objectType="CheckBox" fmlaLink="#REF!" lockText="1"/>
</file>

<file path=xl/ctrlProps/ctrlProp1192.xml><?xml version="1.0" encoding="utf-8"?>
<formControlPr xmlns="http://schemas.microsoft.com/office/spreadsheetml/2009/9/main" objectType="CheckBox" fmlaLink="#REF!" lockText="1"/>
</file>

<file path=xl/ctrlProps/ctrlProp1193.xml><?xml version="1.0" encoding="utf-8"?>
<formControlPr xmlns="http://schemas.microsoft.com/office/spreadsheetml/2009/9/main" objectType="CheckBox" fmlaLink="#REF!" lockText="1"/>
</file>

<file path=xl/ctrlProps/ctrlProp1194.xml><?xml version="1.0" encoding="utf-8"?>
<formControlPr xmlns="http://schemas.microsoft.com/office/spreadsheetml/2009/9/main" objectType="CheckBox" fmlaLink="#REF!" lockText="1"/>
</file>

<file path=xl/ctrlProps/ctrlProp1195.xml><?xml version="1.0" encoding="utf-8"?>
<formControlPr xmlns="http://schemas.microsoft.com/office/spreadsheetml/2009/9/main" objectType="CheckBox" fmlaLink="#REF!" lockText="1"/>
</file>

<file path=xl/ctrlProps/ctrlProp1196.xml><?xml version="1.0" encoding="utf-8"?>
<formControlPr xmlns="http://schemas.microsoft.com/office/spreadsheetml/2009/9/main" objectType="CheckBox" fmlaLink="#REF!" lockText="1"/>
</file>

<file path=xl/ctrlProps/ctrlProp1197.xml><?xml version="1.0" encoding="utf-8"?>
<formControlPr xmlns="http://schemas.microsoft.com/office/spreadsheetml/2009/9/main" objectType="CheckBox" fmlaLink="#REF!" lockText="1"/>
</file>

<file path=xl/ctrlProps/ctrlProp1198.xml><?xml version="1.0" encoding="utf-8"?>
<formControlPr xmlns="http://schemas.microsoft.com/office/spreadsheetml/2009/9/main" objectType="CheckBox" fmlaLink="#REF!" lockText="1"/>
</file>

<file path=xl/ctrlProps/ctrlProp1199.xml><?xml version="1.0" encoding="utf-8"?>
<formControlPr xmlns="http://schemas.microsoft.com/office/spreadsheetml/2009/9/main" objectType="CheckBox" fmlaLink="#REF!" lockText="1"/>
</file>

<file path=xl/ctrlProps/ctrlProp1200.xml><?xml version="1.0" encoding="utf-8"?>
<formControlPr xmlns="http://schemas.microsoft.com/office/spreadsheetml/2009/9/main" objectType="CheckBox" fmlaLink="#REF!" lockText="1"/>
</file>

<file path=xl/ctrlProps/ctrlProp1201.xml><?xml version="1.0" encoding="utf-8"?>
<formControlPr xmlns="http://schemas.microsoft.com/office/spreadsheetml/2009/9/main" objectType="CheckBox" fmlaLink="#REF!" lockText="1"/>
</file>

<file path=xl/ctrlProps/ctrlProp1202.xml><?xml version="1.0" encoding="utf-8"?>
<formControlPr xmlns="http://schemas.microsoft.com/office/spreadsheetml/2009/9/main" objectType="CheckBox" fmlaLink="#REF!" lockText="1"/>
</file>

<file path=xl/ctrlProps/ctrlProp1203.xml><?xml version="1.0" encoding="utf-8"?>
<formControlPr xmlns="http://schemas.microsoft.com/office/spreadsheetml/2009/9/main" objectType="CheckBox" fmlaLink="#REF!" lockText="1"/>
</file>

<file path=xl/ctrlProps/ctrlProp1204.xml><?xml version="1.0" encoding="utf-8"?>
<formControlPr xmlns="http://schemas.microsoft.com/office/spreadsheetml/2009/9/main" objectType="CheckBox" fmlaLink="#REF!" lockText="1"/>
</file>

<file path=xl/ctrlProps/ctrlProp1205.xml><?xml version="1.0" encoding="utf-8"?>
<formControlPr xmlns="http://schemas.microsoft.com/office/spreadsheetml/2009/9/main" objectType="CheckBox" fmlaLink="#REF!" lockText="1"/>
</file>

<file path=xl/ctrlProps/ctrlProp1206.xml><?xml version="1.0" encoding="utf-8"?>
<formControlPr xmlns="http://schemas.microsoft.com/office/spreadsheetml/2009/9/main" objectType="CheckBox" fmlaLink="#REF!" lockText="1"/>
</file>

<file path=xl/ctrlProps/ctrlProp1207.xml><?xml version="1.0" encoding="utf-8"?>
<formControlPr xmlns="http://schemas.microsoft.com/office/spreadsheetml/2009/9/main" objectType="CheckBox" fmlaLink="#REF!" lockText="1"/>
</file>

<file path=xl/ctrlProps/ctrlProp1208.xml><?xml version="1.0" encoding="utf-8"?>
<formControlPr xmlns="http://schemas.microsoft.com/office/spreadsheetml/2009/9/main" objectType="CheckBox" fmlaLink="#REF!" lockText="1"/>
</file>

<file path=xl/ctrlProps/ctrlProp1209.xml><?xml version="1.0" encoding="utf-8"?>
<formControlPr xmlns="http://schemas.microsoft.com/office/spreadsheetml/2009/9/main" objectType="CheckBox" fmlaLink="#REF!" lockText="1"/>
</file>

<file path=xl/ctrlProps/ctrlProp1210.xml><?xml version="1.0" encoding="utf-8"?>
<formControlPr xmlns="http://schemas.microsoft.com/office/spreadsheetml/2009/9/main" objectType="CheckBox" fmlaLink="#REF!" lockText="1"/>
</file>

<file path=xl/ctrlProps/ctrlProp1211.xml><?xml version="1.0" encoding="utf-8"?>
<formControlPr xmlns="http://schemas.microsoft.com/office/spreadsheetml/2009/9/main" objectType="CheckBox" fmlaLink="#REF!" lockText="1"/>
</file>

<file path=xl/ctrlProps/ctrlProp1212.xml><?xml version="1.0" encoding="utf-8"?>
<formControlPr xmlns="http://schemas.microsoft.com/office/spreadsheetml/2009/9/main" objectType="CheckBox" fmlaLink="#REF!" lockText="1"/>
</file>

<file path=xl/ctrlProps/ctrlProp1213.xml><?xml version="1.0" encoding="utf-8"?>
<formControlPr xmlns="http://schemas.microsoft.com/office/spreadsheetml/2009/9/main" objectType="CheckBox" fmlaLink="#REF!" lockText="1"/>
</file>

<file path=xl/ctrlProps/ctrlProp1214.xml><?xml version="1.0" encoding="utf-8"?>
<formControlPr xmlns="http://schemas.microsoft.com/office/spreadsheetml/2009/9/main" objectType="CheckBox" fmlaLink="#REF!" lockText="1"/>
</file>

<file path=xl/ctrlProps/ctrlProp1215.xml><?xml version="1.0" encoding="utf-8"?>
<formControlPr xmlns="http://schemas.microsoft.com/office/spreadsheetml/2009/9/main" objectType="CheckBox" fmlaLink="#REF!" lockText="1"/>
</file>

<file path=xl/ctrlProps/ctrlProp1216.xml><?xml version="1.0" encoding="utf-8"?>
<formControlPr xmlns="http://schemas.microsoft.com/office/spreadsheetml/2009/9/main" objectType="CheckBox" fmlaLink="#REF!" lockText="1"/>
</file>

<file path=xl/ctrlProps/ctrlProp1217.xml><?xml version="1.0" encoding="utf-8"?>
<formControlPr xmlns="http://schemas.microsoft.com/office/spreadsheetml/2009/9/main" objectType="CheckBox" fmlaLink="#REF!" lockText="1"/>
</file>

<file path=xl/ctrlProps/ctrlProp1218.xml><?xml version="1.0" encoding="utf-8"?>
<formControlPr xmlns="http://schemas.microsoft.com/office/spreadsheetml/2009/9/main" objectType="CheckBox" fmlaLink="#REF!" lockText="1"/>
</file>

<file path=xl/ctrlProps/ctrlProp1219.xml><?xml version="1.0" encoding="utf-8"?>
<formControlPr xmlns="http://schemas.microsoft.com/office/spreadsheetml/2009/9/main" objectType="CheckBox" fmlaLink="#REF!" lockText="1"/>
</file>

<file path=xl/ctrlProps/ctrlProp1220.xml><?xml version="1.0" encoding="utf-8"?>
<formControlPr xmlns="http://schemas.microsoft.com/office/spreadsheetml/2009/9/main" objectType="CheckBox" fmlaLink="#REF!" lockText="1"/>
</file>

<file path=xl/ctrlProps/ctrlProp1221.xml><?xml version="1.0" encoding="utf-8"?>
<formControlPr xmlns="http://schemas.microsoft.com/office/spreadsheetml/2009/9/main" objectType="CheckBox" fmlaLink="#REF!" lockText="1"/>
</file>

<file path=xl/ctrlProps/ctrlProp1222.xml><?xml version="1.0" encoding="utf-8"?>
<formControlPr xmlns="http://schemas.microsoft.com/office/spreadsheetml/2009/9/main" objectType="CheckBox" fmlaLink="#REF!" lockText="1"/>
</file>

<file path=xl/ctrlProps/ctrlProp1223.xml><?xml version="1.0" encoding="utf-8"?>
<formControlPr xmlns="http://schemas.microsoft.com/office/spreadsheetml/2009/9/main" objectType="CheckBox" fmlaLink="#REF!" lockText="1"/>
</file>

<file path=xl/ctrlProps/ctrlProp1224.xml><?xml version="1.0" encoding="utf-8"?>
<formControlPr xmlns="http://schemas.microsoft.com/office/spreadsheetml/2009/9/main" objectType="CheckBox" fmlaLink="#REF!" lockText="1"/>
</file>

<file path=xl/ctrlProps/ctrlProp1225.xml><?xml version="1.0" encoding="utf-8"?>
<formControlPr xmlns="http://schemas.microsoft.com/office/spreadsheetml/2009/9/main" objectType="CheckBox" fmlaLink="#REF!" lockText="1"/>
</file>

<file path=xl/ctrlProps/ctrlProp1226.xml><?xml version="1.0" encoding="utf-8"?>
<formControlPr xmlns="http://schemas.microsoft.com/office/spreadsheetml/2009/9/main" objectType="CheckBox" fmlaLink="#REF!" lockText="1"/>
</file>

<file path=xl/ctrlProps/ctrlProp1227.xml><?xml version="1.0" encoding="utf-8"?>
<formControlPr xmlns="http://schemas.microsoft.com/office/spreadsheetml/2009/9/main" objectType="CheckBox" fmlaLink="#REF!" lockText="1"/>
</file>

<file path=xl/ctrlProps/ctrlProp1228.xml><?xml version="1.0" encoding="utf-8"?>
<formControlPr xmlns="http://schemas.microsoft.com/office/spreadsheetml/2009/9/main" objectType="CheckBox" fmlaLink="#REF!" lockText="1"/>
</file>

<file path=xl/ctrlProps/ctrlProp1229.xml><?xml version="1.0" encoding="utf-8"?>
<formControlPr xmlns="http://schemas.microsoft.com/office/spreadsheetml/2009/9/main" objectType="CheckBox" fmlaLink="#REF!" lockText="1"/>
</file>

<file path=xl/ctrlProps/ctrlProp1230.xml><?xml version="1.0" encoding="utf-8"?>
<formControlPr xmlns="http://schemas.microsoft.com/office/spreadsheetml/2009/9/main" objectType="CheckBox" fmlaLink="#REF!" lockText="1"/>
</file>

<file path=xl/ctrlProps/ctrlProp1231.xml><?xml version="1.0" encoding="utf-8"?>
<formControlPr xmlns="http://schemas.microsoft.com/office/spreadsheetml/2009/9/main" objectType="CheckBox" fmlaLink="#REF!" lockText="1"/>
</file>

<file path=xl/ctrlProps/ctrlProp1232.xml><?xml version="1.0" encoding="utf-8"?>
<formControlPr xmlns="http://schemas.microsoft.com/office/spreadsheetml/2009/9/main" objectType="CheckBox" fmlaLink="#REF!" lockText="1"/>
</file>

<file path=xl/ctrlProps/ctrlProp1233.xml><?xml version="1.0" encoding="utf-8"?>
<formControlPr xmlns="http://schemas.microsoft.com/office/spreadsheetml/2009/9/main" objectType="Drop" dropStyle="combo" dx="16" fmlaLink="ListadosCostos!$B$3" fmlaRange="ListadosCostos!$B$5:$B$26" sel="9" val="7"/>
</file>

<file path=xl/drawings/_rels/drawing1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21</xdr:col>
      <xdr:colOff>257174</xdr:colOff>
      <xdr:row>10</xdr:row>
      <xdr:rowOff>142875</xdr:rowOff>
    </xdr:from>
    <xdr:to>
      <xdr:col>26</xdr:col>
      <xdr:colOff>101211</xdr:colOff>
      <xdr:row>12</xdr:row>
      <xdr:rowOff>114300</xdr:rowOff>
    </xdr:to>
    <xdr:sp macro="[0]!Seleccionar_HojaComplejidad" textlink="">
      <xdr:nvSpPr>
        <xdr:cNvPr id="2" name="1 Rectángulo redondeado"/>
        <xdr:cNvSpPr/>
      </xdr:nvSpPr>
      <xdr:spPr>
        <a:xfrm>
          <a:off x="6657974" y="2057400"/>
          <a:ext cx="1368037" cy="352425"/>
        </a:xfrm>
        <a:prstGeom prst="roundRect">
          <a:avLst/>
        </a:prstGeom>
        <a:solidFill>
          <a:schemeClr val="accent1">
            <a:lumMod val="20000"/>
            <a:lumOff val="80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b="0">
              <a:solidFill>
                <a:sysClr val="windowText" lastClr="000000"/>
              </a:solidFill>
            </a:rPr>
            <a:t>Iniciar simulación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76200</xdr:colOff>
      <xdr:row>12</xdr:row>
      <xdr:rowOff>58830</xdr:rowOff>
    </xdr:from>
    <xdr:to>
      <xdr:col>8</xdr:col>
      <xdr:colOff>190500</xdr:colOff>
      <xdr:row>13</xdr:row>
      <xdr:rowOff>171450</xdr:rowOff>
    </xdr:to>
    <xdr:sp macro="[0]!Seleccionar_HojaProyUsuario" textlink="">
      <xdr:nvSpPr>
        <xdr:cNvPr id="3" name="2 Rectángulo redondeado"/>
        <xdr:cNvSpPr/>
      </xdr:nvSpPr>
      <xdr:spPr>
        <a:xfrm>
          <a:off x="4448175" y="2849655"/>
          <a:ext cx="1619250" cy="303120"/>
        </a:xfrm>
        <a:prstGeom prst="roundRect">
          <a:avLst/>
        </a:prstGeom>
        <a:solidFill>
          <a:schemeClr val="accent1">
            <a:lumMod val="20000"/>
            <a:lumOff val="80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b="0">
              <a:solidFill>
                <a:sysClr val="windowText" lastClr="000000"/>
              </a:solidFill>
            </a:rPr>
            <a:t>Seleccionar</a:t>
          </a:r>
          <a:r>
            <a:rPr lang="es-CO" sz="1100" b="0" baseline="0">
              <a:solidFill>
                <a:sysClr val="windowText" lastClr="000000"/>
              </a:solidFill>
            </a:rPr>
            <a:t> proyecto</a:t>
          </a:r>
          <a:endParaRPr lang="es-CO" sz="1100" b="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3</xdr:col>
          <xdr:colOff>295275</xdr:colOff>
          <xdr:row>8</xdr:row>
          <xdr:rowOff>142875</xdr:rowOff>
        </xdr:from>
        <xdr:to>
          <xdr:col>3</xdr:col>
          <xdr:colOff>571500</xdr:colOff>
          <xdr:row>8</xdr:row>
          <xdr:rowOff>266700</xdr:rowOff>
        </xdr:to>
        <xdr:sp macro="" textlink="">
          <xdr:nvSpPr>
            <xdr:cNvPr id="40962" name="Option Button 2" hidden="1">
              <a:extLst>
                <a:ext uri="{63B3BB69-23CF-44E3-9099-C40C66FF867C}">
                  <a14:compatExt spid="_x0000_s409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8</xdr:row>
          <xdr:rowOff>142875</xdr:rowOff>
        </xdr:from>
        <xdr:to>
          <xdr:col>4</xdr:col>
          <xdr:colOff>504825</xdr:colOff>
          <xdr:row>8</xdr:row>
          <xdr:rowOff>266700</xdr:rowOff>
        </xdr:to>
        <xdr:sp macro="" textlink="">
          <xdr:nvSpPr>
            <xdr:cNvPr id="40963" name="Option Button 3" hidden="1">
              <a:extLst>
                <a:ext uri="{63B3BB69-23CF-44E3-9099-C40C66FF867C}">
                  <a14:compatExt spid="_x0000_s409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295275</xdr:colOff>
          <xdr:row>8</xdr:row>
          <xdr:rowOff>142875</xdr:rowOff>
        </xdr:from>
        <xdr:to>
          <xdr:col>5</xdr:col>
          <xdr:colOff>561975</xdr:colOff>
          <xdr:row>8</xdr:row>
          <xdr:rowOff>266700</xdr:rowOff>
        </xdr:to>
        <xdr:sp macro="" textlink="">
          <xdr:nvSpPr>
            <xdr:cNvPr id="40964" name="Option Button 4" hidden="1">
              <a:extLst>
                <a:ext uri="{63B3BB69-23CF-44E3-9099-C40C66FF867C}">
                  <a14:compatExt spid="_x0000_s409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8</xdr:row>
          <xdr:rowOff>142875</xdr:rowOff>
        </xdr:from>
        <xdr:to>
          <xdr:col>6</xdr:col>
          <xdr:colOff>542925</xdr:colOff>
          <xdr:row>8</xdr:row>
          <xdr:rowOff>266700</xdr:rowOff>
        </xdr:to>
        <xdr:sp macro="" textlink="">
          <xdr:nvSpPr>
            <xdr:cNvPr id="40965" name="Option Button 5" hidden="1">
              <a:extLst>
                <a:ext uri="{63B3BB69-23CF-44E3-9099-C40C66FF867C}">
                  <a14:compatExt spid="_x0000_s409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8</xdr:row>
          <xdr:rowOff>142875</xdr:rowOff>
        </xdr:from>
        <xdr:to>
          <xdr:col>7</xdr:col>
          <xdr:colOff>542925</xdr:colOff>
          <xdr:row>8</xdr:row>
          <xdr:rowOff>266700</xdr:rowOff>
        </xdr:to>
        <xdr:sp macro="" textlink="">
          <xdr:nvSpPr>
            <xdr:cNvPr id="40966" name="Option Button 6" hidden="1">
              <a:extLst>
                <a:ext uri="{63B3BB69-23CF-44E3-9099-C40C66FF867C}">
                  <a14:compatExt spid="_x0000_s409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8</xdr:row>
          <xdr:rowOff>28575</xdr:rowOff>
        </xdr:from>
        <xdr:to>
          <xdr:col>8</xdr:col>
          <xdr:colOff>0</xdr:colOff>
          <xdr:row>9</xdr:row>
          <xdr:rowOff>9525</xdr:rowOff>
        </xdr:to>
        <xdr:sp macro="" textlink="">
          <xdr:nvSpPr>
            <xdr:cNvPr id="40967" name="Group Box 7" hidden="1">
              <a:extLst>
                <a:ext uri="{63B3BB69-23CF-44E3-9099-C40C66FF867C}">
                  <a14:compatExt spid="_x0000_s409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9</xdr:row>
          <xdr:rowOff>66675</xdr:rowOff>
        </xdr:from>
        <xdr:to>
          <xdr:col>3</xdr:col>
          <xdr:colOff>571500</xdr:colOff>
          <xdr:row>9</xdr:row>
          <xdr:rowOff>190500</xdr:rowOff>
        </xdr:to>
        <xdr:sp macro="" textlink="">
          <xdr:nvSpPr>
            <xdr:cNvPr id="40968" name="Option Button 8" hidden="1">
              <a:extLst>
                <a:ext uri="{63B3BB69-23CF-44E3-9099-C40C66FF867C}">
                  <a14:compatExt spid="_x0000_s409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9</xdr:row>
          <xdr:rowOff>66675</xdr:rowOff>
        </xdr:from>
        <xdr:to>
          <xdr:col>4</xdr:col>
          <xdr:colOff>504825</xdr:colOff>
          <xdr:row>9</xdr:row>
          <xdr:rowOff>190500</xdr:rowOff>
        </xdr:to>
        <xdr:sp macro="" textlink="">
          <xdr:nvSpPr>
            <xdr:cNvPr id="40969" name="Option Button 9" hidden="1">
              <a:extLst>
                <a:ext uri="{63B3BB69-23CF-44E3-9099-C40C66FF867C}">
                  <a14:compatExt spid="_x0000_s409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295275</xdr:colOff>
          <xdr:row>9</xdr:row>
          <xdr:rowOff>66675</xdr:rowOff>
        </xdr:from>
        <xdr:to>
          <xdr:col>5</xdr:col>
          <xdr:colOff>561975</xdr:colOff>
          <xdr:row>9</xdr:row>
          <xdr:rowOff>190500</xdr:rowOff>
        </xdr:to>
        <xdr:sp macro="" textlink="">
          <xdr:nvSpPr>
            <xdr:cNvPr id="40970" name="Option Button 10" hidden="1">
              <a:extLst>
                <a:ext uri="{63B3BB69-23CF-44E3-9099-C40C66FF867C}">
                  <a14:compatExt spid="_x0000_s409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9</xdr:row>
          <xdr:rowOff>66675</xdr:rowOff>
        </xdr:from>
        <xdr:to>
          <xdr:col>6</xdr:col>
          <xdr:colOff>542925</xdr:colOff>
          <xdr:row>9</xdr:row>
          <xdr:rowOff>190500</xdr:rowOff>
        </xdr:to>
        <xdr:sp macro="" textlink="">
          <xdr:nvSpPr>
            <xdr:cNvPr id="40971" name="Option Button 11" hidden="1">
              <a:extLst>
                <a:ext uri="{63B3BB69-23CF-44E3-9099-C40C66FF867C}">
                  <a14:compatExt spid="_x0000_s409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9</xdr:row>
          <xdr:rowOff>66675</xdr:rowOff>
        </xdr:from>
        <xdr:to>
          <xdr:col>7</xdr:col>
          <xdr:colOff>542925</xdr:colOff>
          <xdr:row>9</xdr:row>
          <xdr:rowOff>190500</xdr:rowOff>
        </xdr:to>
        <xdr:sp macro="" textlink="">
          <xdr:nvSpPr>
            <xdr:cNvPr id="40972" name="Option Button 12" hidden="1">
              <a:extLst>
                <a:ext uri="{63B3BB69-23CF-44E3-9099-C40C66FF867C}">
                  <a14:compatExt spid="_x0000_s409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9</xdr:row>
          <xdr:rowOff>28575</xdr:rowOff>
        </xdr:from>
        <xdr:to>
          <xdr:col>8</xdr:col>
          <xdr:colOff>0</xdr:colOff>
          <xdr:row>9</xdr:row>
          <xdr:rowOff>266700</xdr:rowOff>
        </xdr:to>
        <xdr:sp macro="" textlink="">
          <xdr:nvSpPr>
            <xdr:cNvPr id="40973" name="Group Box 13" hidden="1">
              <a:extLst>
                <a:ext uri="{63B3BB69-23CF-44E3-9099-C40C66FF867C}">
                  <a14:compatExt spid="_x0000_s409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10</xdr:row>
          <xdr:rowOff>66675</xdr:rowOff>
        </xdr:from>
        <xdr:to>
          <xdr:col>3</xdr:col>
          <xdr:colOff>571500</xdr:colOff>
          <xdr:row>10</xdr:row>
          <xdr:rowOff>190500</xdr:rowOff>
        </xdr:to>
        <xdr:sp macro="" textlink="">
          <xdr:nvSpPr>
            <xdr:cNvPr id="40974" name="Option Button 14" hidden="1">
              <a:extLst>
                <a:ext uri="{63B3BB69-23CF-44E3-9099-C40C66FF867C}">
                  <a14:compatExt spid="_x0000_s409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10</xdr:row>
          <xdr:rowOff>66675</xdr:rowOff>
        </xdr:from>
        <xdr:to>
          <xdr:col>4</xdr:col>
          <xdr:colOff>504825</xdr:colOff>
          <xdr:row>10</xdr:row>
          <xdr:rowOff>190500</xdr:rowOff>
        </xdr:to>
        <xdr:sp macro="" textlink="">
          <xdr:nvSpPr>
            <xdr:cNvPr id="40975" name="Option Button 15" hidden="1">
              <a:extLst>
                <a:ext uri="{63B3BB69-23CF-44E3-9099-C40C66FF867C}">
                  <a14:compatExt spid="_x0000_s409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295275</xdr:colOff>
          <xdr:row>10</xdr:row>
          <xdr:rowOff>66675</xdr:rowOff>
        </xdr:from>
        <xdr:to>
          <xdr:col>5</xdr:col>
          <xdr:colOff>561975</xdr:colOff>
          <xdr:row>10</xdr:row>
          <xdr:rowOff>190500</xdr:rowOff>
        </xdr:to>
        <xdr:sp macro="" textlink="">
          <xdr:nvSpPr>
            <xdr:cNvPr id="40976" name="Option Button 16" hidden="1">
              <a:extLst>
                <a:ext uri="{63B3BB69-23CF-44E3-9099-C40C66FF867C}">
                  <a14:compatExt spid="_x0000_s409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10</xdr:row>
          <xdr:rowOff>66675</xdr:rowOff>
        </xdr:from>
        <xdr:to>
          <xdr:col>6</xdr:col>
          <xdr:colOff>542925</xdr:colOff>
          <xdr:row>10</xdr:row>
          <xdr:rowOff>190500</xdr:rowOff>
        </xdr:to>
        <xdr:sp macro="" textlink="">
          <xdr:nvSpPr>
            <xdr:cNvPr id="40977" name="Option Button 17" hidden="1">
              <a:extLst>
                <a:ext uri="{63B3BB69-23CF-44E3-9099-C40C66FF867C}">
                  <a14:compatExt spid="_x0000_s409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10</xdr:row>
          <xdr:rowOff>66675</xdr:rowOff>
        </xdr:from>
        <xdr:to>
          <xdr:col>7</xdr:col>
          <xdr:colOff>542925</xdr:colOff>
          <xdr:row>10</xdr:row>
          <xdr:rowOff>190500</xdr:rowOff>
        </xdr:to>
        <xdr:sp macro="" textlink="">
          <xdr:nvSpPr>
            <xdr:cNvPr id="40978" name="Option Button 18" hidden="1">
              <a:extLst>
                <a:ext uri="{63B3BB69-23CF-44E3-9099-C40C66FF867C}">
                  <a14:compatExt spid="_x0000_s409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9525</xdr:rowOff>
        </xdr:from>
        <xdr:to>
          <xdr:col>8</xdr:col>
          <xdr:colOff>0</xdr:colOff>
          <xdr:row>10</xdr:row>
          <xdr:rowOff>247650</xdr:rowOff>
        </xdr:to>
        <xdr:sp macro="" textlink="">
          <xdr:nvSpPr>
            <xdr:cNvPr id="40979" name="Group Box 19" hidden="1">
              <a:extLst>
                <a:ext uri="{63B3BB69-23CF-44E3-9099-C40C66FF867C}">
                  <a14:compatExt spid="_x0000_s409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11</xdr:row>
          <xdr:rowOff>66675</xdr:rowOff>
        </xdr:from>
        <xdr:to>
          <xdr:col>3</xdr:col>
          <xdr:colOff>571500</xdr:colOff>
          <xdr:row>11</xdr:row>
          <xdr:rowOff>190500</xdr:rowOff>
        </xdr:to>
        <xdr:sp macro="" textlink="">
          <xdr:nvSpPr>
            <xdr:cNvPr id="40980" name="Option Button 20" hidden="1">
              <a:extLst>
                <a:ext uri="{63B3BB69-23CF-44E3-9099-C40C66FF867C}">
                  <a14:compatExt spid="_x0000_s409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11</xdr:row>
          <xdr:rowOff>66675</xdr:rowOff>
        </xdr:from>
        <xdr:to>
          <xdr:col>4</xdr:col>
          <xdr:colOff>504825</xdr:colOff>
          <xdr:row>11</xdr:row>
          <xdr:rowOff>190500</xdr:rowOff>
        </xdr:to>
        <xdr:sp macro="" textlink="">
          <xdr:nvSpPr>
            <xdr:cNvPr id="40981" name="Option Button 21" hidden="1">
              <a:extLst>
                <a:ext uri="{63B3BB69-23CF-44E3-9099-C40C66FF867C}">
                  <a14:compatExt spid="_x0000_s409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295275</xdr:colOff>
          <xdr:row>11</xdr:row>
          <xdr:rowOff>66675</xdr:rowOff>
        </xdr:from>
        <xdr:to>
          <xdr:col>5</xdr:col>
          <xdr:colOff>561975</xdr:colOff>
          <xdr:row>11</xdr:row>
          <xdr:rowOff>190500</xdr:rowOff>
        </xdr:to>
        <xdr:sp macro="" textlink="">
          <xdr:nvSpPr>
            <xdr:cNvPr id="40982" name="Option Button 22" hidden="1">
              <a:extLst>
                <a:ext uri="{63B3BB69-23CF-44E3-9099-C40C66FF867C}">
                  <a14:compatExt spid="_x0000_s409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11</xdr:row>
          <xdr:rowOff>66675</xdr:rowOff>
        </xdr:from>
        <xdr:to>
          <xdr:col>6</xdr:col>
          <xdr:colOff>542925</xdr:colOff>
          <xdr:row>11</xdr:row>
          <xdr:rowOff>190500</xdr:rowOff>
        </xdr:to>
        <xdr:sp macro="" textlink="">
          <xdr:nvSpPr>
            <xdr:cNvPr id="40983" name="Option Button 23" hidden="1">
              <a:extLst>
                <a:ext uri="{63B3BB69-23CF-44E3-9099-C40C66FF867C}">
                  <a14:compatExt spid="_x0000_s409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11</xdr:row>
          <xdr:rowOff>66675</xdr:rowOff>
        </xdr:from>
        <xdr:to>
          <xdr:col>7</xdr:col>
          <xdr:colOff>542925</xdr:colOff>
          <xdr:row>11</xdr:row>
          <xdr:rowOff>190500</xdr:rowOff>
        </xdr:to>
        <xdr:sp macro="" textlink="">
          <xdr:nvSpPr>
            <xdr:cNvPr id="40984" name="Option Button 24" hidden="1">
              <a:extLst>
                <a:ext uri="{63B3BB69-23CF-44E3-9099-C40C66FF867C}">
                  <a14:compatExt spid="_x0000_s409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11</xdr:row>
          <xdr:rowOff>0</xdr:rowOff>
        </xdr:from>
        <xdr:to>
          <xdr:col>8</xdr:col>
          <xdr:colOff>0</xdr:colOff>
          <xdr:row>11</xdr:row>
          <xdr:rowOff>247650</xdr:rowOff>
        </xdr:to>
        <xdr:sp macro="" textlink="">
          <xdr:nvSpPr>
            <xdr:cNvPr id="40985" name="Group Box 25" hidden="1">
              <a:extLst>
                <a:ext uri="{63B3BB69-23CF-44E3-9099-C40C66FF867C}">
                  <a14:compatExt spid="_x0000_s40985"/>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22412</xdr:colOff>
      <xdr:row>4</xdr:row>
      <xdr:rowOff>153762</xdr:rowOff>
    </xdr:from>
    <xdr:to>
      <xdr:col>7</xdr:col>
      <xdr:colOff>257736</xdr:colOff>
      <xdr:row>6</xdr:row>
      <xdr:rowOff>85726</xdr:rowOff>
    </xdr:to>
    <xdr:sp macro="[0]!Seleccionar_HojaActUsuario" textlink="">
      <xdr:nvSpPr>
        <xdr:cNvPr id="38" name="37 Rectángulo redondeado"/>
        <xdr:cNvSpPr/>
      </xdr:nvSpPr>
      <xdr:spPr>
        <a:xfrm>
          <a:off x="7182971" y="489938"/>
          <a:ext cx="1893794" cy="312964"/>
        </a:xfrm>
        <a:prstGeom prst="roundRect">
          <a:avLst/>
        </a:prstGeom>
        <a:solidFill>
          <a:schemeClr val="accent1">
            <a:lumMod val="20000"/>
            <a:lumOff val="80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b="0">
              <a:solidFill>
                <a:sysClr val="windowText" lastClr="000000"/>
              </a:solidFill>
            </a:rPr>
            <a:t>Seleccionar actividades</a:t>
          </a:r>
        </a:p>
      </xdr:txBody>
    </xdr:sp>
    <xdr:clientData/>
  </xdr:twoCellAnchor>
  <mc:AlternateContent xmlns:mc="http://schemas.openxmlformats.org/markup-compatibility/2006">
    <mc:Choice xmlns:a14="http://schemas.microsoft.com/office/drawing/2010/main" Requires="a14">
      <xdr:twoCellAnchor editAs="oneCell">
        <xdr:from>
          <xdr:col>3</xdr:col>
          <xdr:colOff>38100</xdr:colOff>
          <xdr:row>10</xdr:row>
          <xdr:rowOff>0</xdr:rowOff>
        </xdr:from>
        <xdr:to>
          <xdr:col>3</xdr:col>
          <xdr:colOff>266700</xdr:colOff>
          <xdr:row>11</xdr:row>
          <xdr:rowOff>0</xdr:rowOff>
        </xdr:to>
        <xdr:sp macro="" textlink="">
          <xdr:nvSpPr>
            <xdr:cNvPr id="25639" name="Option Button 39" hidden="1">
              <a:extLst>
                <a:ext uri="{63B3BB69-23CF-44E3-9099-C40C66FF867C}">
                  <a14:compatExt spid="_x0000_s256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11</xdr:row>
          <xdr:rowOff>0</xdr:rowOff>
        </xdr:from>
        <xdr:to>
          <xdr:col>3</xdr:col>
          <xdr:colOff>266700</xdr:colOff>
          <xdr:row>11</xdr:row>
          <xdr:rowOff>190500</xdr:rowOff>
        </xdr:to>
        <xdr:sp macro="" textlink="">
          <xdr:nvSpPr>
            <xdr:cNvPr id="25641" name="Option Button 41" hidden="1">
              <a:extLst>
                <a:ext uri="{63B3BB69-23CF-44E3-9099-C40C66FF867C}">
                  <a14:compatExt spid="_x0000_s256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12</xdr:row>
          <xdr:rowOff>0</xdr:rowOff>
        </xdr:from>
        <xdr:to>
          <xdr:col>3</xdr:col>
          <xdr:colOff>266700</xdr:colOff>
          <xdr:row>12</xdr:row>
          <xdr:rowOff>190500</xdr:rowOff>
        </xdr:to>
        <xdr:sp macro="" textlink="">
          <xdr:nvSpPr>
            <xdr:cNvPr id="25642" name="Option Button 42" hidden="1">
              <a:extLst>
                <a:ext uri="{63B3BB69-23CF-44E3-9099-C40C66FF867C}">
                  <a14:compatExt spid="_x0000_s256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0</xdr:rowOff>
        </xdr:from>
        <xdr:to>
          <xdr:col>3</xdr:col>
          <xdr:colOff>266700</xdr:colOff>
          <xdr:row>13</xdr:row>
          <xdr:rowOff>190500</xdr:rowOff>
        </xdr:to>
        <xdr:sp macro="" textlink="">
          <xdr:nvSpPr>
            <xdr:cNvPr id="25643" name="Option Button 43" hidden="1">
              <a:extLst>
                <a:ext uri="{63B3BB69-23CF-44E3-9099-C40C66FF867C}">
                  <a14:compatExt spid="_x0000_s256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0</xdr:rowOff>
        </xdr:from>
        <xdr:to>
          <xdr:col>3</xdr:col>
          <xdr:colOff>266700</xdr:colOff>
          <xdr:row>14</xdr:row>
          <xdr:rowOff>190500</xdr:rowOff>
        </xdr:to>
        <xdr:sp macro="" textlink="">
          <xdr:nvSpPr>
            <xdr:cNvPr id="25644" name="Option Button 44" hidden="1">
              <a:extLst>
                <a:ext uri="{63B3BB69-23CF-44E3-9099-C40C66FF867C}">
                  <a14:compatExt spid="_x0000_s256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0</xdr:rowOff>
        </xdr:from>
        <xdr:to>
          <xdr:col>3</xdr:col>
          <xdr:colOff>266700</xdr:colOff>
          <xdr:row>15</xdr:row>
          <xdr:rowOff>190500</xdr:rowOff>
        </xdr:to>
        <xdr:sp macro="" textlink="">
          <xdr:nvSpPr>
            <xdr:cNvPr id="25645" name="Option Button 45" hidden="1">
              <a:extLst>
                <a:ext uri="{63B3BB69-23CF-44E3-9099-C40C66FF867C}">
                  <a14:compatExt spid="_x0000_s256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0</xdr:rowOff>
        </xdr:from>
        <xdr:to>
          <xdr:col>3</xdr:col>
          <xdr:colOff>266700</xdr:colOff>
          <xdr:row>16</xdr:row>
          <xdr:rowOff>190500</xdr:rowOff>
        </xdr:to>
        <xdr:sp macro="" textlink="">
          <xdr:nvSpPr>
            <xdr:cNvPr id="25646" name="Option Button 46" hidden="1">
              <a:extLst>
                <a:ext uri="{63B3BB69-23CF-44E3-9099-C40C66FF867C}">
                  <a14:compatExt spid="_x0000_s256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0</xdr:rowOff>
        </xdr:from>
        <xdr:to>
          <xdr:col>3</xdr:col>
          <xdr:colOff>266700</xdr:colOff>
          <xdr:row>18</xdr:row>
          <xdr:rowOff>0</xdr:rowOff>
        </xdr:to>
        <xdr:sp macro="" textlink="">
          <xdr:nvSpPr>
            <xdr:cNvPr id="25647" name="Option Button 47" hidden="1">
              <a:extLst>
                <a:ext uri="{63B3BB69-23CF-44E3-9099-C40C66FF867C}">
                  <a14:compatExt spid="_x0000_s256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18</xdr:row>
          <xdr:rowOff>0</xdr:rowOff>
        </xdr:from>
        <xdr:to>
          <xdr:col>3</xdr:col>
          <xdr:colOff>266700</xdr:colOff>
          <xdr:row>19</xdr:row>
          <xdr:rowOff>0</xdr:rowOff>
        </xdr:to>
        <xdr:sp macro="" textlink="">
          <xdr:nvSpPr>
            <xdr:cNvPr id="25648" name="Option Button 48" hidden="1">
              <a:extLst>
                <a:ext uri="{63B3BB69-23CF-44E3-9099-C40C66FF867C}">
                  <a14:compatExt spid="_x0000_s256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19</xdr:row>
          <xdr:rowOff>0</xdr:rowOff>
        </xdr:from>
        <xdr:to>
          <xdr:col>3</xdr:col>
          <xdr:colOff>266700</xdr:colOff>
          <xdr:row>20</xdr:row>
          <xdr:rowOff>0</xdr:rowOff>
        </xdr:to>
        <xdr:sp macro="" textlink="">
          <xdr:nvSpPr>
            <xdr:cNvPr id="25649" name="Option Button 49" hidden="1">
              <a:extLst>
                <a:ext uri="{63B3BB69-23CF-44E3-9099-C40C66FF867C}">
                  <a14:compatExt spid="_x0000_s256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20</xdr:row>
          <xdr:rowOff>0</xdr:rowOff>
        </xdr:from>
        <xdr:to>
          <xdr:col>3</xdr:col>
          <xdr:colOff>266700</xdr:colOff>
          <xdr:row>21</xdr:row>
          <xdr:rowOff>0</xdr:rowOff>
        </xdr:to>
        <xdr:sp macro="" textlink="">
          <xdr:nvSpPr>
            <xdr:cNvPr id="25650" name="Option Button 50" hidden="1">
              <a:extLst>
                <a:ext uri="{63B3BB69-23CF-44E3-9099-C40C66FF867C}">
                  <a14:compatExt spid="_x0000_s256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21</xdr:row>
          <xdr:rowOff>0</xdr:rowOff>
        </xdr:from>
        <xdr:to>
          <xdr:col>3</xdr:col>
          <xdr:colOff>266700</xdr:colOff>
          <xdr:row>22</xdr:row>
          <xdr:rowOff>0</xdr:rowOff>
        </xdr:to>
        <xdr:sp macro="" textlink="">
          <xdr:nvSpPr>
            <xdr:cNvPr id="25651" name="Option Button 51" hidden="1">
              <a:extLst>
                <a:ext uri="{63B3BB69-23CF-44E3-9099-C40C66FF867C}">
                  <a14:compatExt spid="_x0000_s25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22</xdr:row>
          <xdr:rowOff>0</xdr:rowOff>
        </xdr:from>
        <xdr:to>
          <xdr:col>3</xdr:col>
          <xdr:colOff>266700</xdr:colOff>
          <xdr:row>23</xdr:row>
          <xdr:rowOff>0</xdr:rowOff>
        </xdr:to>
        <xdr:sp macro="" textlink="">
          <xdr:nvSpPr>
            <xdr:cNvPr id="25652" name="Option Button 52" hidden="1">
              <a:extLst>
                <a:ext uri="{63B3BB69-23CF-44E3-9099-C40C66FF867C}">
                  <a14:compatExt spid="_x0000_s25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23</xdr:row>
          <xdr:rowOff>0</xdr:rowOff>
        </xdr:from>
        <xdr:to>
          <xdr:col>3</xdr:col>
          <xdr:colOff>266700</xdr:colOff>
          <xdr:row>23</xdr:row>
          <xdr:rowOff>190500</xdr:rowOff>
        </xdr:to>
        <xdr:sp macro="" textlink="">
          <xdr:nvSpPr>
            <xdr:cNvPr id="25653" name="Option Button 53" hidden="1">
              <a:extLst>
                <a:ext uri="{63B3BB69-23CF-44E3-9099-C40C66FF867C}">
                  <a14:compatExt spid="_x0000_s256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24</xdr:row>
          <xdr:rowOff>0</xdr:rowOff>
        </xdr:from>
        <xdr:to>
          <xdr:col>3</xdr:col>
          <xdr:colOff>266700</xdr:colOff>
          <xdr:row>25</xdr:row>
          <xdr:rowOff>0</xdr:rowOff>
        </xdr:to>
        <xdr:sp macro="" textlink="">
          <xdr:nvSpPr>
            <xdr:cNvPr id="25654" name="Option Button 54" hidden="1">
              <a:extLst>
                <a:ext uri="{63B3BB69-23CF-44E3-9099-C40C66FF867C}">
                  <a14:compatExt spid="_x0000_s256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25</xdr:row>
          <xdr:rowOff>0</xdr:rowOff>
        </xdr:from>
        <xdr:to>
          <xdr:col>3</xdr:col>
          <xdr:colOff>266700</xdr:colOff>
          <xdr:row>26</xdr:row>
          <xdr:rowOff>0</xdr:rowOff>
        </xdr:to>
        <xdr:sp macro="" textlink="">
          <xdr:nvSpPr>
            <xdr:cNvPr id="25655" name="Option Button 55" hidden="1">
              <a:extLst>
                <a:ext uri="{63B3BB69-23CF-44E3-9099-C40C66FF867C}">
                  <a14:compatExt spid="_x0000_s256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26</xdr:row>
          <xdr:rowOff>0</xdr:rowOff>
        </xdr:from>
        <xdr:to>
          <xdr:col>3</xdr:col>
          <xdr:colOff>266700</xdr:colOff>
          <xdr:row>27</xdr:row>
          <xdr:rowOff>0</xdr:rowOff>
        </xdr:to>
        <xdr:sp macro="" textlink="">
          <xdr:nvSpPr>
            <xdr:cNvPr id="25656" name="Option Button 56" hidden="1">
              <a:extLst>
                <a:ext uri="{63B3BB69-23CF-44E3-9099-C40C66FF867C}">
                  <a14:compatExt spid="_x0000_s256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27</xdr:row>
          <xdr:rowOff>0</xdr:rowOff>
        </xdr:from>
        <xdr:to>
          <xdr:col>3</xdr:col>
          <xdr:colOff>266700</xdr:colOff>
          <xdr:row>28</xdr:row>
          <xdr:rowOff>0</xdr:rowOff>
        </xdr:to>
        <xdr:sp macro="" textlink="">
          <xdr:nvSpPr>
            <xdr:cNvPr id="25657" name="Option Button 57" hidden="1">
              <a:extLst>
                <a:ext uri="{63B3BB69-23CF-44E3-9099-C40C66FF867C}">
                  <a14:compatExt spid="_x0000_s256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28</xdr:row>
          <xdr:rowOff>0</xdr:rowOff>
        </xdr:from>
        <xdr:to>
          <xdr:col>3</xdr:col>
          <xdr:colOff>266700</xdr:colOff>
          <xdr:row>29</xdr:row>
          <xdr:rowOff>0</xdr:rowOff>
        </xdr:to>
        <xdr:sp macro="" textlink="">
          <xdr:nvSpPr>
            <xdr:cNvPr id="25658" name="Option Button 58" hidden="1">
              <a:extLst>
                <a:ext uri="{63B3BB69-23CF-44E3-9099-C40C66FF867C}">
                  <a14:compatExt spid="_x0000_s256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29</xdr:row>
          <xdr:rowOff>0</xdr:rowOff>
        </xdr:from>
        <xdr:to>
          <xdr:col>3</xdr:col>
          <xdr:colOff>266700</xdr:colOff>
          <xdr:row>30</xdr:row>
          <xdr:rowOff>0</xdr:rowOff>
        </xdr:to>
        <xdr:sp macro="" textlink="">
          <xdr:nvSpPr>
            <xdr:cNvPr id="25659" name="Option Button 59" hidden="1">
              <a:extLst>
                <a:ext uri="{63B3BB69-23CF-44E3-9099-C40C66FF867C}">
                  <a14:compatExt spid="_x0000_s256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30</xdr:row>
          <xdr:rowOff>0</xdr:rowOff>
        </xdr:from>
        <xdr:to>
          <xdr:col>3</xdr:col>
          <xdr:colOff>266700</xdr:colOff>
          <xdr:row>31</xdr:row>
          <xdr:rowOff>0</xdr:rowOff>
        </xdr:to>
        <xdr:sp macro="" textlink="">
          <xdr:nvSpPr>
            <xdr:cNvPr id="25660" name="Option Button 60" hidden="1">
              <a:extLst>
                <a:ext uri="{63B3BB69-23CF-44E3-9099-C40C66FF867C}">
                  <a14:compatExt spid="_x0000_s256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31</xdr:row>
          <xdr:rowOff>0</xdr:rowOff>
        </xdr:from>
        <xdr:to>
          <xdr:col>3</xdr:col>
          <xdr:colOff>266700</xdr:colOff>
          <xdr:row>32</xdr:row>
          <xdr:rowOff>0</xdr:rowOff>
        </xdr:to>
        <xdr:sp macro="" textlink="">
          <xdr:nvSpPr>
            <xdr:cNvPr id="25661" name="Option Button 61" hidden="1">
              <a:extLst>
                <a:ext uri="{63B3BB69-23CF-44E3-9099-C40C66FF867C}">
                  <a14:compatExt spid="_x0000_s256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32</xdr:row>
          <xdr:rowOff>0</xdr:rowOff>
        </xdr:from>
        <xdr:to>
          <xdr:col>3</xdr:col>
          <xdr:colOff>266700</xdr:colOff>
          <xdr:row>33</xdr:row>
          <xdr:rowOff>0</xdr:rowOff>
        </xdr:to>
        <xdr:sp macro="" textlink="">
          <xdr:nvSpPr>
            <xdr:cNvPr id="25662" name="Option Button 62" hidden="1">
              <a:extLst>
                <a:ext uri="{63B3BB69-23CF-44E3-9099-C40C66FF867C}">
                  <a14:compatExt spid="_x0000_s256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33</xdr:row>
          <xdr:rowOff>0</xdr:rowOff>
        </xdr:from>
        <xdr:to>
          <xdr:col>3</xdr:col>
          <xdr:colOff>266700</xdr:colOff>
          <xdr:row>34</xdr:row>
          <xdr:rowOff>0</xdr:rowOff>
        </xdr:to>
        <xdr:sp macro="" textlink="">
          <xdr:nvSpPr>
            <xdr:cNvPr id="25663" name="Option Button 63" hidden="1">
              <a:extLst>
                <a:ext uri="{63B3BB69-23CF-44E3-9099-C40C66FF867C}">
                  <a14:compatExt spid="_x0000_s256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34</xdr:row>
          <xdr:rowOff>0</xdr:rowOff>
        </xdr:from>
        <xdr:to>
          <xdr:col>3</xdr:col>
          <xdr:colOff>266700</xdr:colOff>
          <xdr:row>35</xdr:row>
          <xdr:rowOff>0</xdr:rowOff>
        </xdr:to>
        <xdr:sp macro="" textlink="">
          <xdr:nvSpPr>
            <xdr:cNvPr id="25664" name="Option Button 64" hidden="1">
              <a:extLst>
                <a:ext uri="{63B3BB69-23CF-44E3-9099-C40C66FF867C}">
                  <a14:compatExt spid="_x0000_s256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35</xdr:row>
          <xdr:rowOff>0</xdr:rowOff>
        </xdr:from>
        <xdr:to>
          <xdr:col>3</xdr:col>
          <xdr:colOff>266700</xdr:colOff>
          <xdr:row>35</xdr:row>
          <xdr:rowOff>190500</xdr:rowOff>
        </xdr:to>
        <xdr:sp macro="" textlink="">
          <xdr:nvSpPr>
            <xdr:cNvPr id="25665" name="Option Button 65" hidden="1">
              <a:extLst>
                <a:ext uri="{63B3BB69-23CF-44E3-9099-C40C66FF867C}">
                  <a14:compatExt spid="_x0000_s256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36</xdr:row>
          <xdr:rowOff>0</xdr:rowOff>
        </xdr:from>
        <xdr:to>
          <xdr:col>3</xdr:col>
          <xdr:colOff>266700</xdr:colOff>
          <xdr:row>37</xdr:row>
          <xdr:rowOff>0</xdr:rowOff>
        </xdr:to>
        <xdr:sp macro="" textlink="">
          <xdr:nvSpPr>
            <xdr:cNvPr id="25666" name="Option Button 66" hidden="1">
              <a:extLst>
                <a:ext uri="{63B3BB69-23CF-44E3-9099-C40C66FF867C}">
                  <a14:compatExt spid="_x0000_s256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37</xdr:row>
          <xdr:rowOff>0</xdr:rowOff>
        </xdr:from>
        <xdr:to>
          <xdr:col>3</xdr:col>
          <xdr:colOff>266700</xdr:colOff>
          <xdr:row>38</xdr:row>
          <xdr:rowOff>0</xdr:rowOff>
        </xdr:to>
        <xdr:sp macro="" textlink="">
          <xdr:nvSpPr>
            <xdr:cNvPr id="25667" name="Option Button 67" hidden="1">
              <a:extLst>
                <a:ext uri="{63B3BB69-23CF-44E3-9099-C40C66FF867C}">
                  <a14:compatExt spid="_x0000_s256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38</xdr:row>
          <xdr:rowOff>0</xdr:rowOff>
        </xdr:from>
        <xdr:to>
          <xdr:col>3</xdr:col>
          <xdr:colOff>266700</xdr:colOff>
          <xdr:row>38</xdr:row>
          <xdr:rowOff>190500</xdr:rowOff>
        </xdr:to>
        <xdr:sp macro="" textlink="">
          <xdr:nvSpPr>
            <xdr:cNvPr id="25668" name="Option Button 68" hidden="1">
              <a:extLst>
                <a:ext uri="{63B3BB69-23CF-44E3-9099-C40C66FF867C}">
                  <a14:compatExt spid="_x0000_s256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39</xdr:row>
          <xdr:rowOff>0</xdr:rowOff>
        </xdr:from>
        <xdr:to>
          <xdr:col>3</xdr:col>
          <xdr:colOff>266700</xdr:colOff>
          <xdr:row>39</xdr:row>
          <xdr:rowOff>190500</xdr:rowOff>
        </xdr:to>
        <xdr:sp macro="" textlink="">
          <xdr:nvSpPr>
            <xdr:cNvPr id="25669" name="Option Button 69" hidden="1">
              <a:extLst>
                <a:ext uri="{63B3BB69-23CF-44E3-9099-C40C66FF867C}">
                  <a14:compatExt spid="_x0000_s256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40</xdr:row>
          <xdr:rowOff>0</xdr:rowOff>
        </xdr:from>
        <xdr:to>
          <xdr:col>3</xdr:col>
          <xdr:colOff>266700</xdr:colOff>
          <xdr:row>40</xdr:row>
          <xdr:rowOff>190500</xdr:rowOff>
        </xdr:to>
        <xdr:sp macro="" textlink="">
          <xdr:nvSpPr>
            <xdr:cNvPr id="25670" name="Option Button 70" hidden="1">
              <a:extLst>
                <a:ext uri="{63B3BB69-23CF-44E3-9099-C40C66FF867C}">
                  <a14:compatExt spid="_x0000_s256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41</xdr:row>
          <xdr:rowOff>0</xdr:rowOff>
        </xdr:from>
        <xdr:to>
          <xdr:col>3</xdr:col>
          <xdr:colOff>266700</xdr:colOff>
          <xdr:row>41</xdr:row>
          <xdr:rowOff>190500</xdr:rowOff>
        </xdr:to>
        <xdr:sp macro="" textlink="">
          <xdr:nvSpPr>
            <xdr:cNvPr id="25671" name="Option Button 71" hidden="1">
              <a:extLst>
                <a:ext uri="{63B3BB69-23CF-44E3-9099-C40C66FF867C}">
                  <a14:compatExt spid="_x0000_s256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42</xdr:row>
          <xdr:rowOff>0</xdr:rowOff>
        </xdr:from>
        <xdr:to>
          <xdr:col>3</xdr:col>
          <xdr:colOff>266700</xdr:colOff>
          <xdr:row>43</xdr:row>
          <xdr:rowOff>0</xdr:rowOff>
        </xdr:to>
        <xdr:sp macro="" textlink="">
          <xdr:nvSpPr>
            <xdr:cNvPr id="25672" name="Option Button 72" hidden="1">
              <a:extLst>
                <a:ext uri="{63B3BB69-23CF-44E3-9099-C40C66FF867C}">
                  <a14:compatExt spid="_x0000_s256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43</xdr:row>
          <xdr:rowOff>0</xdr:rowOff>
        </xdr:from>
        <xdr:to>
          <xdr:col>3</xdr:col>
          <xdr:colOff>266700</xdr:colOff>
          <xdr:row>44</xdr:row>
          <xdr:rowOff>0</xdr:rowOff>
        </xdr:to>
        <xdr:sp macro="" textlink="">
          <xdr:nvSpPr>
            <xdr:cNvPr id="25673" name="Option Button 73" hidden="1">
              <a:extLst>
                <a:ext uri="{63B3BB69-23CF-44E3-9099-C40C66FF867C}">
                  <a14:compatExt spid="_x0000_s256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44</xdr:row>
          <xdr:rowOff>0</xdr:rowOff>
        </xdr:from>
        <xdr:to>
          <xdr:col>3</xdr:col>
          <xdr:colOff>266700</xdr:colOff>
          <xdr:row>44</xdr:row>
          <xdr:rowOff>190500</xdr:rowOff>
        </xdr:to>
        <xdr:sp macro="" textlink="">
          <xdr:nvSpPr>
            <xdr:cNvPr id="25674" name="Option Button 74" hidden="1">
              <a:extLst>
                <a:ext uri="{63B3BB69-23CF-44E3-9099-C40C66FF867C}">
                  <a14:compatExt spid="_x0000_s256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45</xdr:row>
          <xdr:rowOff>0</xdr:rowOff>
        </xdr:from>
        <xdr:to>
          <xdr:col>3</xdr:col>
          <xdr:colOff>266700</xdr:colOff>
          <xdr:row>45</xdr:row>
          <xdr:rowOff>190500</xdr:rowOff>
        </xdr:to>
        <xdr:sp macro="" textlink="">
          <xdr:nvSpPr>
            <xdr:cNvPr id="25675" name="Option Button 75" hidden="1">
              <a:extLst>
                <a:ext uri="{63B3BB69-23CF-44E3-9099-C40C66FF867C}">
                  <a14:compatExt spid="_x0000_s256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46</xdr:row>
          <xdr:rowOff>0</xdr:rowOff>
        </xdr:from>
        <xdr:to>
          <xdr:col>3</xdr:col>
          <xdr:colOff>266700</xdr:colOff>
          <xdr:row>47</xdr:row>
          <xdr:rowOff>0</xdr:rowOff>
        </xdr:to>
        <xdr:sp macro="" textlink="">
          <xdr:nvSpPr>
            <xdr:cNvPr id="25676" name="Option Button 76" hidden="1">
              <a:extLst>
                <a:ext uri="{63B3BB69-23CF-44E3-9099-C40C66FF867C}">
                  <a14:compatExt spid="_x0000_s25676"/>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10</xdr:row>
          <xdr:rowOff>38100</xdr:rowOff>
        </xdr:from>
        <xdr:to>
          <xdr:col>4</xdr:col>
          <xdr:colOff>304800</xdr:colOff>
          <xdr:row>11</xdr:row>
          <xdr:rowOff>66675</xdr:rowOff>
        </xdr:to>
        <xdr:sp macro="" textlink="">
          <xdr:nvSpPr>
            <xdr:cNvPr id="2088" name="Check Box 40" hidden="1">
              <a:extLst>
                <a:ext uri="{63B3BB69-23CF-44E3-9099-C40C66FF867C}">
                  <a14:compatExt spid="_x0000_s20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11</xdr:row>
          <xdr:rowOff>9525</xdr:rowOff>
        </xdr:from>
        <xdr:to>
          <xdr:col>4</xdr:col>
          <xdr:colOff>304800</xdr:colOff>
          <xdr:row>12</xdr:row>
          <xdr:rowOff>38100</xdr:rowOff>
        </xdr:to>
        <xdr:sp macro="" textlink="">
          <xdr:nvSpPr>
            <xdr:cNvPr id="2089" name="Check Box 41" hidden="1">
              <a:extLst>
                <a:ext uri="{63B3BB69-23CF-44E3-9099-C40C66FF867C}">
                  <a14:compatExt spid="_x0000_s20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12</xdr:row>
          <xdr:rowOff>9525</xdr:rowOff>
        </xdr:from>
        <xdr:to>
          <xdr:col>4</xdr:col>
          <xdr:colOff>304800</xdr:colOff>
          <xdr:row>13</xdr:row>
          <xdr:rowOff>38100</xdr:rowOff>
        </xdr:to>
        <xdr:sp macro="" textlink="">
          <xdr:nvSpPr>
            <xdr:cNvPr id="2090" name="Check Box 42" hidden="1">
              <a:extLst>
                <a:ext uri="{63B3BB69-23CF-44E3-9099-C40C66FF867C}">
                  <a14:compatExt spid="_x0000_s20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13</xdr:row>
          <xdr:rowOff>9525</xdr:rowOff>
        </xdr:from>
        <xdr:to>
          <xdr:col>4</xdr:col>
          <xdr:colOff>304800</xdr:colOff>
          <xdr:row>14</xdr:row>
          <xdr:rowOff>38100</xdr:rowOff>
        </xdr:to>
        <xdr:sp macro="" textlink="">
          <xdr:nvSpPr>
            <xdr:cNvPr id="2091" name="Check Box 43" hidden="1">
              <a:extLst>
                <a:ext uri="{63B3BB69-23CF-44E3-9099-C40C66FF867C}">
                  <a14:compatExt spid="_x0000_s20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9525</xdr:rowOff>
        </xdr:from>
        <xdr:to>
          <xdr:col>4</xdr:col>
          <xdr:colOff>304800</xdr:colOff>
          <xdr:row>15</xdr:row>
          <xdr:rowOff>38100</xdr:rowOff>
        </xdr:to>
        <xdr:sp macro="" textlink="">
          <xdr:nvSpPr>
            <xdr:cNvPr id="2092" name="Check Box 44" hidden="1">
              <a:extLst>
                <a:ext uri="{63B3BB69-23CF-44E3-9099-C40C66FF867C}">
                  <a14:compatExt spid="_x0000_s20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15</xdr:row>
          <xdr:rowOff>9525</xdr:rowOff>
        </xdr:from>
        <xdr:to>
          <xdr:col>4</xdr:col>
          <xdr:colOff>304800</xdr:colOff>
          <xdr:row>16</xdr:row>
          <xdr:rowOff>38100</xdr:rowOff>
        </xdr:to>
        <xdr:sp macro="" textlink="">
          <xdr:nvSpPr>
            <xdr:cNvPr id="2093" name="Check Box 45" hidden="1">
              <a:extLst>
                <a:ext uri="{63B3BB69-23CF-44E3-9099-C40C66FF867C}">
                  <a14:compatExt spid="_x0000_s20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16</xdr:row>
          <xdr:rowOff>9525</xdr:rowOff>
        </xdr:from>
        <xdr:to>
          <xdr:col>4</xdr:col>
          <xdr:colOff>304800</xdr:colOff>
          <xdr:row>17</xdr:row>
          <xdr:rowOff>38100</xdr:rowOff>
        </xdr:to>
        <xdr:sp macro="" textlink="">
          <xdr:nvSpPr>
            <xdr:cNvPr id="2094" name="Check Box 46" hidden="1">
              <a:extLst>
                <a:ext uri="{63B3BB69-23CF-44E3-9099-C40C66FF867C}">
                  <a14:compatExt spid="_x0000_s20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17</xdr:row>
          <xdr:rowOff>9525</xdr:rowOff>
        </xdr:from>
        <xdr:to>
          <xdr:col>4</xdr:col>
          <xdr:colOff>304800</xdr:colOff>
          <xdr:row>18</xdr:row>
          <xdr:rowOff>38100</xdr:rowOff>
        </xdr:to>
        <xdr:sp macro="" textlink="">
          <xdr:nvSpPr>
            <xdr:cNvPr id="2095" name="Check Box 47" hidden="1">
              <a:extLst>
                <a:ext uri="{63B3BB69-23CF-44E3-9099-C40C66FF867C}">
                  <a14:compatExt spid="_x0000_s20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xdr:row>
          <xdr:rowOff>9525</xdr:rowOff>
        </xdr:from>
        <xdr:to>
          <xdr:col>4</xdr:col>
          <xdr:colOff>304800</xdr:colOff>
          <xdr:row>19</xdr:row>
          <xdr:rowOff>38100</xdr:rowOff>
        </xdr:to>
        <xdr:sp macro="" textlink="">
          <xdr:nvSpPr>
            <xdr:cNvPr id="2096" name="Check Box 48" hidden="1">
              <a:extLst>
                <a:ext uri="{63B3BB69-23CF-44E3-9099-C40C66FF867C}">
                  <a14:compatExt spid="_x0000_s20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19</xdr:row>
          <xdr:rowOff>9525</xdr:rowOff>
        </xdr:from>
        <xdr:to>
          <xdr:col>4</xdr:col>
          <xdr:colOff>304800</xdr:colOff>
          <xdr:row>20</xdr:row>
          <xdr:rowOff>38100</xdr:rowOff>
        </xdr:to>
        <xdr:sp macro="" textlink="">
          <xdr:nvSpPr>
            <xdr:cNvPr id="2097" name="Check Box 49" hidden="1">
              <a:extLst>
                <a:ext uri="{63B3BB69-23CF-44E3-9099-C40C66FF867C}">
                  <a14:compatExt spid="_x0000_s2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20</xdr:row>
          <xdr:rowOff>9525</xdr:rowOff>
        </xdr:from>
        <xdr:to>
          <xdr:col>4</xdr:col>
          <xdr:colOff>304800</xdr:colOff>
          <xdr:row>21</xdr:row>
          <xdr:rowOff>38100</xdr:rowOff>
        </xdr:to>
        <xdr:sp macro="" textlink="">
          <xdr:nvSpPr>
            <xdr:cNvPr id="2098" name="Check Box 50" hidden="1">
              <a:extLst>
                <a:ext uri="{63B3BB69-23CF-44E3-9099-C40C66FF867C}">
                  <a14:compatExt spid="_x0000_s20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21</xdr:row>
          <xdr:rowOff>9525</xdr:rowOff>
        </xdr:from>
        <xdr:to>
          <xdr:col>4</xdr:col>
          <xdr:colOff>304800</xdr:colOff>
          <xdr:row>22</xdr:row>
          <xdr:rowOff>38100</xdr:rowOff>
        </xdr:to>
        <xdr:sp macro="" textlink="">
          <xdr:nvSpPr>
            <xdr:cNvPr id="2099" name="Check Box 51" hidden="1">
              <a:extLst>
                <a:ext uri="{63B3BB69-23CF-44E3-9099-C40C66FF867C}">
                  <a14:compatExt spid="_x0000_s20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22</xdr:row>
          <xdr:rowOff>9525</xdr:rowOff>
        </xdr:from>
        <xdr:to>
          <xdr:col>4</xdr:col>
          <xdr:colOff>304800</xdr:colOff>
          <xdr:row>23</xdr:row>
          <xdr:rowOff>38100</xdr:rowOff>
        </xdr:to>
        <xdr:sp macro="" textlink="">
          <xdr:nvSpPr>
            <xdr:cNvPr id="2100" name="Check Box 52" hidden="1">
              <a:extLst>
                <a:ext uri="{63B3BB69-23CF-44E3-9099-C40C66FF867C}">
                  <a14:compatExt spid="_x0000_s21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23</xdr:row>
          <xdr:rowOff>9525</xdr:rowOff>
        </xdr:from>
        <xdr:to>
          <xdr:col>4</xdr:col>
          <xdr:colOff>304800</xdr:colOff>
          <xdr:row>24</xdr:row>
          <xdr:rowOff>38100</xdr:rowOff>
        </xdr:to>
        <xdr:sp macro="" textlink="">
          <xdr:nvSpPr>
            <xdr:cNvPr id="2101" name="Check Box 53" hidden="1">
              <a:extLst>
                <a:ext uri="{63B3BB69-23CF-44E3-9099-C40C66FF867C}">
                  <a14:compatExt spid="_x0000_s21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24</xdr:row>
          <xdr:rowOff>9525</xdr:rowOff>
        </xdr:from>
        <xdr:to>
          <xdr:col>4</xdr:col>
          <xdr:colOff>304800</xdr:colOff>
          <xdr:row>25</xdr:row>
          <xdr:rowOff>38100</xdr:rowOff>
        </xdr:to>
        <xdr:sp macro="" textlink="">
          <xdr:nvSpPr>
            <xdr:cNvPr id="2102" name="Check Box 54" hidden="1">
              <a:extLst>
                <a:ext uri="{63B3BB69-23CF-44E3-9099-C40C66FF867C}">
                  <a14:compatExt spid="_x0000_s21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25</xdr:row>
          <xdr:rowOff>9525</xdr:rowOff>
        </xdr:from>
        <xdr:to>
          <xdr:col>4</xdr:col>
          <xdr:colOff>304800</xdr:colOff>
          <xdr:row>26</xdr:row>
          <xdr:rowOff>38100</xdr:rowOff>
        </xdr:to>
        <xdr:sp macro="" textlink="">
          <xdr:nvSpPr>
            <xdr:cNvPr id="2103" name="Check Box 55" hidden="1">
              <a:extLst>
                <a:ext uri="{63B3BB69-23CF-44E3-9099-C40C66FF867C}">
                  <a14:compatExt spid="_x0000_s21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26</xdr:row>
          <xdr:rowOff>9525</xdr:rowOff>
        </xdr:from>
        <xdr:to>
          <xdr:col>4</xdr:col>
          <xdr:colOff>304800</xdr:colOff>
          <xdr:row>27</xdr:row>
          <xdr:rowOff>38100</xdr:rowOff>
        </xdr:to>
        <xdr:sp macro="" textlink="">
          <xdr:nvSpPr>
            <xdr:cNvPr id="2104" name="Check Box 56" hidden="1">
              <a:extLst>
                <a:ext uri="{63B3BB69-23CF-44E3-9099-C40C66FF867C}">
                  <a14:compatExt spid="_x0000_s21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27</xdr:row>
          <xdr:rowOff>9525</xdr:rowOff>
        </xdr:from>
        <xdr:to>
          <xdr:col>4</xdr:col>
          <xdr:colOff>304800</xdr:colOff>
          <xdr:row>28</xdr:row>
          <xdr:rowOff>38100</xdr:rowOff>
        </xdr:to>
        <xdr:sp macro="" textlink="">
          <xdr:nvSpPr>
            <xdr:cNvPr id="2105" name="Check Box 57" hidden="1">
              <a:extLst>
                <a:ext uri="{63B3BB69-23CF-44E3-9099-C40C66FF867C}">
                  <a14:compatExt spid="_x0000_s21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28</xdr:row>
          <xdr:rowOff>9525</xdr:rowOff>
        </xdr:from>
        <xdr:to>
          <xdr:col>4</xdr:col>
          <xdr:colOff>304800</xdr:colOff>
          <xdr:row>29</xdr:row>
          <xdr:rowOff>38100</xdr:rowOff>
        </xdr:to>
        <xdr:sp macro="" textlink="">
          <xdr:nvSpPr>
            <xdr:cNvPr id="2106" name="Check Box 58" hidden="1">
              <a:extLst>
                <a:ext uri="{63B3BB69-23CF-44E3-9099-C40C66FF867C}">
                  <a14:compatExt spid="_x0000_s21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29</xdr:row>
          <xdr:rowOff>9525</xdr:rowOff>
        </xdr:from>
        <xdr:to>
          <xdr:col>4</xdr:col>
          <xdr:colOff>304800</xdr:colOff>
          <xdr:row>30</xdr:row>
          <xdr:rowOff>38100</xdr:rowOff>
        </xdr:to>
        <xdr:sp macro="" textlink="">
          <xdr:nvSpPr>
            <xdr:cNvPr id="2107" name="Check Box 59" hidden="1">
              <a:extLst>
                <a:ext uri="{63B3BB69-23CF-44E3-9099-C40C66FF867C}">
                  <a14:compatExt spid="_x0000_s21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30</xdr:row>
          <xdr:rowOff>9525</xdr:rowOff>
        </xdr:from>
        <xdr:to>
          <xdr:col>4</xdr:col>
          <xdr:colOff>304800</xdr:colOff>
          <xdr:row>31</xdr:row>
          <xdr:rowOff>38100</xdr:rowOff>
        </xdr:to>
        <xdr:sp macro="" textlink="">
          <xdr:nvSpPr>
            <xdr:cNvPr id="2108" name="Check Box 60" hidden="1">
              <a:extLst>
                <a:ext uri="{63B3BB69-23CF-44E3-9099-C40C66FF867C}">
                  <a14:compatExt spid="_x0000_s21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31</xdr:row>
          <xdr:rowOff>9525</xdr:rowOff>
        </xdr:from>
        <xdr:to>
          <xdr:col>4</xdr:col>
          <xdr:colOff>304800</xdr:colOff>
          <xdr:row>32</xdr:row>
          <xdr:rowOff>38100</xdr:rowOff>
        </xdr:to>
        <xdr:sp macro="" textlink="">
          <xdr:nvSpPr>
            <xdr:cNvPr id="2109" name="Check Box 61" hidden="1">
              <a:extLst>
                <a:ext uri="{63B3BB69-23CF-44E3-9099-C40C66FF867C}">
                  <a14:compatExt spid="_x0000_s21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32</xdr:row>
          <xdr:rowOff>9525</xdr:rowOff>
        </xdr:from>
        <xdr:to>
          <xdr:col>4</xdr:col>
          <xdr:colOff>304800</xdr:colOff>
          <xdr:row>33</xdr:row>
          <xdr:rowOff>38100</xdr:rowOff>
        </xdr:to>
        <xdr:sp macro="" textlink="">
          <xdr:nvSpPr>
            <xdr:cNvPr id="2110" name="Check Box 62" hidden="1">
              <a:extLst>
                <a:ext uri="{63B3BB69-23CF-44E3-9099-C40C66FF867C}">
                  <a14:compatExt spid="_x0000_s21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33</xdr:row>
          <xdr:rowOff>9525</xdr:rowOff>
        </xdr:from>
        <xdr:to>
          <xdr:col>4</xdr:col>
          <xdr:colOff>304800</xdr:colOff>
          <xdr:row>34</xdr:row>
          <xdr:rowOff>38100</xdr:rowOff>
        </xdr:to>
        <xdr:sp macro="" textlink="">
          <xdr:nvSpPr>
            <xdr:cNvPr id="2111" name="Check Box 63" hidden="1">
              <a:extLst>
                <a:ext uri="{63B3BB69-23CF-44E3-9099-C40C66FF867C}">
                  <a14:compatExt spid="_x0000_s21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34</xdr:row>
          <xdr:rowOff>9525</xdr:rowOff>
        </xdr:from>
        <xdr:to>
          <xdr:col>4</xdr:col>
          <xdr:colOff>304800</xdr:colOff>
          <xdr:row>35</xdr:row>
          <xdr:rowOff>38100</xdr:rowOff>
        </xdr:to>
        <xdr:sp macro="" textlink="">
          <xdr:nvSpPr>
            <xdr:cNvPr id="2112" name="Check Box 64" hidden="1">
              <a:extLst>
                <a:ext uri="{63B3BB69-23CF-44E3-9099-C40C66FF867C}">
                  <a14:compatExt spid="_x0000_s21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35</xdr:row>
          <xdr:rowOff>9525</xdr:rowOff>
        </xdr:from>
        <xdr:to>
          <xdr:col>4</xdr:col>
          <xdr:colOff>304800</xdr:colOff>
          <xdr:row>36</xdr:row>
          <xdr:rowOff>38100</xdr:rowOff>
        </xdr:to>
        <xdr:sp macro="" textlink="">
          <xdr:nvSpPr>
            <xdr:cNvPr id="2113" name="Check Box 65" hidden="1">
              <a:extLst>
                <a:ext uri="{63B3BB69-23CF-44E3-9099-C40C66FF867C}">
                  <a14:compatExt spid="_x0000_s21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36</xdr:row>
          <xdr:rowOff>9525</xdr:rowOff>
        </xdr:from>
        <xdr:to>
          <xdr:col>4</xdr:col>
          <xdr:colOff>304800</xdr:colOff>
          <xdr:row>37</xdr:row>
          <xdr:rowOff>38100</xdr:rowOff>
        </xdr:to>
        <xdr:sp macro="" textlink="">
          <xdr:nvSpPr>
            <xdr:cNvPr id="2114" name="Check Box 66" hidden="1">
              <a:extLst>
                <a:ext uri="{63B3BB69-23CF-44E3-9099-C40C66FF867C}">
                  <a14:compatExt spid="_x0000_s2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37</xdr:row>
          <xdr:rowOff>9525</xdr:rowOff>
        </xdr:from>
        <xdr:to>
          <xdr:col>4</xdr:col>
          <xdr:colOff>304800</xdr:colOff>
          <xdr:row>38</xdr:row>
          <xdr:rowOff>38100</xdr:rowOff>
        </xdr:to>
        <xdr:sp macro="" textlink="">
          <xdr:nvSpPr>
            <xdr:cNvPr id="2115" name="Check Box 67" hidden="1">
              <a:extLst>
                <a:ext uri="{63B3BB69-23CF-44E3-9099-C40C66FF867C}">
                  <a14:compatExt spid="_x0000_s2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38</xdr:row>
          <xdr:rowOff>9525</xdr:rowOff>
        </xdr:from>
        <xdr:to>
          <xdr:col>4</xdr:col>
          <xdr:colOff>304800</xdr:colOff>
          <xdr:row>39</xdr:row>
          <xdr:rowOff>38100</xdr:rowOff>
        </xdr:to>
        <xdr:sp macro="" textlink="">
          <xdr:nvSpPr>
            <xdr:cNvPr id="2116" name="Check Box 68" hidden="1">
              <a:extLst>
                <a:ext uri="{63B3BB69-23CF-44E3-9099-C40C66FF867C}">
                  <a14:compatExt spid="_x0000_s2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9525</xdr:rowOff>
        </xdr:from>
        <xdr:to>
          <xdr:col>4</xdr:col>
          <xdr:colOff>304800</xdr:colOff>
          <xdr:row>40</xdr:row>
          <xdr:rowOff>38100</xdr:rowOff>
        </xdr:to>
        <xdr:sp macro="" textlink="">
          <xdr:nvSpPr>
            <xdr:cNvPr id="2117" name="Check Box 69" hidden="1">
              <a:extLst>
                <a:ext uri="{63B3BB69-23CF-44E3-9099-C40C66FF867C}">
                  <a14:compatExt spid="_x0000_s2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4</xdr:col>
          <xdr:colOff>304800</xdr:colOff>
          <xdr:row>41</xdr:row>
          <xdr:rowOff>38100</xdr:rowOff>
        </xdr:to>
        <xdr:sp macro="" textlink="">
          <xdr:nvSpPr>
            <xdr:cNvPr id="2118" name="Check Box 70" hidden="1">
              <a:extLst>
                <a:ext uri="{63B3BB69-23CF-44E3-9099-C40C66FF867C}">
                  <a14:compatExt spid="_x0000_s2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4</xdr:col>
          <xdr:colOff>304800</xdr:colOff>
          <xdr:row>42</xdr:row>
          <xdr:rowOff>38100</xdr:rowOff>
        </xdr:to>
        <xdr:sp macro="" textlink="">
          <xdr:nvSpPr>
            <xdr:cNvPr id="2119" name="Check Box 71" hidden="1">
              <a:extLst>
                <a:ext uri="{63B3BB69-23CF-44E3-9099-C40C66FF867C}">
                  <a14:compatExt spid="_x0000_s2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4</xdr:col>
          <xdr:colOff>304800</xdr:colOff>
          <xdr:row>43</xdr:row>
          <xdr:rowOff>38100</xdr:rowOff>
        </xdr:to>
        <xdr:sp macro="" textlink="">
          <xdr:nvSpPr>
            <xdr:cNvPr id="2120" name="Check Box 72" hidden="1">
              <a:extLst>
                <a:ext uri="{63B3BB69-23CF-44E3-9099-C40C66FF867C}">
                  <a14:compatExt spid="_x0000_s2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4</xdr:col>
          <xdr:colOff>304800</xdr:colOff>
          <xdr:row>44</xdr:row>
          <xdr:rowOff>38100</xdr:rowOff>
        </xdr:to>
        <xdr:sp macro="" textlink="">
          <xdr:nvSpPr>
            <xdr:cNvPr id="2121" name="Check Box 73" hidden="1">
              <a:extLst>
                <a:ext uri="{63B3BB69-23CF-44E3-9099-C40C66FF867C}">
                  <a14:compatExt spid="_x0000_s2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4</xdr:col>
          <xdr:colOff>304800</xdr:colOff>
          <xdr:row>45</xdr:row>
          <xdr:rowOff>38100</xdr:rowOff>
        </xdr:to>
        <xdr:sp macro="" textlink="">
          <xdr:nvSpPr>
            <xdr:cNvPr id="2122" name="Check Box 74" hidden="1">
              <a:extLst>
                <a:ext uri="{63B3BB69-23CF-44E3-9099-C40C66FF867C}">
                  <a14:compatExt spid="_x0000_s2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4</xdr:col>
          <xdr:colOff>304800</xdr:colOff>
          <xdr:row>46</xdr:row>
          <xdr:rowOff>38100</xdr:rowOff>
        </xdr:to>
        <xdr:sp macro="" textlink="">
          <xdr:nvSpPr>
            <xdr:cNvPr id="2123" name="Check Box 75" hidden="1">
              <a:extLst>
                <a:ext uri="{63B3BB69-23CF-44E3-9099-C40C66FF867C}">
                  <a14:compatExt spid="_x0000_s2123"/>
                </a:ext>
              </a:extLst>
            </xdr:cNvPr>
            <xdr:cNvSpPr/>
          </xdr:nvSpPr>
          <xdr:spPr>
            <a:xfrm>
              <a:off x="0" y="0"/>
              <a:ext cx="0" cy="0"/>
            </a:xfrm>
            <a:prstGeom prst="rect">
              <a:avLst/>
            </a:prstGeom>
          </xdr:spPr>
        </xdr:sp>
        <xdr:clientData/>
      </xdr:twoCellAnchor>
    </mc:Choice>
    <mc:Fallback/>
  </mc:AlternateContent>
  <xdr:twoCellAnchor>
    <xdr:from>
      <xdr:col>5</xdr:col>
      <xdr:colOff>5726206</xdr:colOff>
      <xdr:row>4</xdr:row>
      <xdr:rowOff>336176</xdr:rowOff>
    </xdr:from>
    <xdr:to>
      <xdr:col>10</xdr:col>
      <xdr:colOff>257735</xdr:colOff>
      <xdr:row>6</xdr:row>
      <xdr:rowOff>145675</xdr:rowOff>
    </xdr:to>
    <xdr:sp macro="[0]!Seleccionar_HojaImpactosUsuario" textlink="">
      <xdr:nvSpPr>
        <xdr:cNvPr id="39" name="38 Rectángulo redondeado"/>
        <xdr:cNvSpPr/>
      </xdr:nvSpPr>
      <xdr:spPr>
        <a:xfrm>
          <a:off x="6555441" y="1131794"/>
          <a:ext cx="1490382" cy="369793"/>
        </a:xfrm>
        <a:prstGeom prst="roundRect">
          <a:avLst/>
        </a:prstGeom>
        <a:solidFill>
          <a:schemeClr val="accent1">
            <a:lumMod val="20000"/>
            <a:lumOff val="80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b="0">
              <a:solidFill>
                <a:sysClr val="windowText" lastClr="000000"/>
              </a:solidFill>
            </a:rPr>
            <a:t>Seleccionar impactos</a:t>
          </a:r>
        </a:p>
      </xdr:txBody>
    </xdr:sp>
    <xdr:clientData/>
  </xdr:twoCellAnchor>
  <xdr:twoCellAnchor>
    <xdr:from>
      <xdr:col>5</xdr:col>
      <xdr:colOff>100853</xdr:colOff>
      <xdr:row>8</xdr:row>
      <xdr:rowOff>44824</xdr:rowOff>
    </xdr:from>
    <xdr:to>
      <xdr:col>5</xdr:col>
      <xdr:colOff>1311089</xdr:colOff>
      <xdr:row>9</xdr:row>
      <xdr:rowOff>145677</xdr:rowOff>
    </xdr:to>
    <xdr:sp macro="[0]!Seleccionar_todo_Actividades" textlink="">
      <xdr:nvSpPr>
        <xdr:cNvPr id="40" name="39 Rectángulo redondeado"/>
        <xdr:cNvSpPr/>
      </xdr:nvSpPr>
      <xdr:spPr>
        <a:xfrm>
          <a:off x="930088" y="1792942"/>
          <a:ext cx="1210236" cy="302559"/>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b="0">
              <a:solidFill>
                <a:sysClr val="windowText" lastClr="000000"/>
              </a:solidFill>
            </a:rPr>
            <a:t>Marcar todas</a:t>
          </a:r>
        </a:p>
      </xdr:txBody>
    </xdr:sp>
    <xdr:clientData/>
  </xdr:twoCellAnchor>
  <xdr:twoCellAnchor>
    <xdr:from>
      <xdr:col>5</xdr:col>
      <xdr:colOff>4908176</xdr:colOff>
      <xdr:row>8</xdr:row>
      <xdr:rowOff>56029</xdr:rowOff>
    </xdr:from>
    <xdr:to>
      <xdr:col>5</xdr:col>
      <xdr:colOff>6118412</xdr:colOff>
      <xdr:row>9</xdr:row>
      <xdr:rowOff>156882</xdr:rowOff>
    </xdr:to>
    <xdr:sp macro="[0]!DesSeleccionar_todo_Actividades" textlink="">
      <xdr:nvSpPr>
        <xdr:cNvPr id="41" name="40 Rectángulo redondeado"/>
        <xdr:cNvSpPr/>
      </xdr:nvSpPr>
      <xdr:spPr>
        <a:xfrm>
          <a:off x="5737411" y="1613647"/>
          <a:ext cx="1210236" cy="302559"/>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b="0">
              <a:solidFill>
                <a:sysClr val="windowText" lastClr="000000"/>
              </a:solidFill>
            </a:rPr>
            <a:t>Desmarcar  todas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10</xdr:row>
          <xdr:rowOff>0</xdr:rowOff>
        </xdr:from>
        <xdr:to>
          <xdr:col>4</xdr:col>
          <xdr:colOff>28575</xdr:colOff>
          <xdr:row>10</xdr:row>
          <xdr:rowOff>180975</xdr:rowOff>
        </xdr:to>
        <xdr:sp macro="" textlink="">
          <xdr:nvSpPr>
            <xdr:cNvPr id="3073" name="Check Box 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12</xdr:row>
          <xdr:rowOff>28575</xdr:rowOff>
        </xdr:from>
        <xdr:to>
          <xdr:col>4</xdr:col>
          <xdr:colOff>28575</xdr:colOff>
          <xdr:row>12</xdr:row>
          <xdr:rowOff>180975</xdr:rowOff>
        </xdr:to>
        <xdr:sp macro="" textlink="">
          <xdr:nvSpPr>
            <xdr:cNvPr id="3074" name="Check Box 2" hidden="1">
              <a:extLst>
                <a:ext uri="{63B3BB69-23CF-44E3-9099-C40C66FF867C}">
                  <a14:compatExt spid="_x0000_s30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xdr:row>
          <xdr:rowOff>0</xdr:rowOff>
        </xdr:from>
        <xdr:to>
          <xdr:col>4</xdr:col>
          <xdr:colOff>28575</xdr:colOff>
          <xdr:row>12</xdr:row>
          <xdr:rowOff>0</xdr:rowOff>
        </xdr:to>
        <xdr:sp macro="" textlink="">
          <xdr:nvSpPr>
            <xdr:cNvPr id="3077" name="Check Box 5" hidden="1">
              <a:extLst>
                <a:ext uri="{63B3BB69-23CF-44E3-9099-C40C66FF867C}">
                  <a14:compatExt spid="_x0000_s30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12</xdr:row>
          <xdr:rowOff>123825</xdr:rowOff>
        </xdr:from>
        <xdr:to>
          <xdr:col>4</xdr:col>
          <xdr:colOff>28575</xdr:colOff>
          <xdr:row>14</xdr:row>
          <xdr:rowOff>66675</xdr:rowOff>
        </xdr:to>
        <xdr:sp macro="" textlink="">
          <xdr:nvSpPr>
            <xdr:cNvPr id="3078" name="Check Box 6" hidden="1">
              <a:extLst>
                <a:ext uri="{63B3BB69-23CF-44E3-9099-C40C66FF867C}">
                  <a14:compatExt spid="_x0000_s30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13</xdr:row>
          <xdr:rowOff>123825</xdr:rowOff>
        </xdr:from>
        <xdr:to>
          <xdr:col>4</xdr:col>
          <xdr:colOff>28575</xdr:colOff>
          <xdr:row>15</xdr:row>
          <xdr:rowOff>66675</xdr:rowOff>
        </xdr:to>
        <xdr:sp macro="" textlink="">
          <xdr:nvSpPr>
            <xdr:cNvPr id="3079" name="Check Box 7" hidden="1">
              <a:extLst>
                <a:ext uri="{63B3BB69-23CF-44E3-9099-C40C66FF867C}">
                  <a14:compatExt spid="_x0000_s30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14</xdr:row>
          <xdr:rowOff>123825</xdr:rowOff>
        </xdr:from>
        <xdr:to>
          <xdr:col>4</xdr:col>
          <xdr:colOff>28575</xdr:colOff>
          <xdr:row>16</xdr:row>
          <xdr:rowOff>66675</xdr:rowOff>
        </xdr:to>
        <xdr:sp macro="" textlink="">
          <xdr:nvSpPr>
            <xdr:cNvPr id="3080" name="Check Box 8" hidden="1">
              <a:extLst>
                <a:ext uri="{63B3BB69-23CF-44E3-9099-C40C66FF867C}">
                  <a14:compatExt spid="_x0000_s30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15</xdr:row>
          <xdr:rowOff>123825</xdr:rowOff>
        </xdr:from>
        <xdr:to>
          <xdr:col>4</xdr:col>
          <xdr:colOff>28575</xdr:colOff>
          <xdr:row>17</xdr:row>
          <xdr:rowOff>66675</xdr:rowOff>
        </xdr:to>
        <xdr:sp macro="" textlink="">
          <xdr:nvSpPr>
            <xdr:cNvPr id="3081" name="Check Box 9" hidden="1">
              <a:extLst>
                <a:ext uri="{63B3BB69-23CF-44E3-9099-C40C66FF867C}">
                  <a14:compatExt spid="_x0000_s30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17</xdr:row>
          <xdr:rowOff>0</xdr:rowOff>
        </xdr:from>
        <xdr:to>
          <xdr:col>4</xdr:col>
          <xdr:colOff>28575</xdr:colOff>
          <xdr:row>17</xdr:row>
          <xdr:rowOff>180975</xdr:rowOff>
        </xdr:to>
        <xdr:sp macro="" textlink="">
          <xdr:nvSpPr>
            <xdr:cNvPr id="3082" name="Check Box 10" hidden="1">
              <a:extLst>
                <a:ext uri="{63B3BB69-23CF-44E3-9099-C40C66FF867C}">
                  <a14:compatExt spid="_x0000_s30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18</xdr:row>
          <xdr:rowOff>28575</xdr:rowOff>
        </xdr:from>
        <xdr:to>
          <xdr:col>4</xdr:col>
          <xdr:colOff>28575</xdr:colOff>
          <xdr:row>18</xdr:row>
          <xdr:rowOff>180975</xdr:rowOff>
        </xdr:to>
        <xdr:sp macro="" textlink="">
          <xdr:nvSpPr>
            <xdr:cNvPr id="3083" name="Check Box 11" hidden="1">
              <a:extLst>
                <a:ext uri="{63B3BB69-23CF-44E3-9099-C40C66FF867C}">
                  <a14:compatExt spid="_x0000_s30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19</xdr:row>
          <xdr:rowOff>9525</xdr:rowOff>
        </xdr:from>
        <xdr:to>
          <xdr:col>4</xdr:col>
          <xdr:colOff>28575</xdr:colOff>
          <xdr:row>19</xdr:row>
          <xdr:rowOff>180975</xdr:rowOff>
        </xdr:to>
        <xdr:sp macro="" textlink="">
          <xdr:nvSpPr>
            <xdr:cNvPr id="3085" name="Check Box 13" hidden="1">
              <a:extLst>
                <a:ext uri="{63B3BB69-23CF-44E3-9099-C40C66FF867C}">
                  <a14:compatExt spid="_x0000_s3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20</xdr:row>
          <xdr:rowOff>9525</xdr:rowOff>
        </xdr:from>
        <xdr:to>
          <xdr:col>4</xdr:col>
          <xdr:colOff>28575</xdr:colOff>
          <xdr:row>20</xdr:row>
          <xdr:rowOff>180975</xdr:rowOff>
        </xdr:to>
        <xdr:sp macro="" textlink="">
          <xdr:nvSpPr>
            <xdr:cNvPr id="3086" name="Check Box 14" hidden="1">
              <a:extLst>
                <a:ext uri="{63B3BB69-23CF-44E3-9099-C40C66FF867C}">
                  <a14:compatExt spid="_x0000_s3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21</xdr:row>
          <xdr:rowOff>0</xdr:rowOff>
        </xdr:from>
        <xdr:to>
          <xdr:col>4</xdr:col>
          <xdr:colOff>28575</xdr:colOff>
          <xdr:row>22</xdr:row>
          <xdr:rowOff>0</xdr:rowOff>
        </xdr:to>
        <xdr:sp macro="" textlink="">
          <xdr:nvSpPr>
            <xdr:cNvPr id="3087" name="Check Box 15" hidden="1">
              <a:extLst>
                <a:ext uri="{63B3BB69-23CF-44E3-9099-C40C66FF867C}">
                  <a14:compatExt spid="_x0000_s30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22</xdr:row>
          <xdr:rowOff>0</xdr:rowOff>
        </xdr:from>
        <xdr:to>
          <xdr:col>4</xdr:col>
          <xdr:colOff>28575</xdr:colOff>
          <xdr:row>23</xdr:row>
          <xdr:rowOff>0</xdr:rowOff>
        </xdr:to>
        <xdr:sp macro="" textlink="">
          <xdr:nvSpPr>
            <xdr:cNvPr id="3088" name="Check Box 16" hidden="1">
              <a:extLst>
                <a:ext uri="{63B3BB69-23CF-44E3-9099-C40C66FF867C}">
                  <a14:compatExt spid="_x0000_s30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23</xdr:row>
          <xdr:rowOff>0</xdr:rowOff>
        </xdr:from>
        <xdr:to>
          <xdr:col>4</xdr:col>
          <xdr:colOff>28575</xdr:colOff>
          <xdr:row>24</xdr:row>
          <xdr:rowOff>0</xdr:rowOff>
        </xdr:to>
        <xdr:sp macro="" textlink="">
          <xdr:nvSpPr>
            <xdr:cNvPr id="3089" name="Check Box 17" hidden="1">
              <a:extLst>
                <a:ext uri="{63B3BB69-23CF-44E3-9099-C40C66FF867C}">
                  <a14:compatExt spid="_x0000_s30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24</xdr:row>
          <xdr:rowOff>38100</xdr:rowOff>
        </xdr:from>
        <xdr:to>
          <xdr:col>4</xdr:col>
          <xdr:colOff>28575</xdr:colOff>
          <xdr:row>24</xdr:row>
          <xdr:rowOff>152400</xdr:rowOff>
        </xdr:to>
        <xdr:sp macro="" textlink="">
          <xdr:nvSpPr>
            <xdr:cNvPr id="3090" name="Check Box 18" hidden="1">
              <a:extLst>
                <a:ext uri="{63B3BB69-23CF-44E3-9099-C40C66FF867C}">
                  <a14:compatExt spid="_x0000_s30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25</xdr:row>
          <xdr:rowOff>28575</xdr:rowOff>
        </xdr:from>
        <xdr:to>
          <xdr:col>4</xdr:col>
          <xdr:colOff>28575</xdr:colOff>
          <xdr:row>25</xdr:row>
          <xdr:rowOff>180975</xdr:rowOff>
        </xdr:to>
        <xdr:sp macro="" textlink="">
          <xdr:nvSpPr>
            <xdr:cNvPr id="3091" name="Check Box 19" hidden="1">
              <a:extLst>
                <a:ext uri="{63B3BB69-23CF-44E3-9099-C40C66FF867C}">
                  <a14:compatExt spid="_x0000_s30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26</xdr:row>
          <xdr:rowOff>9525</xdr:rowOff>
        </xdr:from>
        <xdr:to>
          <xdr:col>4</xdr:col>
          <xdr:colOff>28575</xdr:colOff>
          <xdr:row>26</xdr:row>
          <xdr:rowOff>180975</xdr:rowOff>
        </xdr:to>
        <xdr:sp macro="" textlink="">
          <xdr:nvSpPr>
            <xdr:cNvPr id="3092" name="Check Box 20" hidden="1">
              <a:extLst>
                <a:ext uri="{63B3BB69-23CF-44E3-9099-C40C66FF867C}">
                  <a14:compatExt spid="_x0000_s30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27</xdr:row>
          <xdr:rowOff>9525</xdr:rowOff>
        </xdr:from>
        <xdr:to>
          <xdr:col>4</xdr:col>
          <xdr:colOff>28575</xdr:colOff>
          <xdr:row>27</xdr:row>
          <xdr:rowOff>180975</xdr:rowOff>
        </xdr:to>
        <xdr:sp macro="" textlink="">
          <xdr:nvSpPr>
            <xdr:cNvPr id="3093" name="Check Box 21" hidden="1">
              <a:extLst>
                <a:ext uri="{63B3BB69-23CF-44E3-9099-C40C66FF867C}">
                  <a14:compatExt spid="_x0000_s30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28</xdr:row>
          <xdr:rowOff>9525</xdr:rowOff>
        </xdr:from>
        <xdr:to>
          <xdr:col>4</xdr:col>
          <xdr:colOff>28575</xdr:colOff>
          <xdr:row>28</xdr:row>
          <xdr:rowOff>180975</xdr:rowOff>
        </xdr:to>
        <xdr:sp macro="" textlink="">
          <xdr:nvSpPr>
            <xdr:cNvPr id="3094" name="Check Box 22" hidden="1">
              <a:extLst>
                <a:ext uri="{63B3BB69-23CF-44E3-9099-C40C66FF867C}">
                  <a14:compatExt spid="_x0000_s30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29</xdr:row>
          <xdr:rowOff>28575</xdr:rowOff>
        </xdr:from>
        <xdr:to>
          <xdr:col>4</xdr:col>
          <xdr:colOff>28575</xdr:colOff>
          <xdr:row>29</xdr:row>
          <xdr:rowOff>180975</xdr:rowOff>
        </xdr:to>
        <xdr:sp macro="" textlink="">
          <xdr:nvSpPr>
            <xdr:cNvPr id="3095" name="Check Box 23" hidden="1">
              <a:extLst>
                <a:ext uri="{63B3BB69-23CF-44E3-9099-C40C66FF867C}">
                  <a14:compatExt spid="_x0000_s30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30</xdr:row>
          <xdr:rowOff>9525</xdr:rowOff>
        </xdr:from>
        <xdr:to>
          <xdr:col>4</xdr:col>
          <xdr:colOff>28575</xdr:colOff>
          <xdr:row>30</xdr:row>
          <xdr:rowOff>180975</xdr:rowOff>
        </xdr:to>
        <xdr:sp macro="" textlink="">
          <xdr:nvSpPr>
            <xdr:cNvPr id="3096" name="Check Box 24" hidden="1">
              <a:extLst>
                <a:ext uri="{63B3BB69-23CF-44E3-9099-C40C66FF867C}">
                  <a14:compatExt spid="_x0000_s30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31</xdr:row>
          <xdr:rowOff>38100</xdr:rowOff>
        </xdr:from>
        <xdr:to>
          <xdr:col>4</xdr:col>
          <xdr:colOff>28575</xdr:colOff>
          <xdr:row>31</xdr:row>
          <xdr:rowOff>152400</xdr:rowOff>
        </xdr:to>
        <xdr:sp macro="" textlink="">
          <xdr:nvSpPr>
            <xdr:cNvPr id="3097" name="Check Box 25" hidden="1">
              <a:extLst>
                <a:ext uri="{63B3BB69-23CF-44E3-9099-C40C66FF867C}">
                  <a14:compatExt spid="_x0000_s3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32</xdr:row>
          <xdr:rowOff>28575</xdr:rowOff>
        </xdr:from>
        <xdr:to>
          <xdr:col>4</xdr:col>
          <xdr:colOff>28575</xdr:colOff>
          <xdr:row>32</xdr:row>
          <xdr:rowOff>180975</xdr:rowOff>
        </xdr:to>
        <xdr:sp macro="" textlink="">
          <xdr:nvSpPr>
            <xdr:cNvPr id="3099" name="Check Box 27" hidden="1">
              <a:extLst>
                <a:ext uri="{63B3BB69-23CF-44E3-9099-C40C66FF867C}">
                  <a14:compatExt spid="_x0000_s30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33</xdr:row>
          <xdr:rowOff>9525</xdr:rowOff>
        </xdr:from>
        <xdr:to>
          <xdr:col>4</xdr:col>
          <xdr:colOff>28575</xdr:colOff>
          <xdr:row>33</xdr:row>
          <xdr:rowOff>180975</xdr:rowOff>
        </xdr:to>
        <xdr:sp macro="" textlink="">
          <xdr:nvSpPr>
            <xdr:cNvPr id="3100" name="Check Box 28" hidden="1">
              <a:extLst>
                <a:ext uri="{63B3BB69-23CF-44E3-9099-C40C66FF867C}">
                  <a14:compatExt spid="_x0000_s31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34</xdr:row>
          <xdr:rowOff>9525</xdr:rowOff>
        </xdr:from>
        <xdr:to>
          <xdr:col>4</xdr:col>
          <xdr:colOff>28575</xdr:colOff>
          <xdr:row>34</xdr:row>
          <xdr:rowOff>180975</xdr:rowOff>
        </xdr:to>
        <xdr:sp macro="" textlink="">
          <xdr:nvSpPr>
            <xdr:cNvPr id="3101" name="Check Box 29" hidden="1">
              <a:extLst>
                <a:ext uri="{63B3BB69-23CF-44E3-9099-C40C66FF867C}">
                  <a14:compatExt spid="_x0000_s31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35</xdr:row>
          <xdr:rowOff>9525</xdr:rowOff>
        </xdr:from>
        <xdr:to>
          <xdr:col>4</xdr:col>
          <xdr:colOff>28575</xdr:colOff>
          <xdr:row>35</xdr:row>
          <xdr:rowOff>180975</xdr:rowOff>
        </xdr:to>
        <xdr:sp macro="" textlink="">
          <xdr:nvSpPr>
            <xdr:cNvPr id="3102" name="Check Box 30" hidden="1">
              <a:extLst>
                <a:ext uri="{63B3BB69-23CF-44E3-9099-C40C66FF867C}">
                  <a14:compatExt spid="_x0000_s31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36</xdr:row>
          <xdr:rowOff>28575</xdr:rowOff>
        </xdr:from>
        <xdr:to>
          <xdr:col>4</xdr:col>
          <xdr:colOff>28575</xdr:colOff>
          <xdr:row>36</xdr:row>
          <xdr:rowOff>161925</xdr:rowOff>
        </xdr:to>
        <xdr:sp macro="" textlink="">
          <xdr:nvSpPr>
            <xdr:cNvPr id="3103" name="Check Box 31" hidden="1">
              <a:extLst>
                <a:ext uri="{63B3BB69-23CF-44E3-9099-C40C66FF867C}">
                  <a14:compatExt spid="_x0000_s31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37</xdr:row>
          <xdr:rowOff>28575</xdr:rowOff>
        </xdr:from>
        <xdr:to>
          <xdr:col>4</xdr:col>
          <xdr:colOff>28575</xdr:colOff>
          <xdr:row>37</xdr:row>
          <xdr:rowOff>180975</xdr:rowOff>
        </xdr:to>
        <xdr:sp macro="" textlink="">
          <xdr:nvSpPr>
            <xdr:cNvPr id="3104" name="Check Box 32" hidden="1">
              <a:extLst>
                <a:ext uri="{63B3BB69-23CF-44E3-9099-C40C66FF867C}">
                  <a14:compatExt spid="_x0000_s31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39</xdr:row>
          <xdr:rowOff>28575</xdr:rowOff>
        </xdr:from>
        <xdr:to>
          <xdr:col>4</xdr:col>
          <xdr:colOff>28575</xdr:colOff>
          <xdr:row>39</xdr:row>
          <xdr:rowOff>180975</xdr:rowOff>
        </xdr:to>
        <xdr:sp macro="" textlink="">
          <xdr:nvSpPr>
            <xdr:cNvPr id="3106" name="Check Box 34" hidden="1">
              <a:extLst>
                <a:ext uri="{63B3BB69-23CF-44E3-9099-C40C66FF867C}">
                  <a14:compatExt spid="_x0000_s31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38</xdr:row>
          <xdr:rowOff>28575</xdr:rowOff>
        </xdr:from>
        <xdr:to>
          <xdr:col>4</xdr:col>
          <xdr:colOff>28575</xdr:colOff>
          <xdr:row>38</xdr:row>
          <xdr:rowOff>180975</xdr:rowOff>
        </xdr:to>
        <xdr:sp macro="" textlink="">
          <xdr:nvSpPr>
            <xdr:cNvPr id="3107" name="Check Box 35" hidden="1">
              <a:extLst>
                <a:ext uri="{63B3BB69-23CF-44E3-9099-C40C66FF867C}">
                  <a14:compatExt spid="_x0000_s31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40</xdr:row>
          <xdr:rowOff>28575</xdr:rowOff>
        </xdr:from>
        <xdr:to>
          <xdr:col>4</xdr:col>
          <xdr:colOff>28575</xdr:colOff>
          <xdr:row>40</xdr:row>
          <xdr:rowOff>161925</xdr:rowOff>
        </xdr:to>
        <xdr:sp macro="" textlink="">
          <xdr:nvSpPr>
            <xdr:cNvPr id="3108" name="Check Box 36" hidden="1">
              <a:extLst>
                <a:ext uri="{63B3BB69-23CF-44E3-9099-C40C66FF867C}">
                  <a14:compatExt spid="_x0000_s31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42</xdr:row>
          <xdr:rowOff>28575</xdr:rowOff>
        </xdr:from>
        <xdr:to>
          <xdr:col>4</xdr:col>
          <xdr:colOff>28575</xdr:colOff>
          <xdr:row>42</xdr:row>
          <xdr:rowOff>180975</xdr:rowOff>
        </xdr:to>
        <xdr:sp macro="" textlink="">
          <xdr:nvSpPr>
            <xdr:cNvPr id="3109" name="Check Box 37" hidden="1">
              <a:extLst>
                <a:ext uri="{63B3BB69-23CF-44E3-9099-C40C66FF867C}">
                  <a14:compatExt spid="_x0000_s31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41</xdr:row>
          <xdr:rowOff>9525</xdr:rowOff>
        </xdr:from>
        <xdr:to>
          <xdr:col>4</xdr:col>
          <xdr:colOff>28575</xdr:colOff>
          <xdr:row>41</xdr:row>
          <xdr:rowOff>180975</xdr:rowOff>
        </xdr:to>
        <xdr:sp macro="" textlink="">
          <xdr:nvSpPr>
            <xdr:cNvPr id="3110" name="Check Box 38" hidden="1">
              <a:extLst>
                <a:ext uri="{63B3BB69-23CF-44E3-9099-C40C66FF867C}">
                  <a14:compatExt spid="_x0000_s31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43</xdr:row>
          <xdr:rowOff>28575</xdr:rowOff>
        </xdr:from>
        <xdr:to>
          <xdr:col>4</xdr:col>
          <xdr:colOff>28575</xdr:colOff>
          <xdr:row>43</xdr:row>
          <xdr:rowOff>180975</xdr:rowOff>
        </xdr:to>
        <xdr:sp macro="" textlink="">
          <xdr:nvSpPr>
            <xdr:cNvPr id="3111" name="Check Box 39" hidden="1">
              <a:extLst>
                <a:ext uri="{63B3BB69-23CF-44E3-9099-C40C66FF867C}">
                  <a14:compatExt spid="_x0000_s31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44</xdr:row>
          <xdr:rowOff>28575</xdr:rowOff>
        </xdr:from>
        <xdr:to>
          <xdr:col>4</xdr:col>
          <xdr:colOff>28575</xdr:colOff>
          <xdr:row>44</xdr:row>
          <xdr:rowOff>180975</xdr:rowOff>
        </xdr:to>
        <xdr:sp macro="" textlink="">
          <xdr:nvSpPr>
            <xdr:cNvPr id="3112" name="Check Box 40" hidden="1">
              <a:extLst>
                <a:ext uri="{63B3BB69-23CF-44E3-9099-C40C66FF867C}">
                  <a14:compatExt spid="_x0000_s31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45</xdr:row>
          <xdr:rowOff>0</xdr:rowOff>
        </xdr:from>
        <xdr:to>
          <xdr:col>4</xdr:col>
          <xdr:colOff>28575</xdr:colOff>
          <xdr:row>46</xdr:row>
          <xdr:rowOff>0</xdr:rowOff>
        </xdr:to>
        <xdr:sp macro="" textlink="">
          <xdr:nvSpPr>
            <xdr:cNvPr id="3113" name="Check Box 41" hidden="1">
              <a:extLst>
                <a:ext uri="{63B3BB69-23CF-44E3-9099-C40C66FF867C}">
                  <a14:compatExt spid="_x0000_s31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46</xdr:row>
          <xdr:rowOff>28575</xdr:rowOff>
        </xdr:from>
        <xdr:to>
          <xdr:col>4</xdr:col>
          <xdr:colOff>28575</xdr:colOff>
          <xdr:row>46</xdr:row>
          <xdr:rowOff>180975</xdr:rowOff>
        </xdr:to>
        <xdr:sp macro="" textlink="">
          <xdr:nvSpPr>
            <xdr:cNvPr id="3114" name="Check Box 42" hidden="1">
              <a:extLst>
                <a:ext uri="{63B3BB69-23CF-44E3-9099-C40C66FF867C}">
                  <a14:compatExt spid="_x0000_s3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47</xdr:row>
          <xdr:rowOff>28575</xdr:rowOff>
        </xdr:from>
        <xdr:to>
          <xdr:col>4</xdr:col>
          <xdr:colOff>28575</xdr:colOff>
          <xdr:row>47</xdr:row>
          <xdr:rowOff>180975</xdr:rowOff>
        </xdr:to>
        <xdr:sp macro="" textlink="">
          <xdr:nvSpPr>
            <xdr:cNvPr id="3115" name="Check Box 43" hidden="1">
              <a:extLst>
                <a:ext uri="{63B3BB69-23CF-44E3-9099-C40C66FF867C}">
                  <a14:compatExt spid="_x0000_s3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48</xdr:row>
          <xdr:rowOff>28575</xdr:rowOff>
        </xdr:from>
        <xdr:to>
          <xdr:col>4</xdr:col>
          <xdr:colOff>28575</xdr:colOff>
          <xdr:row>48</xdr:row>
          <xdr:rowOff>180975</xdr:rowOff>
        </xdr:to>
        <xdr:sp macro="" textlink="">
          <xdr:nvSpPr>
            <xdr:cNvPr id="3116" name="Check Box 44" hidden="1">
              <a:extLst>
                <a:ext uri="{63B3BB69-23CF-44E3-9099-C40C66FF867C}">
                  <a14:compatExt spid="_x0000_s3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49</xdr:row>
          <xdr:rowOff>9525</xdr:rowOff>
        </xdr:from>
        <xdr:to>
          <xdr:col>4</xdr:col>
          <xdr:colOff>28575</xdr:colOff>
          <xdr:row>49</xdr:row>
          <xdr:rowOff>180975</xdr:rowOff>
        </xdr:to>
        <xdr:sp macro="" textlink="">
          <xdr:nvSpPr>
            <xdr:cNvPr id="3117" name="Check Box 45" hidden="1">
              <a:extLst>
                <a:ext uri="{63B3BB69-23CF-44E3-9099-C40C66FF867C}">
                  <a14:compatExt spid="_x0000_s3117"/>
                </a:ext>
              </a:extLst>
            </xdr:cNvPr>
            <xdr:cNvSpPr/>
          </xdr:nvSpPr>
          <xdr:spPr>
            <a:xfrm>
              <a:off x="0" y="0"/>
              <a:ext cx="0" cy="0"/>
            </a:xfrm>
            <a:prstGeom prst="rect">
              <a:avLst/>
            </a:prstGeom>
          </xdr:spPr>
        </xdr:sp>
        <xdr:clientData/>
      </xdr:twoCellAnchor>
    </mc:Choice>
    <mc:Fallback/>
  </mc:AlternateContent>
  <xdr:twoCellAnchor>
    <xdr:from>
      <xdr:col>4</xdr:col>
      <xdr:colOff>44824</xdr:colOff>
      <xdr:row>8</xdr:row>
      <xdr:rowOff>33618</xdr:rowOff>
    </xdr:from>
    <xdr:to>
      <xdr:col>8</xdr:col>
      <xdr:colOff>134472</xdr:colOff>
      <xdr:row>9</xdr:row>
      <xdr:rowOff>145677</xdr:rowOff>
    </xdr:to>
    <xdr:sp macro="[0]!Seleccionar_todo_Impactos" textlink="">
      <xdr:nvSpPr>
        <xdr:cNvPr id="44" name="43 Rectángulo redondeado"/>
        <xdr:cNvSpPr/>
      </xdr:nvSpPr>
      <xdr:spPr>
        <a:xfrm>
          <a:off x="829236" y="2084294"/>
          <a:ext cx="1210236" cy="302559"/>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b="0">
              <a:solidFill>
                <a:sysClr val="windowText" lastClr="000000"/>
              </a:solidFill>
            </a:rPr>
            <a:t>Marcar  todas</a:t>
          </a:r>
        </a:p>
      </xdr:txBody>
    </xdr:sp>
    <xdr:clientData/>
  </xdr:twoCellAnchor>
  <xdr:twoCellAnchor>
    <xdr:from>
      <xdr:col>21</xdr:col>
      <xdr:colOff>123265</xdr:colOff>
      <xdr:row>8</xdr:row>
      <xdr:rowOff>44824</xdr:rowOff>
    </xdr:from>
    <xdr:to>
      <xdr:col>25</xdr:col>
      <xdr:colOff>212913</xdr:colOff>
      <xdr:row>9</xdr:row>
      <xdr:rowOff>156883</xdr:rowOff>
    </xdr:to>
    <xdr:sp macro="[0]!DesSeleccionar_todo_Impactos" textlink="">
      <xdr:nvSpPr>
        <xdr:cNvPr id="45" name="44 Rectángulo redondeado"/>
        <xdr:cNvSpPr/>
      </xdr:nvSpPr>
      <xdr:spPr>
        <a:xfrm>
          <a:off x="5670177" y="1905000"/>
          <a:ext cx="1210236" cy="302559"/>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b="0">
              <a:solidFill>
                <a:sysClr val="windowText" lastClr="000000"/>
              </a:solidFill>
            </a:rPr>
            <a:t>Desmarcar  todas</a:t>
          </a:r>
        </a:p>
      </xdr:txBody>
    </xdr:sp>
    <xdr:clientData/>
  </xdr:twoCellAnchor>
  <xdr:twoCellAnchor>
    <xdr:from>
      <xdr:col>31</xdr:col>
      <xdr:colOff>1</xdr:colOff>
      <xdr:row>5</xdr:row>
      <xdr:rowOff>0</xdr:rowOff>
    </xdr:from>
    <xdr:to>
      <xdr:col>36</xdr:col>
      <xdr:colOff>89647</xdr:colOff>
      <xdr:row>6</xdr:row>
      <xdr:rowOff>78441</xdr:rowOff>
    </xdr:to>
    <xdr:sp macro="[0]!Seleccionar_HojaMedUsuario" textlink="">
      <xdr:nvSpPr>
        <xdr:cNvPr id="46" name="45 Rectángulo redondeado"/>
        <xdr:cNvSpPr/>
      </xdr:nvSpPr>
      <xdr:spPr>
        <a:xfrm>
          <a:off x="8348383" y="1277471"/>
          <a:ext cx="1490382" cy="268941"/>
        </a:xfrm>
        <a:prstGeom prst="roundRect">
          <a:avLst/>
        </a:prstGeom>
        <a:solidFill>
          <a:schemeClr val="accent1">
            <a:lumMod val="20000"/>
            <a:lumOff val="80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b="0">
              <a:solidFill>
                <a:sysClr val="windowText" lastClr="000000"/>
              </a:solidFill>
            </a:rPr>
            <a:t>Seleccionar medidas</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76200</xdr:colOff>
          <xdr:row>10</xdr:row>
          <xdr:rowOff>9525</xdr:rowOff>
        </xdr:from>
        <xdr:to>
          <xdr:col>4</xdr:col>
          <xdr:colOff>352425</xdr:colOff>
          <xdr:row>10</xdr:row>
          <xdr:rowOff>190500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11</xdr:row>
          <xdr:rowOff>9525</xdr:rowOff>
        </xdr:from>
        <xdr:to>
          <xdr:col>4</xdr:col>
          <xdr:colOff>352425</xdr:colOff>
          <xdr:row>11</xdr:row>
          <xdr:rowOff>190500</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12</xdr:row>
          <xdr:rowOff>9525</xdr:rowOff>
        </xdr:from>
        <xdr:to>
          <xdr:col>4</xdr:col>
          <xdr:colOff>352425</xdr:colOff>
          <xdr:row>12</xdr:row>
          <xdr:rowOff>190500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14</xdr:row>
          <xdr:rowOff>9525</xdr:rowOff>
        </xdr:from>
        <xdr:to>
          <xdr:col>4</xdr:col>
          <xdr:colOff>352425</xdr:colOff>
          <xdr:row>14</xdr:row>
          <xdr:rowOff>190500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15</xdr:row>
          <xdr:rowOff>9525</xdr:rowOff>
        </xdr:from>
        <xdr:to>
          <xdr:col>4</xdr:col>
          <xdr:colOff>352425</xdr:colOff>
          <xdr:row>16</xdr:row>
          <xdr:rowOff>0</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16</xdr:row>
          <xdr:rowOff>9525</xdr:rowOff>
        </xdr:from>
        <xdr:to>
          <xdr:col>4</xdr:col>
          <xdr:colOff>352425</xdr:colOff>
          <xdr:row>16</xdr:row>
          <xdr:rowOff>190500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18</xdr:row>
          <xdr:rowOff>9525</xdr:rowOff>
        </xdr:from>
        <xdr:to>
          <xdr:col>4</xdr:col>
          <xdr:colOff>352425</xdr:colOff>
          <xdr:row>19</xdr:row>
          <xdr:rowOff>0</xdr:rowOff>
        </xdr:to>
        <xdr:sp macro="" textlink="">
          <xdr:nvSpPr>
            <xdr:cNvPr id="28679" name="Check Box 7" hidden="1">
              <a:extLst>
                <a:ext uri="{63B3BB69-23CF-44E3-9099-C40C66FF867C}">
                  <a14:compatExt spid="_x0000_s286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19</xdr:row>
          <xdr:rowOff>9525</xdr:rowOff>
        </xdr:from>
        <xdr:to>
          <xdr:col>4</xdr:col>
          <xdr:colOff>352425</xdr:colOff>
          <xdr:row>19</xdr:row>
          <xdr:rowOff>190500</xdr:rowOff>
        </xdr:to>
        <xdr:sp macro="" textlink="">
          <xdr:nvSpPr>
            <xdr:cNvPr id="28680" name="Check Box 8" hidden="1">
              <a:extLst>
                <a:ext uri="{63B3BB69-23CF-44E3-9099-C40C66FF867C}">
                  <a14:compatExt spid="_x0000_s286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20</xdr:row>
          <xdr:rowOff>9525</xdr:rowOff>
        </xdr:from>
        <xdr:to>
          <xdr:col>4</xdr:col>
          <xdr:colOff>352425</xdr:colOff>
          <xdr:row>21</xdr:row>
          <xdr:rowOff>0</xdr:rowOff>
        </xdr:to>
        <xdr:sp macro="" textlink="">
          <xdr:nvSpPr>
            <xdr:cNvPr id="28681" name="Check Box 9" hidden="1">
              <a:extLst>
                <a:ext uri="{63B3BB69-23CF-44E3-9099-C40C66FF867C}">
                  <a14:compatExt spid="_x0000_s286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22</xdr:row>
          <xdr:rowOff>9525</xdr:rowOff>
        </xdr:from>
        <xdr:to>
          <xdr:col>4</xdr:col>
          <xdr:colOff>352425</xdr:colOff>
          <xdr:row>23</xdr:row>
          <xdr:rowOff>0</xdr:rowOff>
        </xdr:to>
        <xdr:sp macro="" textlink="">
          <xdr:nvSpPr>
            <xdr:cNvPr id="28682" name="Check Box 10" hidden="1">
              <a:extLst>
                <a:ext uri="{63B3BB69-23CF-44E3-9099-C40C66FF867C}">
                  <a14:compatExt spid="_x0000_s286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23</xdr:row>
          <xdr:rowOff>9525</xdr:rowOff>
        </xdr:from>
        <xdr:to>
          <xdr:col>4</xdr:col>
          <xdr:colOff>352425</xdr:colOff>
          <xdr:row>24</xdr:row>
          <xdr:rowOff>0</xdr:rowOff>
        </xdr:to>
        <xdr:sp macro="" textlink="">
          <xdr:nvSpPr>
            <xdr:cNvPr id="28683" name="Check Box 11" hidden="1">
              <a:extLst>
                <a:ext uri="{63B3BB69-23CF-44E3-9099-C40C66FF867C}">
                  <a14:compatExt spid="_x0000_s286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24</xdr:row>
          <xdr:rowOff>9525</xdr:rowOff>
        </xdr:from>
        <xdr:to>
          <xdr:col>4</xdr:col>
          <xdr:colOff>352425</xdr:colOff>
          <xdr:row>25</xdr:row>
          <xdr:rowOff>0</xdr:rowOff>
        </xdr:to>
        <xdr:sp macro="" textlink="">
          <xdr:nvSpPr>
            <xdr:cNvPr id="28684" name="Check Box 12" hidden="1">
              <a:extLst>
                <a:ext uri="{63B3BB69-23CF-44E3-9099-C40C66FF867C}">
                  <a14:compatExt spid="_x0000_s286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25</xdr:row>
          <xdr:rowOff>9525</xdr:rowOff>
        </xdr:from>
        <xdr:to>
          <xdr:col>4</xdr:col>
          <xdr:colOff>352425</xdr:colOff>
          <xdr:row>26</xdr:row>
          <xdr:rowOff>0</xdr:rowOff>
        </xdr:to>
        <xdr:sp macro="" textlink="">
          <xdr:nvSpPr>
            <xdr:cNvPr id="28685" name="Check Box 13" hidden="1">
              <a:extLst>
                <a:ext uri="{63B3BB69-23CF-44E3-9099-C40C66FF867C}">
                  <a14:compatExt spid="_x0000_s286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26</xdr:row>
          <xdr:rowOff>9525</xdr:rowOff>
        </xdr:from>
        <xdr:to>
          <xdr:col>4</xdr:col>
          <xdr:colOff>352425</xdr:colOff>
          <xdr:row>26</xdr:row>
          <xdr:rowOff>190500</xdr:rowOff>
        </xdr:to>
        <xdr:sp macro="" textlink="">
          <xdr:nvSpPr>
            <xdr:cNvPr id="28688" name="Check Box 16" hidden="1">
              <a:extLst>
                <a:ext uri="{63B3BB69-23CF-44E3-9099-C40C66FF867C}">
                  <a14:compatExt spid="_x0000_s286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27</xdr:row>
          <xdr:rowOff>9525</xdr:rowOff>
        </xdr:from>
        <xdr:to>
          <xdr:col>4</xdr:col>
          <xdr:colOff>352425</xdr:colOff>
          <xdr:row>28</xdr:row>
          <xdr:rowOff>0</xdr:rowOff>
        </xdr:to>
        <xdr:sp macro="" textlink="">
          <xdr:nvSpPr>
            <xdr:cNvPr id="28690" name="Check Box 18" hidden="1">
              <a:extLst>
                <a:ext uri="{63B3BB69-23CF-44E3-9099-C40C66FF867C}">
                  <a14:compatExt spid="_x0000_s286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28</xdr:row>
          <xdr:rowOff>9525</xdr:rowOff>
        </xdr:from>
        <xdr:to>
          <xdr:col>4</xdr:col>
          <xdr:colOff>352425</xdr:colOff>
          <xdr:row>29</xdr:row>
          <xdr:rowOff>0</xdr:rowOff>
        </xdr:to>
        <xdr:sp macro="" textlink="">
          <xdr:nvSpPr>
            <xdr:cNvPr id="28691" name="Check Box 19" hidden="1">
              <a:extLst>
                <a:ext uri="{63B3BB69-23CF-44E3-9099-C40C66FF867C}">
                  <a14:compatExt spid="_x0000_s286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30</xdr:row>
          <xdr:rowOff>9525</xdr:rowOff>
        </xdr:from>
        <xdr:to>
          <xdr:col>4</xdr:col>
          <xdr:colOff>352425</xdr:colOff>
          <xdr:row>31</xdr:row>
          <xdr:rowOff>0</xdr:rowOff>
        </xdr:to>
        <xdr:sp macro="" textlink="">
          <xdr:nvSpPr>
            <xdr:cNvPr id="28696" name="Check Box 24" hidden="1">
              <a:extLst>
                <a:ext uri="{63B3BB69-23CF-44E3-9099-C40C66FF867C}">
                  <a14:compatExt spid="_x0000_s286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31</xdr:row>
          <xdr:rowOff>9525</xdr:rowOff>
        </xdr:from>
        <xdr:to>
          <xdr:col>4</xdr:col>
          <xdr:colOff>352425</xdr:colOff>
          <xdr:row>32</xdr:row>
          <xdr:rowOff>0</xdr:rowOff>
        </xdr:to>
        <xdr:sp macro="" textlink="">
          <xdr:nvSpPr>
            <xdr:cNvPr id="28697" name="Check Box 25" hidden="1">
              <a:extLst>
                <a:ext uri="{63B3BB69-23CF-44E3-9099-C40C66FF867C}">
                  <a14:compatExt spid="_x0000_s286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33</xdr:row>
          <xdr:rowOff>9525</xdr:rowOff>
        </xdr:from>
        <xdr:to>
          <xdr:col>4</xdr:col>
          <xdr:colOff>352425</xdr:colOff>
          <xdr:row>34</xdr:row>
          <xdr:rowOff>0</xdr:rowOff>
        </xdr:to>
        <xdr:sp macro="" textlink="">
          <xdr:nvSpPr>
            <xdr:cNvPr id="28698" name="Check Box 26" hidden="1">
              <a:extLst>
                <a:ext uri="{63B3BB69-23CF-44E3-9099-C40C66FF867C}">
                  <a14:compatExt spid="_x0000_s286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35</xdr:row>
          <xdr:rowOff>9525</xdr:rowOff>
        </xdr:from>
        <xdr:to>
          <xdr:col>4</xdr:col>
          <xdr:colOff>352425</xdr:colOff>
          <xdr:row>35</xdr:row>
          <xdr:rowOff>190500</xdr:rowOff>
        </xdr:to>
        <xdr:sp macro="" textlink="">
          <xdr:nvSpPr>
            <xdr:cNvPr id="28699" name="Check Box 27" hidden="1">
              <a:extLst>
                <a:ext uri="{63B3BB69-23CF-44E3-9099-C40C66FF867C}">
                  <a14:compatExt spid="_x0000_s286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36</xdr:row>
          <xdr:rowOff>9525</xdr:rowOff>
        </xdr:from>
        <xdr:to>
          <xdr:col>4</xdr:col>
          <xdr:colOff>352425</xdr:colOff>
          <xdr:row>36</xdr:row>
          <xdr:rowOff>190500</xdr:rowOff>
        </xdr:to>
        <xdr:sp macro="" textlink="">
          <xdr:nvSpPr>
            <xdr:cNvPr id="28700" name="Check Box 28" hidden="1">
              <a:extLst>
                <a:ext uri="{63B3BB69-23CF-44E3-9099-C40C66FF867C}">
                  <a14:compatExt spid="_x0000_s287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37</xdr:row>
          <xdr:rowOff>9525</xdr:rowOff>
        </xdr:from>
        <xdr:to>
          <xdr:col>4</xdr:col>
          <xdr:colOff>352425</xdr:colOff>
          <xdr:row>37</xdr:row>
          <xdr:rowOff>190500</xdr:rowOff>
        </xdr:to>
        <xdr:sp macro="" textlink="">
          <xdr:nvSpPr>
            <xdr:cNvPr id="28701" name="Check Box 29" hidden="1">
              <a:extLst>
                <a:ext uri="{63B3BB69-23CF-44E3-9099-C40C66FF867C}">
                  <a14:compatExt spid="_x0000_s287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39</xdr:row>
          <xdr:rowOff>9525</xdr:rowOff>
        </xdr:from>
        <xdr:to>
          <xdr:col>4</xdr:col>
          <xdr:colOff>352425</xdr:colOff>
          <xdr:row>39</xdr:row>
          <xdr:rowOff>190500</xdr:rowOff>
        </xdr:to>
        <xdr:sp macro="" textlink="">
          <xdr:nvSpPr>
            <xdr:cNvPr id="28707" name="Check Box 35" hidden="1">
              <a:extLst>
                <a:ext uri="{63B3BB69-23CF-44E3-9099-C40C66FF867C}">
                  <a14:compatExt spid="_x0000_s287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42</xdr:row>
          <xdr:rowOff>9525</xdr:rowOff>
        </xdr:from>
        <xdr:to>
          <xdr:col>4</xdr:col>
          <xdr:colOff>352425</xdr:colOff>
          <xdr:row>42</xdr:row>
          <xdr:rowOff>190500</xdr:rowOff>
        </xdr:to>
        <xdr:sp macro="" textlink="">
          <xdr:nvSpPr>
            <xdr:cNvPr id="28717" name="Check Box 45" hidden="1">
              <a:extLst>
                <a:ext uri="{63B3BB69-23CF-44E3-9099-C40C66FF867C}">
                  <a14:compatExt spid="_x0000_s287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43</xdr:row>
          <xdr:rowOff>9525</xdr:rowOff>
        </xdr:from>
        <xdr:to>
          <xdr:col>4</xdr:col>
          <xdr:colOff>352425</xdr:colOff>
          <xdr:row>43</xdr:row>
          <xdr:rowOff>190500</xdr:rowOff>
        </xdr:to>
        <xdr:sp macro="" textlink="">
          <xdr:nvSpPr>
            <xdr:cNvPr id="28718" name="Check Box 46" hidden="1">
              <a:extLst>
                <a:ext uri="{63B3BB69-23CF-44E3-9099-C40C66FF867C}">
                  <a14:compatExt spid="_x0000_s287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44</xdr:row>
          <xdr:rowOff>9525</xdr:rowOff>
        </xdr:from>
        <xdr:to>
          <xdr:col>4</xdr:col>
          <xdr:colOff>352425</xdr:colOff>
          <xdr:row>44</xdr:row>
          <xdr:rowOff>190500</xdr:rowOff>
        </xdr:to>
        <xdr:sp macro="" textlink="">
          <xdr:nvSpPr>
            <xdr:cNvPr id="28719" name="Check Box 47" hidden="1">
              <a:extLst>
                <a:ext uri="{63B3BB69-23CF-44E3-9099-C40C66FF867C}">
                  <a14:compatExt spid="_x0000_s287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45</xdr:row>
          <xdr:rowOff>9525</xdr:rowOff>
        </xdr:from>
        <xdr:to>
          <xdr:col>4</xdr:col>
          <xdr:colOff>352425</xdr:colOff>
          <xdr:row>45</xdr:row>
          <xdr:rowOff>190500</xdr:rowOff>
        </xdr:to>
        <xdr:sp macro="" textlink="">
          <xdr:nvSpPr>
            <xdr:cNvPr id="28720" name="Check Box 48" hidden="1">
              <a:extLst>
                <a:ext uri="{63B3BB69-23CF-44E3-9099-C40C66FF867C}">
                  <a14:compatExt spid="_x0000_s287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46</xdr:row>
          <xdr:rowOff>9525</xdr:rowOff>
        </xdr:from>
        <xdr:to>
          <xdr:col>4</xdr:col>
          <xdr:colOff>352425</xdr:colOff>
          <xdr:row>46</xdr:row>
          <xdr:rowOff>190500</xdr:rowOff>
        </xdr:to>
        <xdr:sp macro="" textlink="">
          <xdr:nvSpPr>
            <xdr:cNvPr id="28721" name="Check Box 49" hidden="1">
              <a:extLst>
                <a:ext uri="{63B3BB69-23CF-44E3-9099-C40C66FF867C}">
                  <a14:compatExt spid="_x0000_s287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48</xdr:row>
          <xdr:rowOff>9525</xdr:rowOff>
        </xdr:from>
        <xdr:to>
          <xdr:col>4</xdr:col>
          <xdr:colOff>352425</xdr:colOff>
          <xdr:row>48</xdr:row>
          <xdr:rowOff>190500</xdr:rowOff>
        </xdr:to>
        <xdr:sp macro="" textlink="">
          <xdr:nvSpPr>
            <xdr:cNvPr id="28722" name="Check Box 50" hidden="1">
              <a:extLst>
                <a:ext uri="{63B3BB69-23CF-44E3-9099-C40C66FF867C}">
                  <a14:compatExt spid="_x0000_s287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49</xdr:row>
          <xdr:rowOff>9525</xdr:rowOff>
        </xdr:from>
        <xdr:to>
          <xdr:col>4</xdr:col>
          <xdr:colOff>352425</xdr:colOff>
          <xdr:row>49</xdr:row>
          <xdr:rowOff>190500</xdr:rowOff>
        </xdr:to>
        <xdr:sp macro="" textlink="">
          <xdr:nvSpPr>
            <xdr:cNvPr id="28723" name="Check Box 51" hidden="1">
              <a:extLst>
                <a:ext uri="{63B3BB69-23CF-44E3-9099-C40C66FF867C}">
                  <a14:compatExt spid="_x0000_s287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51</xdr:row>
          <xdr:rowOff>9525</xdr:rowOff>
        </xdr:from>
        <xdr:to>
          <xdr:col>4</xdr:col>
          <xdr:colOff>352425</xdr:colOff>
          <xdr:row>51</xdr:row>
          <xdr:rowOff>190500</xdr:rowOff>
        </xdr:to>
        <xdr:sp macro="" textlink="">
          <xdr:nvSpPr>
            <xdr:cNvPr id="28724" name="Check Box 52" hidden="1">
              <a:extLst>
                <a:ext uri="{63B3BB69-23CF-44E3-9099-C40C66FF867C}">
                  <a14:compatExt spid="_x0000_s287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52</xdr:row>
          <xdr:rowOff>9525</xdr:rowOff>
        </xdr:from>
        <xdr:to>
          <xdr:col>4</xdr:col>
          <xdr:colOff>352425</xdr:colOff>
          <xdr:row>52</xdr:row>
          <xdr:rowOff>190500</xdr:rowOff>
        </xdr:to>
        <xdr:sp macro="" textlink="">
          <xdr:nvSpPr>
            <xdr:cNvPr id="28725" name="Check Box 53" hidden="1">
              <a:extLst>
                <a:ext uri="{63B3BB69-23CF-44E3-9099-C40C66FF867C}">
                  <a14:compatExt spid="_x0000_s287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53</xdr:row>
          <xdr:rowOff>9525</xdr:rowOff>
        </xdr:from>
        <xdr:to>
          <xdr:col>4</xdr:col>
          <xdr:colOff>352425</xdr:colOff>
          <xdr:row>53</xdr:row>
          <xdr:rowOff>190500</xdr:rowOff>
        </xdr:to>
        <xdr:sp macro="" textlink="">
          <xdr:nvSpPr>
            <xdr:cNvPr id="28726" name="Check Box 54" hidden="1">
              <a:extLst>
                <a:ext uri="{63B3BB69-23CF-44E3-9099-C40C66FF867C}">
                  <a14:compatExt spid="_x0000_s287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54</xdr:row>
          <xdr:rowOff>9525</xdr:rowOff>
        </xdr:from>
        <xdr:to>
          <xdr:col>4</xdr:col>
          <xdr:colOff>352425</xdr:colOff>
          <xdr:row>54</xdr:row>
          <xdr:rowOff>190500</xdr:rowOff>
        </xdr:to>
        <xdr:sp macro="" textlink="">
          <xdr:nvSpPr>
            <xdr:cNvPr id="28727" name="Check Box 55" hidden="1">
              <a:extLst>
                <a:ext uri="{63B3BB69-23CF-44E3-9099-C40C66FF867C}">
                  <a14:compatExt spid="_x0000_s287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55</xdr:row>
          <xdr:rowOff>9525</xdr:rowOff>
        </xdr:from>
        <xdr:to>
          <xdr:col>4</xdr:col>
          <xdr:colOff>352425</xdr:colOff>
          <xdr:row>56</xdr:row>
          <xdr:rowOff>0</xdr:rowOff>
        </xdr:to>
        <xdr:sp macro="" textlink="">
          <xdr:nvSpPr>
            <xdr:cNvPr id="28732" name="Check Box 60" hidden="1">
              <a:extLst>
                <a:ext uri="{63B3BB69-23CF-44E3-9099-C40C66FF867C}">
                  <a14:compatExt spid="_x0000_s287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56</xdr:row>
          <xdr:rowOff>9525</xdr:rowOff>
        </xdr:from>
        <xdr:to>
          <xdr:col>4</xdr:col>
          <xdr:colOff>352425</xdr:colOff>
          <xdr:row>57</xdr:row>
          <xdr:rowOff>0</xdr:rowOff>
        </xdr:to>
        <xdr:sp macro="" textlink="">
          <xdr:nvSpPr>
            <xdr:cNvPr id="28733" name="Check Box 61" hidden="1">
              <a:extLst>
                <a:ext uri="{63B3BB69-23CF-44E3-9099-C40C66FF867C}">
                  <a14:compatExt spid="_x0000_s287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58</xdr:row>
          <xdr:rowOff>9525</xdr:rowOff>
        </xdr:from>
        <xdr:to>
          <xdr:col>4</xdr:col>
          <xdr:colOff>352425</xdr:colOff>
          <xdr:row>58</xdr:row>
          <xdr:rowOff>190500</xdr:rowOff>
        </xdr:to>
        <xdr:sp macro="" textlink="">
          <xdr:nvSpPr>
            <xdr:cNvPr id="28734" name="Check Box 62" hidden="1">
              <a:extLst>
                <a:ext uri="{63B3BB69-23CF-44E3-9099-C40C66FF867C}">
                  <a14:compatExt spid="_x0000_s287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59</xdr:row>
          <xdr:rowOff>9525</xdr:rowOff>
        </xdr:from>
        <xdr:to>
          <xdr:col>4</xdr:col>
          <xdr:colOff>352425</xdr:colOff>
          <xdr:row>60</xdr:row>
          <xdr:rowOff>0</xdr:rowOff>
        </xdr:to>
        <xdr:sp macro="" textlink="">
          <xdr:nvSpPr>
            <xdr:cNvPr id="28735" name="Check Box 63" hidden="1">
              <a:extLst>
                <a:ext uri="{63B3BB69-23CF-44E3-9099-C40C66FF867C}">
                  <a14:compatExt spid="_x0000_s287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61</xdr:row>
          <xdr:rowOff>9525</xdr:rowOff>
        </xdr:from>
        <xdr:to>
          <xdr:col>4</xdr:col>
          <xdr:colOff>352425</xdr:colOff>
          <xdr:row>61</xdr:row>
          <xdr:rowOff>190500</xdr:rowOff>
        </xdr:to>
        <xdr:sp macro="" textlink="">
          <xdr:nvSpPr>
            <xdr:cNvPr id="28736" name="Check Box 64" hidden="1">
              <a:extLst>
                <a:ext uri="{63B3BB69-23CF-44E3-9099-C40C66FF867C}">
                  <a14:compatExt spid="_x0000_s287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62</xdr:row>
          <xdr:rowOff>9525</xdr:rowOff>
        </xdr:from>
        <xdr:to>
          <xdr:col>4</xdr:col>
          <xdr:colOff>352425</xdr:colOff>
          <xdr:row>63</xdr:row>
          <xdr:rowOff>0</xdr:rowOff>
        </xdr:to>
        <xdr:sp macro="" textlink="">
          <xdr:nvSpPr>
            <xdr:cNvPr id="28737" name="Check Box 65" hidden="1">
              <a:extLst>
                <a:ext uri="{63B3BB69-23CF-44E3-9099-C40C66FF867C}">
                  <a14:compatExt spid="_x0000_s287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63</xdr:row>
          <xdr:rowOff>9525</xdr:rowOff>
        </xdr:from>
        <xdr:to>
          <xdr:col>4</xdr:col>
          <xdr:colOff>352425</xdr:colOff>
          <xdr:row>64</xdr:row>
          <xdr:rowOff>0</xdr:rowOff>
        </xdr:to>
        <xdr:sp macro="" textlink="">
          <xdr:nvSpPr>
            <xdr:cNvPr id="28742" name="Check Box 70" hidden="1">
              <a:extLst>
                <a:ext uri="{63B3BB69-23CF-44E3-9099-C40C66FF867C}">
                  <a14:compatExt spid="_x0000_s287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64</xdr:row>
          <xdr:rowOff>9525</xdr:rowOff>
        </xdr:from>
        <xdr:to>
          <xdr:col>4</xdr:col>
          <xdr:colOff>352425</xdr:colOff>
          <xdr:row>64</xdr:row>
          <xdr:rowOff>190500</xdr:rowOff>
        </xdr:to>
        <xdr:sp macro="" textlink="">
          <xdr:nvSpPr>
            <xdr:cNvPr id="28743" name="Check Box 71" hidden="1">
              <a:extLst>
                <a:ext uri="{63B3BB69-23CF-44E3-9099-C40C66FF867C}">
                  <a14:compatExt spid="_x0000_s287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65</xdr:row>
          <xdr:rowOff>9525</xdr:rowOff>
        </xdr:from>
        <xdr:to>
          <xdr:col>4</xdr:col>
          <xdr:colOff>352425</xdr:colOff>
          <xdr:row>66</xdr:row>
          <xdr:rowOff>0</xdr:rowOff>
        </xdr:to>
        <xdr:sp macro="" textlink="">
          <xdr:nvSpPr>
            <xdr:cNvPr id="28744" name="Check Box 72" hidden="1">
              <a:extLst>
                <a:ext uri="{63B3BB69-23CF-44E3-9099-C40C66FF867C}">
                  <a14:compatExt spid="_x0000_s287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66</xdr:row>
          <xdr:rowOff>9525</xdr:rowOff>
        </xdr:from>
        <xdr:to>
          <xdr:col>4</xdr:col>
          <xdr:colOff>352425</xdr:colOff>
          <xdr:row>66</xdr:row>
          <xdr:rowOff>190500</xdr:rowOff>
        </xdr:to>
        <xdr:sp macro="" textlink="">
          <xdr:nvSpPr>
            <xdr:cNvPr id="28749" name="Check Box 77" hidden="1">
              <a:extLst>
                <a:ext uri="{63B3BB69-23CF-44E3-9099-C40C66FF867C}">
                  <a14:compatExt spid="_x0000_s287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67</xdr:row>
          <xdr:rowOff>9525</xdr:rowOff>
        </xdr:from>
        <xdr:to>
          <xdr:col>4</xdr:col>
          <xdr:colOff>352425</xdr:colOff>
          <xdr:row>68</xdr:row>
          <xdr:rowOff>0</xdr:rowOff>
        </xdr:to>
        <xdr:sp macro="" textlink="">
          <xdr:nvSpPr>
            <xdr:cNvPr id="28750" name="Check Box 78" hidden="1">
              <a:extLst>
                <a:ext uri="{63B3BB69-23CF-44E3-9099-C40C66FF867C}">
                  <a14:compatExt spid="_x0000_s287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68</xdr:row>
          <xdr:rowOff>9525</xdr:rowOff>
        </xdr:from>
        <xdr:to>
          <xdr:col>4</xdr:col>
          <xdr:colOff>352425</xdr:colOff>
          <xdr:row>69</xdr:row>
          <xdr:rowOff>0</xdr:rowOff>
        </xdr:to>
        <xdr:sp macro="" textlink="">
          <xdr:nvSpPr>
            <xdr:cNvPr id="28751" name="Check Box 79" hidden="1">
              <a:extLst>
                <a:ext uri="{63B3BB69-23CF-44E3-9099-C40C66FF867C}">
                  <a14:compatExt spid="_x0000_s287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71</xdr:row>
          <xdr:rowOff>9525</xdr:rowOff>
        </xdr:from>
        <xdr:to>
          <xdr:col>4</xdr:col>
          <xdr:colOff>352425</xdr:colOff>
          <xdr:row>72</xdr:row>
          <xdr:rowOff>0</xdr:rowOff>
        </xdr:to>
        <xdr:sp macro="" textlink="">
          <xdr:nvSpPr>
            <xdr:cNvPr id="28757" name="Check Box 85" hidden="1">
              <a:extLst>
                <a:ext uri="{63B3BB69-23CF-44E3-9099-C40C66FF867C}">
                  <a14:compatExt spid="_x0000_s287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72</xdr:row>
          <xdr:rowOff>9525</xdr:rowOff>
        </xdr:from>
        <xdr:to>
          <xdr:col>4</xdr:col>
          <xdr:colOff>352425</xdr:colOff>
          <xdr:row>72</xdr:row>
          <xdr:rowOff>190500</xdr:rowOff>
        </xdr:to>
        <xdr:sp macro="" textlink="">
          <xdr:nvSpPr>
            <xdr:cNvPr id="28758" name="Check Box 86" hidden="1">
              <a:extLst>
                <a:ext uri="{63B3BB69-23CF-44E3-9099-C40C66FF867C}">
                  <a14:compatExt spid="_x0000_s287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73</xdr:row>
          <xdr:rowOff>9525</xdr:rowOff>
        </xdr:from>
        <xdr:to>
          <xdr:col>4</xdr:col>
          <xdr:colOff>352425</xdr:colOff>
          <xdr:row>73</xdr:row>
          <xdr:rowOff>190500</xdr:rowOff>
        </xdr:to>
        <xdr:sp macro="" textlink="">
          <xdr:nvSpPr>
            <xdr:cNvPr id="28759" name="Check Box 87" hidden="1">
              <a:extLst>
                <a:ext uri="{63B3BB69-23CF-44E3-9099-C40C66FF867C}">
                  <a14:compatExt spid="_x0000_s287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74</xdr:row>
          <xdr:rowOff>9525</xdr:rowOff>
        </xdr:from>
        <xdr:to>
          <xdr:col>4</xdr:col>
          <xdr:colOff>352425</xdr:colOff>
          <xdr:row>74</xdr:row>
          <xdr:rowOff>190500</xdr:rowOff>
        </xdr:to>
        <xdr:sp macro="" textlink="">
          <xdr:nvSpPr>
            <xdr:cNvPr id="28760" name="Check Box 88" hidden="1">
              <a:extLst>
                <a:ext uri="{63B3BB69-23CF-44E3-9099-C40C66FF867C}">
                  <a14:compatExt spid="_x0000_s287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77</xdr:row>
          <xdr:rowOff>9525</xdr:rowOff>
        </xdr:from>
        <xdr:to>
          <xdr:col>4</xdr:col>
          <xdr:colOff>352425</xdr:colOff>
          <xdr:row>77</xdr:row>
          <xdr:rowOff>190500</xdr:rowOff>
        </xdr:to>
        <xdr:sp macro="" textlink="">
          <xdr:nvSpPr>
            <xdr:cNvPr id="28761" name="Check Box 89" hidden="1">
              <a:extLst>
                <a:ext uri="{63B3BB69-23CF-44E3-9099-C40C66FF867C}">
                  <a14:compatExt spid="_x0000_s28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34</xdr:row>
          <xdr:rowOff>9525</xdr:rowOff>
        </xdr:from>
        <xdr:to>
          <xdr:col>4</xdr:col>
          <xdr:colOff>352425</xdr:colOff>
          <xdr:row>35</xdr:row>
          <xdr:rowOff>0</xdr:rowOff>
        </xdr:to>
        <xdr:sp macro="" textlink="">
          <xdr:nvSpPr>
            <xdr:cNvPr id="28762" name="Check Box 90" hidden="1">
              <a:extLst>
                <a:ext uri="{63B3BB69-23CF-44E3-9099-C40C66FF867C}">
                  <a14:compatExt spid="_x0000_s28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70</xdr:row>
          <xdr:rowOff>9525</xdr:rowOff>
        </xdr:from>
        <xdr:to>
          <xdr:col>4</xdr:col>
          <xdr:colOff>352425</xdr:colOff>
          <xdr:row>70</xdr:row>
          <xdr:rowOff>190500</xdr:rowOff>
        </xdr:to>
        <xdr:sp macro="" textlink="">
          <xdr:nvSpPr>
            <xdr:cNvPr id="28763" name="Check Box 91" hidden="1">
              <a:extLst>
                <a:ext uri="{63B3BB69-23CF-44E3-9099-C40C66FF867C}">
                  <a14:compatExt spid="_x0000_s28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75</xdr:row>
          <xdr:rowOff>9525</xdr:rowOff>
        </xdr:from>
        <xdr:to>
          <xdr:col>4</xdr:col>
          <xdr:colOff>352425</xdr:colOff>
          <xdr:row>76</xdr:row>
          <xdr:rowOff>0</xdr:rowOff>
        </xdr:to>
        <xdr:sp macro="" textlink="">
          <xdr:nvSpPr>
            <xdr:cNvPr id="28764" name="Check Box 92" hidden="1">
              <a:extLst>
                <a:ext uri="{63B3BB69-23CF-44E3-9099-C40C66FF867C}">
                  <a14:compatExt spid="_x0000_s28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13</xdr:row>
          <xdr:rowOff>9525</xdr:rowOff>
        </xdr:from>
        <xdr:to>
          <xdr:col>4</xdr:col>
          <xdr:colOff>352425</xdr:colOff>
          <xdr:row>13</xdr:row>
          <xdr:rowOff>190500</xdr:rowOff>
        </xdr:to>
        <xdr:sp macro="" textlink="">
          <xdr:nvSpPr>
            <xdr:cNvPr id="28765" name="Check Box 93" hidden="1">
              <a:extLst>
                <a:ext uri="{63B3BB69-23CF-44E3-9099-C40C66FF867C}">
                  <a14:compatExt spid="_x0000_s28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17</xdr:row>
          <xdr:rowOff>9525</xdr:rowOff>
        </xdr:from>
        <xdr:to>
          <xdr:col>4</xdr:col>
          <xdr:colOff>352425</xdr:colOff>
          <xdr:row>17</xdr:row>
          <xdr:rowOff>190500</xdr:rowOff>
        </xdr:to>
        <xdr:sp macro="" textlink="">
          <xdr:nvSpPr>
            <xdr:cNvPr id="28766" name="Check Box 94" hidden="1">
              <a:extLst>
                <a:ext uri="{63B3BB69-23CF-44E3-9099-C40C66FF867C}">
                  <a14:compatExt spid="_x0000_s28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21</xdr:row>
          <xdr:rowOff>9525</xdr:rowOff>
        </xdr:from>
        <xdr:to>
          <xdr:col>4</xdr:col>
          <xdr:colOff>352425</xdr:colOff>
          <xdr:row>21</xdr:row>
          <xdr:rowOff>190500</xdr:rowOff>
        </xdr:to>
        <xdr:sp macro="" textlink="">
          <xdr:nvSpPr>
            <xdr:cNvPr id="28767" name="Check Box 95" hidden="1">
              <a:extLst>
                <a:ext uri="{63B3BB69-23CF-44E3-9099-C40C66FF867C}">
                  <a14:compatExt spid="_x0000_s287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29</xdr:row>
          <xdr:rowOff>9525</xdr:rowOff>
        </xdr:from>
        <xdr:to>
          <xdr:col>4</xdr:col>
          <xdr:colOff>352425</xdr:colOff>
          <xdr:row>30</xdr:row>
          <xdr:rowOff>0</xdr:rowOff>
        </xdr:to>
        <xdr:sp macro="" textlink="">
          <xdr:nvSpPr>
            <xdr:cNvPr id="28771" name="Check Box 99" hidden="1">
              <a:extLst>
                <a:ext uri="{63B3BB69-23CF-44E3-9099-C40C66FF867C}">
                  <a14:compatExt spid="_x0000_s287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32</xdr:row>
          <xdr:rowOff>9525</xdr:rowOff>
        </xdr:from>
        <xdr:to>
          <xdr:col>4</xdr:col>
          <xdr:colOff>352425</xdr:colOff>
          <xdr:row>33</xdr:row>
          <xdr:rowOff>0</xdr:rowOff>
        </xdr:to>
        <xdr:sp macro="" textlink="">
          <xdr:nvSpPr>
            <xdr:cNvPr id="28772" name="Check Box 100" hidden="1">
              <a:extLst>
                <a:ext uri="{63B3BB69-23CF-44E3-9099-C40C66FF867C}">
                  <a14:compatExt spid="_x0000_s287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38</xdr:row>
          <xdr:rowOff>9525</xdr:rowOff>
        </xdr:from>
        <xdr:to>
          <xdr:col>4</xdr:col>
          <xdr:colOff>352425</xdr:colOff>
          <xdr:row>39</xdr:row>
          <xdr:rowOff>0</xdr:rowOff>
        </xdr:to>
        <xdr:sp macro="" textlink="">
          <xdr:nvSpPr>
            <xdr:cNvPr id="28773" name="Check Box 101" hidden="1">
              <a:extLst>
                <a:ext uri="{63B3BB69-23CF-44E3-9099-C40C66FF867C}">
                  <a14:compatExt spid="_x0000_s287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40</xdr:row>
          <xdr:rowOff>9525</xdr:rowOff>
        </xdr:from>
        <xdr:to>
          <xdr:col>4</xdr:col>
          <xdr:colOff>352425</xdr:colOff>
          <xdr:row>41</xdr:row>
          <xdr:rowOff>0</xdr:rowOff>
        </xdr:to>
        <xdr:sp macro="" textlink="">
          <xdr:nvSpPr>
            <xdr:cNvPr id="28774" name="Check Box 102" hidden="1">
              <a:extLst>
                <a:ext uri="{63B3BB69-23CF-44E3-9099-C40C66FF867C}">
                  <a14:compatExt spid="_x0000_s287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41</xdr:row>
          <xdr:rowOff>9525</xdr:rowOff>
        </xdr:from>
        <xdr:to>
          <xdr:col>4</xdr:col>
          <xdr:colOff>352425</xdr:colOff>
          <xdr:row>42</xdr:row>
          <xdr:rowOff>0</xdr:rowOff>
        </xdr:to>
        <xdr:sp macro="" textlink="">
          <xdr:nvSpPr>
            <xdr:cNvPr id="28775" name="Check Box 103" hidden="1">
              <a:extLst>
                <a:ext uri="{63B3BB69-23CF-44E3-9099-C40C66FF867C}">
                  <a14:compatExt spid="_x0000_s287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47</xdr:row>
          <xdr:rowOff>9525</xdr:rowOff>
        </xdr:from>
        <xdr:to>
          <xdr:col>4</xdr:col>
          <xdr:colOff>352425</xdr:colOff>
          <xdr:row>47</xdr:row>
          <xdr:rowOff>190500</xdr:rowOff>
        </xdr:to>
        <xdr:sp macro="" textlink="">
          <xdr:nvSpPr>
            <xdr:cNvPr id="28776" name="Check Box 104" hidden="1">
              <a:extLst>
                <a:ext uri="{63B3BB69-23CF-44E3-9099-C40C66FF867C}">
                  <a14:compatExt spid="_x0000_s287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50</xdr:row>
          <xdr:rowOff>9525</xdr:rowOff>
        </xdr:from>
        <xdr:to>
          <xdr:col>4</xdr:col>
          <xdr:colOff>352425</xdr:colOff>
          <xdr:row>50</xdr:row>
          <xdr:rowOff>190500</xdr:rowOff>
        </xdr:to>
        <xdr:sp macro="" textlink="">
          <xdr:nvSpPr>
            <xdr:cNvPr id="28777" name="Check Box 105" hidden="1">
              <a:extLst>
                <a:ext uri="{63B3BB69-23CF-44E3-9099-C40C66FF867C}">
                  <a14:compatExt spid="_x0000_s287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57</xdr:row>
          <xdr:rowOff>9525</xdr:rowOff>
        </xdr:from>
        <xdr:to>
          <xdr:col>4</xdr:col>
          <xdr:colOff>352425</xdr:colOff>
          <xdr:row>58</xdr:row>
          <xdr:rowOff>0</xdr:rowOff>
        </xdr:to>
        <xdr:sp macro="" textlink="">
          <xdr:nvSpPr>
            <xdr:cNvPr id="28779" name="Check Box 107" hidden="1">
              <a:extLst>
                <a:ext uri="{63B3BB69-23CF-44E3-9099-C40C66FF867C}">
                  <a14:compatExt spid="_x0000_s287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60</xdr:row>
          <xdr:rowOff>9525</xdr:rowOff>
        </xdr:from>
        <xdr:to>
          <xdr:col>4</xdr:col>
          <xdr:colOff>352425</xdr:colOff>
          <xdr:row>61</xdr:row>
          <xdr:rowOff>0</xdr:rowOff>
        </xdr:to>
        <xdr:sp macro="" textlink="">
          <xdr:nvSpPr>
            <xdr:cNvPr id="28780" name="Check Box 108" hidden="1">
              <a:extLst>
                <a:ext uri="{63B3BB69-23CF-44E3-9099-C40C66FF867C}">
                  <a14:compatExt spid="_x0000_s287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69</xdr:row>
          <xdr:rowOff>9525</xdr:rowOff>
        </xdr:from>
        <xdr:to>
          <xdr:col>4</xdr:col>
          <xdr:colOff>352425</xdr:colOff>
          <xdr:row>70</xdr:row>
          <xdr:rowOff>0</xdr:rowOff>
        </xdr:to>
        <xdr:sp macro="" textlink="">
          <xdr:nvSpPr>
            <xdr:cNvPr id="28783" name="Check Box 111" hidden="1">
              <a:extLst>
                <a:ext uri="{63B3BB69-23CF-44E3-9099-C40C66FF867C}">
                  <a14:compatExt spid="_x0000_s287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76</xdr:row>
          <xdr:rowOff>9525</xdr:rowOff>
        </xdr:from>
        <xdr:to>
          <xdr:col>4</xdr:col>
          <xdr:colOff>352425</xdr:colOff>
          <xdr:row>76</xdr:row>
          <xdr:rowOff>190500</xdr:rowOff>
        </xdr:to>
        <xdr:sp macro="" textlink="">
          <xdr:nvSpPr>
            <xdr:cNvPr id="28784" name="Check Box 112" hidden="1">
              <a:extLst>
                <a:ext uri="{63B3BB69-23CF-44E3-9099-C40C66FF867C}">
                  <a14:compatExt spid="_x0000_s287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78</xdr:row>
          <xdr:rowOff>9525</xdr:rowOff>
        </xdr:from>
        <xdr:to>
          <xdr:col>4</xdr:col>
          <xdr:colOff>352425</xdr:colOff>
          <xdr:row>79</xdr:row>
          <xdr:rowOff>0</xdr:rowOff>
        </xdr:to>
        <xdr:sp macro="" textlink="">
          <xdr:nvSpPr>
            <xdr:cNvPr id="28785" name="Check Box 113" hidden="1">
              <a:extLst>
                <a:ext uri="{63B3BB69-23CF-44E3-9099-C40C66FF867C}">
                  <a14:compatExt spid="_x0000_s287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79</xdr:row>
          <xdr:rowOff>9525</xdr:rowOff>
        </xdr:from>
        <xdr:to>
          <xdr:col>4</xdr:col>
          <xdr:colOff>352425</xdr:colOff>
          <xdr:row>79</xdr:row>
          <xdr:rowOff>190500</xdr:rowOff>
        </xdr:to>
        <xdr:sp macro="" textlink="">
          <xdr:nvSpPr>
            <xdr:cNvPr id="28786" name="Check Box 114" hidden="1">
              <a:extLst>
                <a:ext uri="{63B3BB69-23CF-44E3-9099-C40C66FF867C}">
                  <a14:compatExt spid="_x0000_s287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80</xdr:row>
          <xdr:rowOff>9525</xdr:rowOff>
        </xdr:from>
        <xdr:to>
          <xdr:col>4</xdr:col>
          <xdr:colOff>352425</xdr:colOff>
          <xdr:row>81</xdr:row>
          <xdr:rowOff>0</xdr:rowOff>
        </xdr:to>
        <xdr:sp macro="" textlink="">
          <xdr:nvSpPr>
            <xdr:cNvPr id="28787" name="Check Box 115" hidden="1">
              <a:extLst>
                <a:ext uri="{63B3BB69-23CF-44E3-9099-C40C66FF867C}">
                  <a14:compatExt spid="_x0000_s287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81</xdr:row>
          <xdr:rowOff>9525</xdr:rowOff>
        </xdr:from>
        <xdr:to>
          <xdr:col>4</xdr:col>
          <xdr:colOff>352425</xdr:colOff>
          <xdr:row>82</xdr:row>
          <xdr:rowOff>0</xdr:rowOff>
        </xdr:to>
        <xdr:sp macro="" textlink="">
          <xdr:nvSpPr>
            <xdr:cNvPr id="28788" name="Check Box 116" hidden="1">
              <a:extLst>
                <a:ext uri="{63B3BB69-23CF-44E3-9099-C40C66FF867C}">
                  <a14:compatExt spid="_x0000_s287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82</xdr:row>
          <xdr:rowOff>9525</xdr:rowOff>
        </xdr:from>
        <xdr:to>
          <xdr:col>4</xdr:col>
          <xdr:colOff>352425</xdr:colOff>
          <xdr:row>83</xdr:row>
          <xdr:rowOff>0</xdr:rowOff>
        </xdr:to>
        <xdr:sp macro="" textlink="">
          <xdr:nvSpPr>
            <xdr:cNvPr id="28789" name="Check Box 117" hidden="1">
              <a:extLst>
                <a:ext uri="{63B3BB69-23CF-44E3-9099-C40C66FF867C}">
                  <a14:compatExt spid="_x0000_s287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83</xdr:row>
          <xdr:rowOff>9525</xdr:rowOff>
        </xdr:from>
        <xdr:to>
          <xdr:col>4</xdr:col>
          <xdr:colOff>352425</xdr:colOff>
          <xdr:row>84</xdr:row>
          <xdr:rowOff>0</xdr:rowOff>
        </xdr:to>
        <xdr:sp macro="" textlink="">
          <xdr:nvSpPr>
            <xdr:cNvPr id="28790" name="Check Box 118" hidden="1">
              <a:extLst>
                <a:ext uri="{63B3BB69-23CF-44E3-9099-C40C66FF867C}">
                  <a14:compatExt spid="_x0000_s287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84</xdr:row>
          <xdr:rowOff>9525</xdr:rowOff>
        </xdr:from>
        <xdr:to>
          <xdr:col>4</xdr:col>
          <xdr:colOff>352425</xdr:colOff>
          <xdr:row>85</xdr:row>
          <xdr:rowOff>0</xdr:rowOff>
        </xdr:to>
        <xdr:sp macro="" textlink="">
          <xdr:nvSpPr>
            <xdr:cNvPr id="28791" name="Check Box 119" hidden="1">
              <a:extLst>
                <a:ext uri="{63B3BB69-23CF-44E3-9099-C40C66FF867C}">
                  <a14:compatExt spid="_x0000_s287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85</xdr:row>
          <xdr:rowOff>9525</xdr:rowOff>
        </xdr:from>
        <xdr:to>
          <xdr:col>4</xdr:col>
          <xdr:colOff>352425</xdr:colOff>
          <xdr:row>86</xdr:row>
          <xdr:rowOff>0</xdr:rowOff>
        </xdr:to>
        <xdr:sp macro="" textlink="">
          <xdr:nvSpPr>
            <xdr:cNvPr id="28792" name="Check Box 120" hidden="1">
              <a:extLst>
                <a:ext uri="{63B3BB69-23CF-44E3-9099-C40C66FF867C}">
                  <a14:compatExt spid="_x0000_s287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86</xdr:row>
          <xdr:rowOff>9525</xdr:rowOff>
        </xdr:from>
        <xdr:to>
          <xdr:col>4</xdr:col>
          <xdr:colOff>352425</xdr:colOff>
          <xdr:row>87</xdr:row>
          <xdr:rowOff>0</xdr:rowOff>
        </xdr:to>
        <xdr:sp macro="" textlink="">
          <xdr:nvSpPr>
            <xdr:cNvPr id="28793" name="Check Box 121" hidden="1">
              <a:extLst>
                <a:ext uri="{63B3BB69-23CF-44E3-9099-C40C66FF867C}">
                  <a14:compatExt spid="_x0000_s287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87</xdr:row>
          <xdr:rowOff>9525</xdr:rowOff>
        </xdr:from>
        <xdr:to>
          <xdr:col>4</xdr:col>
          <xdr:colOff>352425</xdr:colOff>
          <xdr:row>87</xdr:row>
          <xdr:rowOff>190500</xdr:rowOff>
        </xdr:to>
        <xdr:sp macro="" textlink="">
          <xdr:nvSpPr>
            <xdr:cNvPr id="28794" name="Check Box 122" hidden="1">
              <a:extLst>
                <a:ext uri="{63B3BB69-23CF-44E3-9099-C40C66FF867C}">
                  <a14:compatExt spid="_x0000_s287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88</xdr:row>
          <xdr:rowOff>9525</xdr:rowOff>
        </xdr:from>
        <xdr:to>
          <xdr:col>4</xdr:col>
          <xdr:colOff>352425</xdr:colOff>
          <xdr:row>88</xdr:row>
          <xdr:rowOff>190500</xdr:rowOff>
        </xdr:to>
        <xdr:sp macro="" textlink="">
          <xdr:nvSpPr>
            <xdr:cNvPr id="28795" name="Check Box 123" hidden="1">
              <a:extLst>
                <a:ext uri="{63B3BB69-23CF-44E3-9099-C40C66FF867C}">
                  <a14:compatExt spid="_x0000_s287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89</xdr:row>
          <xdr:rowOff>9525</xdr:rowOff>
        </xdr:from>
        <xdr:to>
          <xdr:col>4</xdr:col>
          <xdr:colOff>352425</xdr:colOff>
          <xdr:row>89</xdr:row>
          <xdr:rowOff>190500</xdr:rowOff>
        </xdr:to>
        <xdr:sp macro="" textlink="">
          <xdr:nvSpPr>
            <xdr:cNvPr id="28796" name="Check Box 124" hidden="1">
              <a:extLst>
                <a:ext uri="{63B3BB69-23CF-44E3-9099-C40C66FF867C}">
                  <a14:compatExt spid="_x0000_s287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90</xdr:row>
          <xdr:rowOff>9525</xdr:rowOff>
        </xdr:from>
        <xdr:to>
          <xdr:col>4</xdr:col>
          <xdr:colOff>352425</xdr:colOff>
          <xdr:row>90</xdr:row>
          <xdr:rowOff>190500</xdr:rowOff>
        </xdr:to>
        <xdr:sp macro="" textlink="">
          <xdr:nvSpPr>
            <xdr:cNvPr id="28797" name="Check Box 125" hidden="1">
              <a:extLst>
                <a:ext uri="{63B3BB69-23CF-44E3-9099-C40C66FF867C}">
                  <a14:compatExt spid="_x0000_s287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91</xdr:row>
          <xdr:rowOff>9525</xdr:rowOff>
        </xdr:from>
        <xdr:to>
          <xdr:col>4</xdr:col>
          <xdr:colOff>352425</xdr:colOff>
          <xdr:row>91</xdr:row>
          <xdr:rowOff>190500</xdr:rowOff>
        </xdr:to>
        <xdr:sp macro="" textlink="">
          <xdr:nvSpPr>
            <xdr:cNvPr id="28798" name="Check Box 126" hidden="1">
              <a:extLst>
                <a:ext uri="{63B3BB69-23CF-44E3-9099-C40C66FF867C}">
                  <a14:compatExt spid="_x0000_s287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92</xdr:row>
          <xdr:rowOff>9525</xdr:rowOff>
        </xdr:from>
        <xdr:to>
          <xdr:col>4</xdr:col>
          <xdr:colOff>352425</xdr:colOff>
          <xdr:row>92</xdr:row>
          <xdr:rowOff>190500</xdr:rowOff>
        </xdr:to>
        <xdr:sp macro="" textlink="">
          <xdr:nvSpPr>
            <xdr:cNvPr id="28799" name="Check Box 127" hidden="1">
              <a:extLst>
                <a:ext uri="{63B3BB69-23CF-44E3-9099-C40C66FF867C}">
                  <a14:compatExt spid="_x0000_s287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93</xdr:row>
          <xdr:rowOff>9525</xdr:rowOff>
        </xdr:from>
        <xdr:to>
          <xdr:col>4</xdr:col>
          <xdr:colOff>352425</xdr:colOff>
          <xdr:row>93</xdr:row>
          <xdr:rowOff>190500</xdr:rowOff>
        </xdr:to>
        <xdr:sp macro="" textlink="">
          <xdr:nvSpPr>
            <xdr:cNvPr id="28800" name="Check Box 128" hidden="1">
              <a:extLst>
                <a:ext uri="{63B3BB69-23CF-44E3-9099-C40C66FF867C}">
                  <a14:compatExt spid="_x0000_s288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94</xdr:row>
          <xdr:rowOff>9525</xdr:rowOff>
        </xdr:from>
        <xdr:to>
          <xdr:col>4</xdr:col>
          <xdr:colOff>352425</xdr:colOff>
          <xdr:row>94</xdr:row>
          <xdr:rowOff>190500</xdr:rowOff>
        </xdr:to>
        <xdr:sp macro="" textlink="">
          <xdr:nvSpPr>
            <xdr:cNvPr id="28801" name="Check Box 129" hidden="1">
              <a:extLst>
                <a:ext uri="{63B3BB69-23CF-44E3-9099-C40C66FF867C}">
                  <a14:compatExt spid="_x0000_s288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95</xdr:row>
          <xdr:rowOff>9525</xdr:rowOff>
        </xdr:from>
        <xdr:to>
          <xdr:col>4</xdr:col>
          <xdr:colOff>352425</xdr:colOff>
          <xdr:row>95</xdr:row>
          <xdr:rowOff>190500</xdr:rowOff>
        </xdr:to>
        <xdr:sp macro="" textlink="">
          <xdr:nvSpPr>
            <xdr:cNvPr id="28802" name="Check Box 130" hidden="1">
              <a:extLst>
                <a:ext uri="{63B3BB69-23CF-44E3-9099-C40C66FF867C}">
                  <a14:compatExt spid="_x0000_s288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96</xdr:row>
          <xdr:rowOff>9525</xdr:rowOff>
        </xdr:from>
        <xdr:to>
          <xdr:col>4</xdr:col>
          <xdr:colOff>352425</xdr:colOff>
          <xdr:row>96</xdr:row>
          <xdr:rowOff>190500</xdr:rowOff>
        </xdr:to>
        <xdr:sp macro="" textlink="">
          <xdr:nvSpPr>
            <xdr:cNvPr id="28803" name="Check Box 131" hidden="1">
              <a:extLst>
                <a:ext uri="{63B3BB69-23CF-44E3-9099-C40C66FF867C}">
                  <a14:compatExt spid="_x0000_s288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97</xdr:row>
          <xdr:rowOff>9525</xdr:rowOff>
        </xdr:from>
        <xdr:to>
          <xdr:col>4</xdr:col>
          <xdr:colOff>352425</xdr:colOff>
          <xdr:row>97</xdr:row>
          <xdr:rowOff>190500</xdr:rowOff>
        </xdr:to>
        <xdr:sp macro="" textlink="">
          <xdr:nvSpPr>
            <xdr:cNvPr id="28804" name="Check Box 132" hidden="1">
              <a:extLst>
                <a:ext uri="{63B3BB69-23CF-44E3-9099-C40C66FF867C}">
                  <a14:compatExt spid="_x0000_s288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98</xdr:row>
          <xdr:rowOff>9525</xdr:rowOff>
        </xdr:from>
        <xdr:to>
          <xdr:col>4</xdr:col>
          <xdr:colOff>352425</xdr:colOff>
          <xdr:row>98</xdr:row>
          <xdr:rowOff>190500</xdr:rowOff>
        </xdr:to>
        <xdr:sp macro="" textlink="">
          <xdr:nvSpPr>
            <xdr:cNvPr id="28805" name="Check Box 133" hidden="1">
              <a:extLst>
                <a:ext uri="{63B3BB69-23CF-44E3-9099-C40C66FF867C}">
                  <a14:compatExt spid="_x0000_s288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99</xdr:row>
          <xdr:rowOff>9525</xdr:rowOff>
        </xdr:from>
        <xdr:to>
          <xdr:col>4</xdr:col>
          <xdr:colOff>352425</xdr:colOff>
          <xdr:row>99</xdr:row>
          <xdr:rowOff>190500</xdr:rowOff>
        </xdr:to>
        <xdr:sp macro="" textlink="">
          <xdr:nvSpPr>
            <xdr:cNvPr id="28806" name="Check Box 134" hidden="1">
              <a:extLst>
                <a:ext uri="{63B3BB69-23CF-44E3-9099-C40C66FF867C}">
                  <a14:compatExt spid="_x0000_s288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100</xdr:row>
          <xdr:rowOff>9525</xdr:rowOff>
        </xdr:from>
        <xdr:to>
          <xdr:col>4</xdr:col>
          <xdr:colOff>352425</xdr:colOff>
          <xdr:row>100</xdr:row>
          <xdr:rowOff>190500</xdr:rowOff>
        </xdr:to>
        <xdr:sp macro="" textlink="">
          <xdr:nvSpPr>
            <xdr:cNvPr id="28807" name="Check Box 135" hidden="1">
              <a:extLst>
                <a:ext uri="{63B3BB69-23CF-44E3-9099-C40C66FF867C}">
                  <a14:compatExt spid="_x0000_s288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101</xdr:row>
          <xdr:rowOff>9525</xdr:rowOff>
        </xdr:from>
        <xdr:to>
          <xdr:col>4</xdr:col>
          <xdr:colOff>352425</xdr:colOff>
          <xdr:row>101</xdr:row>
          <xdr:rowOff>190500</xdr:rowOff>
        </xdr:to>
        <xdr:sp macro="" textlink="">
          <xdr:nvSpPr>
            <xdr:cNvPr id="28808" name="Check Box 136" hidden="1">
              <a:extLst>
                <a:ext uri="{63B3BB69-23CF-44E3-9099-C40C66FF867C}">
                  <a14:compatExt spid="_x0000_s288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102</xdr:row>
          <xdr:rowOff>9525</xdr:rowOff>
        </xdr:from>
        <xdr:to>
          <xdr:col>4</xdr:col>
          <xdr:colOff>352425</xdr:colOff>
          <xdr:row>102</xdr:row>
          <xdr:rowOff>190500</xdr:rowOff>
        </xdr:to>
        <xdr:sp macro="" textlink="">
          <xdr:nvSpPr>
            <xdr:cNvPr id="28809" name="Check Box 137" hidden="1">
              <a:extLst>
                <a:ext uri="{63B3BB69-23CF-44E3-9099-C40C66FF867C}">
                  <a14:compatExt spid="_x0000_s288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103</xdr:row>
          <xdr:rowOff>9525</xdr:rowOff>
        </xdr:from>
        <xdr:to>
          <xdr:col>4</xdr:col>
          <xdr:colOff>352425</xdr:colOff>
          <xdr:row>103</xdr:row>
          <xdr:rowOff>190500</xdr:rowOff>
        </xdr:to>
        <xdr:sp macro="" textlink="">
          <xdr:nvSpPr>
            <xdr:cNvPr id="28810" name="Check Box 138" hidden="1">
              <a:extLst>
                <a:ext uri="{63B3BB69-23CF-44E3-9099-C40C66FF867C}">
                  <a14:compatExt spid="_x0000_s288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104</xdr:row>
          <xdr:rowOff>9525</xdr:rowOff>
        </xdr:from>
        <xdr:to>
          <xdr:col>4</xdr:col>
          <xdr:colOff>352425</xdr:colOff>
          <xdr:row>104</xdr:row>
          <xdr:rowOff>190500</xdr:rowOff>
        </xdr:to>
        <xdr:sp macro="" textlink="">
          <xdr:nvSpPr>
            <xdr:cNvPr id="28811" name="Check Box 139" hidden="1">
              <a:extLst>
                <a:ext uri="{63B3BB69-23CF-44E3-9099-C40C66FF867C}">
                  <a14:compatExt spid="_x0000_s288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105</xdr:row>
          <xdr:rowOff>9525</xdr:rowOff>
        </xdr:from>
        <xdr:to>
          <xdr:col>4</xdr:col>
          <xdr:colOff>352425</xdr:colOff>
          <xdr:row>106</xdr:row>
          <xdr:rowOff>0</xdr:rowOff>
        </xdr:to>
        <xdr:sp macro="" textlink="">
          <xdr:nvSpPr>
            <xdr:cNvPr id="28812" name="Check Box 140" hidden="1">
              <a:extLst>
                <a:ext uri="{63B3BB69-23CF-44E3-9099-C40C66FF867C}">
                  <a14:compatExt spid="_x0000_s288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106</xdr:row>
          <xdr:rowOff>9525</xdr:rowOff>
        </xdr:from>
        <xdr:to>
          <xdr:col>4</xdr:col>
          <xdr:colOff>352425</xdr:colOff>
          <xdr:row>106</xdr:row>
          <xdr:rowOff>190500</xdr:rowOff>
        </xdr:to>
        <xdr:sp macro="" textlink="">
          <xdr:nvSpPr>
            <xdr:cNvPr id="28813" name="Check Box 141" hidden="1">
              <a:extLst>
                <a:ext uri="{63B3BB69-23CF-44E3-9099-C40C66FF867C}">
                  <a14:compatExt spid="_x0000_s288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107</xdr:row>
          <xdr:rowOff>9525</xdr:rowOff>
        </xdr:from>
        <xdr:to>
          <xdr:col>4</xdr:col>
          <xdr:colOff>352425</xdr:colOff>
          <xdr:row>107</xdr:row>
          <xdr:rowOff>190500</xdr:rowOff>
        </xdr:to>
        <xdr:sp macro="" textlink="">
          <xdr:nvSpPr>
            <xdr:cNvPr id="28814" name="Check Box 142" hidden="1">
              <a:extLst>
                <a:ext uri="{63B3BB69-23CF-44E3-9099-C40C66FF867C}">
                  <a14:compatExt spid="_x0000_s288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108</xdr:row>
          <xdr:rowOff>9525</xdr:rowOff>
        </xdr:from>
        <xdr:to>
          <xdr:col>4</xdr:col>
          <xdr:colOff>352425</xdr:colOff>
          <xdr:row>108</xdr:row>
          <xdr:rowOff>190500</xdr:rowOff>
        </xdr:to>
        <xdr:sp macro="" textlink="">
          <xdr:nvSpPr>
            <xdr:cNvPr id="28815" name="Check Box 143" hidden="1">
              <a:extLst>
                <a:ext uri="{63B3BB69-23CF-44E3-9099-C40C66FF867C}">
                  <a14:compatExt spid="_x0000_s288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109</xdr:row>
          <xdr:rowOff>9525</xdr:rowOff>
        </xdr:from>
        <xdr:to>
          <xdr:col>4</xdr:col>
          <xdr:colOff>352425</xdr:colOff>
          <xdr:row>109</xdr:row>
          <xdr:rowOff>190500</xdr:rowOff>
        </xdr:to>
        <xdr:sp macro="" textlink="">
          <xdr:nvSpPr>
            <xdr:cNvPr id="28816" name="Check Box 144" hidden="1">
              <a:extLst>
                <a:ext uri="{63B3BB69-23CF-44E3-9099-C40C66FF867C}">
                  <a14:compatExt spid="_x0000_s288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110</xdr:row>
          <xdr:rowOff>9525</xdr:rowOff>
        </xdr:from>
        <xdr:to>
          <xdr:col>4</xdr:col>
          <xdr:colOff>352425</xdr:colOff>
          <xdr:row>110</xdr:row>
          <xdr:rowOff>190500</xdr:rowOff>
        </xdr:to>
        <xdr:sp macro="" textlink="">
          <xdr:nvSpPr>
            <xdr:cNvPr id="28817" name="Check Box 145" hidden="1">
              <a:extLst>
                <a:ext uri="{63B3BB69-23CF-44E3-9099-C40C66FF867C}">
                  <a14:compatExt spid="_x0000_s288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111</xdr:row>
          <xdr:rowOff>9525</xdr:rowOff>
        </xdr:from>
        <xdr:to>
          <xdr:col>4</xdr:col>
          <xdr:colOff>352425</xdr:colOff>
          <xdr:row>111</xdr:row>
          <xdr:rowOff>190500</xdr:rowOff>
        </xdr:to>
        <xdr:sp macro="" textlink="">
          <xdr:nvSpPr>
            <xdr:cNvPr id="28818" name="Check Box 146" hidden="1">
              <a:extLst>
                <a:ext uri="{63B3BB69-23CF-44E3-9099-C40C66FF867C}">
                  <a14:compatExt spid="_x0000_s288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112</xdr:row>
          <xdr:rowOff>9525</xdr:rowOff>
        </xdr:from>
        <xdr:to>
          <xdr:col>4</xdr:col>
          <xdr:colOff>352425</xdr:colOff>
          <xdr:row>113</xdr:row>
          <xdr:rowOff>0</xdr:rowOff>
        </xdr:to>
        <xdr:sp macro="" textlink="">
          <xdr:nvSpPr>
            <xdr:cNvPr id="28819" name="Check Box 147" hidden="1">
              <a:extLst>
                <a:ext uri="{63B3BB69-23CF-44E3-9099-C40C66FF867C}">
                  <a14:compatExt spid="_x0000_s288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113</xdr:row>
          <xdr:rowOff>9525</xdr:rowOff>
        </xdr:from>
        <xdr:to>
          <xdr:col>4</xdr:col>
          <xdr:colOff>352425</xdr:colOff>
          <xdr:row>113</xdr:row>
          <xdr:rowOff>190500</xdr:rowOff>
        </xdr:to>
        <xdr:sp macro="" textlink="">
          <xdr:nvSpPr>
            <xdr:cNvPr id="28825" name="Check Box 153" hidden="1">
              <a:extLst>
                <a:ext uri="{63B3BB69-23CF-44E3-9099-C40C66FF867C}">
                  <a14:compatExt spid="_x0000_s288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114</xdr:row>
          <xdr:rowOff>9525</xdr:rowOff>
        </xdr:from>
        <xdr:to>
          <xdr:col>4</xdr:col>
          <xdr:colOff>352425</xdr:colOff>
          <xdr:row>114</xdr:row>
          <xdr:rowOff>190500</xdr:rowOff>
        </xdr:to>
        <xdr:sp macro="" textlink="">
          <xdr:nvSpPr>
            <xdr:cNvPr id="28826" name="Check Box 154" hidden="1">
              <a:extLst>
                <a:ext uri="{63B3BB69-23CF-44E3-9099-C40C66FF867C}">
                  <a14:compatExt spid="_x0000_s288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115</xdr:row>
          <xdr:rowOff>9525</xdr:rowOff>
        </xdr:from>
        <xdr:to>
          <xdr:col>4</xdr:col>
          <xdr:colOff>352425</xdr:colOff>
          <xdr:row>115</xdr:row>
          <xdr:rowOff>190500</xdr:rowOff>
        </xdr:to>
        <xdr:sp macro="" textlink="">
          <xdr:nvSpPr>
            <xdr:cNvPr id="28827" name="Check Box 155" hidden="1">
              <a:extLst>
                <a:ext uri="{63B3BB69-23CF-44E3-9099-C40C66FF867C}">
                  <a14:compatExt spid="_x0000_s288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116</xdr:row>
          <xdr:rowOff>9525</xdr:rowOff>
        </xdr:from>
        <xdr:to>
          <xdr:col>4</xdr:col>
          <xdr:colOff>352425</xdr:colOff>
          <xdr:row>116</xdr:row>
          <xdr:rowOff>190500</xdr:rowOff>
        </xdr:to>
        <xdr:sp macro="" textlink="">
          <xdr:nvSpPr>
            <xdr:cNvPr id="28828" name="Check Box 156" hidden="1">
              <a:extLst>
                <a:ext uri="{63B3BB69-23CF-44E3-9099-C40C66FF867C}">
                  <a14:compatExt spid="_x0000_s288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117</xdr:row>
          <xdr:rowOff>9525</xdr:rowOff>
        </xdr:from>
        <xdr:to>
          <xdr:col>4</xdr:col>
          <xdr:colOff>352425</xdr:colOff>
          <xdr:row>117</xdr:row>
          <xdr:rowOff>190500</xdr:rowOff>
        </xdr:to>
        <xdr:sp macro="" textlink="">
          <xdr:nvSpPr>
            <xdr:cNvPr id="28829" name="Check Box 157" hidden="1">
              <a:extLst>
                <a:ext uri="{63B3BB69-23CF-44E3-9099-C40C66FF867C}">
                  <a14:compatExt spid="_x0000_s288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118</xdr:row>
          <xdr:rowOff>9525</xdr:rowOff>
        </xdr:from>
        <xdr:to>
          <xdr:col>4</xdr:col>
          <xdr:colOff>352425</xdr:colOff>
          <xdr:row>119</xdr:row>
          <xdr:rowOff>0</xdr:rowOff>
        </xdr:to>
        <xdr:sp macro="" textlink="">
          <xdr:nvSpPr>
            <xdr:cNvPr id="28830" name="Check Box 158" hidden="1">
              <a:extLst>
                <a:ext uri="{63B3BB69-23CF-44E3-9099-C40C66FF867C}">
                  <a14:compatExt spid="_x0000_s288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119</xdr:row>
          <xdr:rowOff>9525</xdr:rowOff>
        </xdr:from>
        <xdr:to>
          <xdr:col>4</xdr:col>
          <xdr:colOff>352425</xdr:colOff>
          <xdr:row>120</xdr:row>
          <xdr:rowOff>0</xdr:rowOff>
        </xdr:to>
        <xdr:sp macro="" textlink="">
          <xdr:nvSpPr>
            <xdr:cNvPr id="28831" name="Check Box 159" hidden="1">
              <a:extLst>
                <a:ext uri="{63B3BB69-23CF-44E3-9099-C40C66FF867C}">
                  <a14:compatExt spid="_x0000_s288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120</xdr:row>
          <xdr:rowOff>9525</xdr:rowOff>
        </xdr:from>
        <xdr:to>
          <xdr:col>4</xdr:col>
          <xdr:colOff>352425</xdr:colOff>
          <xdr:row>121</xdr:row>
          <xdr:rowOff>0</xdr:rowOff>
        </xdr:to>
        <xdr:sp macro="" textlink="">
          <xdr:nvSpPr>
            <xdr:cNvPr id="28832" name="Check Box 160" hidden="1">
              <a:extLst>
                <a:ext uri="{63B3BB69-23CF-44E3-9099-C40C66FF867C}">
                  <a14:compatExt spid="_x0000_s288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121</xdr:row>
          <xdr:rowOff>9525</xdr:rowOff>
        </xdr:from>
        <xdr:to>
          <xdr:col>4</xdr:col>
          <xdr:colOff>352425</xdr:colOff>
          <xdr:row>122</xdr:row>
          <xdr:rowOff>0</xdr:rowOff>
        </xdr:to>
        <xdr:sp macro="" textlink="">
          <xdr:nvSpPr>
            <xdr:cNvPr id="28833" name="Check Box 161" hidden="1">
              <a:extLst>
                <a:ext uri="{63B3BB69-23CF-44E3-9099-C40C66FF867C}">
                  <a14:compatExt spid="_x0000_s288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122</xdr:row>
          <xdr:rowOff>9525</xdr:rowOff>
        </xdr:from>
        <xdr:to>
          <xdr:col>4</xdr:col>
          <xdr:colOff>352425</xdr:colOff>
          <xdr:row>123</xdr:row>
          <xdr:rowOff>0</xdr:rowOff>
        </xdr:to>
        <xdr:sp macro="" textlink="">
          <xdr:nvSpPr>
            <xdr:cNvPr id="28834" name="Check Box 162" hidden="1">
              <a:extLst>
                <a:ext uri="{63B3BB69-23CF-44E3-9099-C40C66FF867C}">
                  <a14:compatExt spid="_x0000_s288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123</xdr:row>
          <xdr:rowOff>9525</xdr:rowOff>
        </xdr:from>
        <xdr:to>
          <xdr:col>4</xdr:col>
          <xdr:colOff>352425</xdr:colOff>
          <xdr:row>123</xdr:row>
          <xdr:rowOff>190500</xdr:rowOff>
        </xdr:to>
        <xdr:sp macro="" textlink="">
          <xdr:nvSpPr>
            <xdr:cNvPr id="28835" name="Check Box 163" hidden="1">
              <a:extLst>
                <a:ext uri="{63B3BB69-23CF-44E3-9099-C40C66FF867C}">
                  <a14:compatExt spid="_x0000_s288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124</xdr:row>
          <xdr:rowOff>9525</xdr:rowOff>
        </xdr:from>
        <xdr:to>
          <xdr:col>4</xdr:col>
          <xdr:colOff>352425</xdr:colOff>
          <xdr:row>125</xdr:row>
          <xdr:rowOff>0</xdr:rowOff>
        </xdr:to>
        <xdr:sp macro="" textlink="">
          <xdr:nvSpPr>
            <xdr:cNvPr id="28836" name="Check Box 164" hidden="1">
              <a:extLst>
                <a:ext uri="{63B3BB69-23CF-44E3-9099-C40C66FF867C}">
                  <a14:compatExt spid="_x0000_s288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125</xdr:row>
          <xdr:rowOff>9525</xdr:rowOff>
        </xdr:from>
        <xdr:to>
          <xdr:col>4</xdr:col>
          <xdr:colOff>352425</xdr:colOff>
          <xdr:row>126</xdr:row>
          <xdr:rowOff>0</xdr:rowOff>
        </xdr:to>
        <xdr:sp macro="" textlink="">
          <xdr:nvSpPr>
            <xdr:cNvPr id="28837" name="Check Box 165" hidden="1">
              <a:extLst>
                <a:ext uri="{63B3BB69-23CF-44E3-9099-C40C66FF867C}">
                  <a14:compatExt spid="_x0000_s288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126</xdr:row>
          <xdr:rowOff>9525</xdr:rowOff>
        </xdr:from>
        <xdr:to>
          <xdr:col>4</xdr:col>
          <xdr:colOff>352425</xdr:colOff>
          <xdr:row>127</xdr:row>
          <xdr:rowOff>0</xdr:rowOff>
        </xdr:to>
        <xdr:sp macro="" textlink="">
          <xdr:nvSpPr>
            <xdr:cNvPr id="28838" name="Check Box 166" hidden="1">
              <a:extLst>
                <a:ext uri="{63B3BB69-23CF-44E3-9099-C40C66FF867C}">
                  <a14:compatExt spid="_x0000_s288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127</xdr:row>
          <xdr:rowOff>9525</xdr:rowOff>
        </xdr:from>
        <xdr:to>
          <xdr:col>4</xdr:col>
          <xdr:colOff>352425</xdr:colOff>
          <xdr:row>128</xdr:row>
          <xdr:rowOff>0</xdr:rowOff>
        </xdr:to>
        <xdr:sp macro="" textlink="">
          <xdr:nvSpPr>
            <xdr:cNvPr id="28839" name="Check Box 167" hidden="1">
              <a:extLst>
                <a:ext uri="{63B3BB69-23CF-44E3-9099-C40C66FF867C}">
                  <a14:compatExt spid="_x0000_s288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128</xdr:row>
          <xdr:rowOff>9525</xdr:rowOff>
        </xdr:from>
        <xdr:to>
          <xdr:col>4</xdr:col>
          <xdr:colOff>352425</xdr:colOff>
          <xdr:row>128</xdr:row>
          <xdr:rowOff>190500</xdr:rowOff>
        </xdr:to>
        <xdr:sp macro="" textlink="">
          <xdr:nvSpPr>
            <xdr:cNvPr id="28840" name="Check Box 168" hidden="1">
              <a:extLst>
                <a:ext uri="{63B3BB69-23CF-44E3-9099-C40C66FF867C}">
                  <a14:compatExt spid="_x0000_s288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129</xdr:row>
          <xdr:rowOff>9525</xdr:rowOff>
        </xdr:from>
        <xdr:to>
          <xdr:col>4</xdr:col>
          <xdr:colOff>352425</xdr:colOff>
          <xdr:row>129</xdr:row>
          <xdr:rowOff>190500</xdr:rowOff>
        </xdr:to>
        <xdr:sp macro="" textlink="">
          <xdr:nvSpPr>
            <xdr:cNvPr id="28841" name="Check Box 169" hidden="1">
              <a:extLst>
                <a:ext uri="{63B3BB69-23CF-44E3-9099-C40C66FF867C}">
                  <a14:compatExt spid="_x0000_s288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130</xdr:row>
          <xdr:rowOff>9525</xdr:rowOff>
        </xdr:from>
        <xdr:to>
          <xdr:col>4</xdr:col>
          <xdr:colOff>352425</xdr:colOff>
          <xdr:row>130</xdr:row>
          <xdr:rowOff>190500</xdr:rowOff>
        </xdr:to>
        <xdr:sp macro="" textlink="">
          <xdr:nvSpPr>
            <xdr:cNvPr id="28842" name="Check Box 170" hidden="1">
              <a:extLst>
                <a:ext uri="{63B3BB69-23CF-44E3-9099-C40C66FF867C}">
                  <a14:compatExt spid="_x0000_s288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131</xdr:row>
          <xdr:rowOff>9525</xdr:rowOff>
        </xdr:from>
        <xdr:to>
          <xdr:col>4</xdr:col>
          <xdr:colOff>352425</xdr:colOff>
          <xdr:row>131</xdr:row>
          <xdr:rowOff>190500</xdr:rowOff>
        </xdr:to>
        <xdr:sp macro="" textlink="">
          <xdr:nvSpPr>
            <xdr:cNvPr id="28843" name="Check Box 171" hidden="1">
              <a:extLst>
                <a:ext uri="{63B3BB69-23CF-44E3-9099-C40C66FF867C}">
                  <a14:compatExt spid="_x0000_s288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132</xdr:row>
          <xdr:rowOff>9525</xdr:rowOff>
        </xdr:from>
        <xdr:to>
          <xdr:col>4</xdr:col>
          <xdr:colOff>352425</xdr:colOff>
          <xdr:row>132</xdr:row>
          <xdr:rowOff>190500</xdr:rowOff>
        </xdr:to>
        <xdr:sp macro="" textlink="">
          <xdr:nvSpPr>
            <xdr:cNvPr id="28844" name="Check Box 172" hidden="1">
              <a:extLst>
                <a:ext uri="{63B3BB69-23CF-44E3-9099-C40C66FF867C}">
                  <a14:compatExt spid="_x0000_s288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133</xdr:row>
          <xdr:rowOff>9525</xdr:rowOff>
        </xdr:from>
        <xdr:to>
          <xdr:col>4</xdr:col>
          <xdr:colOff>352425</xdr:colOff>
          <xdr:row>134</xdr:row>
          <xdr:rowOff>0</xdr:rowOff>
        </xdr:to>
        <xdr:sp macro="" textlink="">
          <xdr:nvSpPr>
            <xdr:cNvPr id="28845" name="Check Box 173" hidden="1">
              <a:extLst>
                <a:ext uri="{63B3BB69-23CF-44E3-9099-C40C66FF867C}">
                  <a14:compatExt spid="_x0000_s288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134</xdr:row>
          <xdr:rowOff>9525</xdr:rowOff>
        </xdr:from>
        <xdr:to>
          <xdr:col>4</xdr:col>
          <xdr:colOff>352425</xdr:colOff>
          <xdr:row>135</xdr:row>
          <xdr:rowOff>0</xdr:rowOff>
        </xdr:to>
        <xdr:sp macro="" textlink="">
          <xdr:nvSpPr>
            <xdr:cNvPr id="28846" name="Check Box 174" hidden="1">
              <a:extLst>
                <a:ext uri="{63B3BB69-23CF-44E3-9099-C40C66FF867C}">
                  <a14:compatExt spid="_x0000_s288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135</xdr:row>
          <xdr:rowOff>9525</xdr:rowOff>
        </xdr:from>
        <xdr:to>
          <xdr:col>4</xdr:col>
          <xdr:colOff>352425</xdr:colOff>
          <xdr:row>136</xdr:row>
          <xdr:rowOff>0</xdr:rowOff>
        </xdr:to>
        <xdr:sp macro="" textlink="">
          <xdr:nvSpPr>
            <xdr:cNvPr id="28847" name="Check Box 175" hidden="1">
              <a:extLst>
                <a:ext uri="{63B3BB69-23CF-44E3-9099-C40C66FF867C}">
                  <a14:compatExt spid="_x0000_s288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136</xdr:row>
          <xdr:rowOff>9525</xdr:rowOff>
        </xdr:from>
        <xdr:to>
          <xdr:col>4</xdr:col>
          <xdr:colOff>352425</xdr:colOff>
          <xdr:row>136</xdr:row>
          <xdr:rowOff>190500</xdr:rowOff>
        </xdr:to>
        <xdr:sp macro="" textlink="">
          <xdr:nvSpPr>
            <xdr:cNvPr id="28848" name="Check Box 176" hidden="1">
              <a:extLst>
                <a:ext uri="{63B3BB69-23CF-44E3-9099-C40C66FF867C}">
                  <a14:compatExt spid="_x0000_s288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137</xdr:row>
          <xdr:rowOff>9525</xdr:rowOff>
        </xdr:from>
        <xdr:to>
          <xdr:col>4</xdr:col>
          <xdr:colOff>352425</xdr:colOff>
          <xdr:row>138</xdr:row>
          <xdr:rowOff>0</xdr:rowOff>
        </xdr:to>
        <xdr:sp macro="" textlink="">
          <xdr:nvSpPr>
            <xdr:cNvPr id="28854" name="Check Box 182" hidden="1">
              <a:extLst>
                <a:ext uri="{63B3BB69-23CF-44E3-9099-C40C66FF867C}">
                  <a14:compatExt spid="_x0000_s288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138</xdr:row>
          <xdr:rowOff>9525</xdr:rowOff>
        </xdr:from>
        <xdr:to>
          <xdr:col>4</xdr:col>
          <xdr:colOff>352425</xdr:colOff>
          <xdr:row>139</xdr:row>
          <xdr:rowOff>0</xdr:rowOff>
        </xdr:to>
        <xdr:sp macro="" textlink="">
          <xdr:nvSpPr>
            <xdr:cNvPr id="28855" name="Check Box 183" hidden="1">
              <a:extLst>
                <a:ext uri="{63B3BB69-23CF-44E3-9099-C40C66FF867C}">
                  <a14:compatExt spid="_x0000_s288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139</xdr:row>
          <xdr:rowOff>9525</xdr:rowOff>
        </xdr:from>
        <xdr:to>
          <xdr:col>4</xdr:col>
          <xdr:colOff>352425</xdr:colOff>
          <xdr:row>140</xdr:row>
          <xdr:rowOff>0</xdr:rowOff>
        </xdr:to>
        <xdr:sp macro="" textlink="">
          <xdr:nvSpPr>
            <xdr:cNvPr id="28856" name="Check Box 184" hidden="1">
              <a:extLst>
                <a:ext uri="{63B3BB69-23CF-44E3-9099-C40C66FF867C}">
                  <a14:compatExt spid="_x0000_s288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140</xdr:row>
          <xdr:rowOff>9525</xdr:rowOff>
        </xdr:from>
        <xdr:to>
          <xdr:col>4</xdr:col>
          <xdr:colOff>352425</xdr:colOff>
          <xdr:row>141</xdr:row>
          <xdr:rowOff>0</xdr:rowOff>
        </xdr:to>
        <xdr:sp macro="" textlink="">
          <xdr:nvSpPr>
            <xdr:cNvPr id="28857" name="Check Box 185" hidden="1">
              <a:extLst>
                <a:ext uri="{63B3BB69-23CF-44E3-9099-C40C66FF867C}">
                  <a14:compatExt spid="_x0000_s288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141</xdr:row>
          <xdr:rowOff>9525</xdr:rowOff>
        </xdr:from>
        <xdr:to>
          <xdr:col>4</xdr:col>
          <xdr:colOff>352425</xdr:colOff>
          <xdr:row>142</xdr:row>
          <xdr:rowOff>0</xdr:rowOff>
        </xdr:to>
        <xdr:sp macro="" textlink="">
          <xdr:nvSpPr>
            <xdr:cNvPr id="28858" name="Check Box 186" hidden="1">
              <a:extLst>
                <a:ext uri="{63B3BB69-23CF-44E3-9099-C40C66FF867C}">
                  <a14:compatExt spid="_x0000_s288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142</xdr:row>
          <xdr:rowOff>9525</xdr:rowOff>
        </xdr:from>
        <xdr:to>
          <xdr:col>4</xdr:col>
          <xdr:colOff>352425</xdr:colOff>
          <xdr:row>142</xdr:row>
          <xdr:rowOff>190500</xdr:rowOff>
        </xdr:to>
        <xdr:sp macro="" textlink="">
          <xdr:nvSpPr>
            <xdr:cNvPr id="28859" name="Check Box 187" hidden="1">
              <a:extLst>
                <a:ext uri="{63B3BB69-23CF-44E3-9099-C40C66FF867C}">
                  <a14:compatExt spid="_x0000_s288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143</xdr:row>
          <xdr:rowOff>9525</xdr:rowOff>
        </xdr:from>
        <xdr:to>
          <xdr:col>4</xdr:col>
          <xdr:colOff>352425</xdr:colOff>
          <xdr:row>144</xdr:row>
          <xdr:rowOff>0</xdr:rowOff>
        </xdr:to>
        <xdr:sp macro="" textlink="">
          <xdr:nvSpPr>
            <xdr:cNvPr id="28860" name="Check Box 188" hidden="1">
              <a:extLst>
                <a:ext uri="{63B3BB69-23CF-44E3-9099-C40C66FF867C}">
                  <a14:compatExt spid="_x0000_s288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144</xdr:row>
          <xdr:rowOff>9525</xdr:rowOff>
        </xdr:from>
        <xdr:to>
          <xdr:col>4</xdr:col>
          <xdr:colOff>352425</xdr:colOff>
          <xdr:row>145</xdr:row>
          <xdr:rowOff>0</xdr:rowOff>
        </xdr:to>
        <xdr:sp macro="" textlink="">
          <xdr:nvSpPr>
            <xdr:cNvPr id="28861" name="Check Box 189" hidden="1">
              <a:extLst>
                <a:ext uri="{63B3BB69-23CF-44E3-9099-C40C66FF867C}">
                  <a14:compatExt spid="_x0000_s288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145</xdr:row>
          <xdr:rowOff>9525</xdr:rowOff>
        </xdr:from>
        <xdr:to>
          <xdr:col>4</xdr:col>
          <xdr:colOff>352425</xdr:colOff>
          <xdr:row>145</xdr:row>
          <xdr:rowOff>190500</xdr:rowOff>
        </xdr:to>
        <xdr:sp macro="" textlink="">
          <xdr:nvSpPr>
            <xdr:cNvPr id="28862" name="Check Box 190" hidden="1">
              <a:extLst>
                <a:ext uri="{63B3BB69-23CF-44E3-9099-C40C66FF867C}">
                  <a14:compatExt spid="_x0000_s288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146</xdr:row>
          <xdr:rowOff>9525</xdr:rowOff>
        </xdr:from>
        <xdr:to>
          <xdr:col>4</xdr:col>
          <xdr:colOff>352425</xdr:colOff>
          <xdr:row>147</xdr:row>
          <xdr:rowOff>0</xdr:rowOff>
        </xdr:to>
        <xdr:sp macro="" textlink="">
          <xdr:nvSpPr>
            <xdr:cNvPr id="28868" name="Check Box 196" hidden="1">
              <a:extLst>
                <a:ext uri="{63B3BB69-23CF-44E3-9099-C40C66FF867C}">
                  <a14:compatExt spid="_x0000_s288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147</xdr:row>
          <xdr:rowOff>9525</xdr:rowOff>
        </xdr:from>
        <xdr:to>
          <xdr:col>4</xdr:col>
          <xdr:colOff>352425</xdr:colOff>
          <xdr:row>148</xdr:row>
          <xdr:rowOff>0</xdr:rowOff>
        </xdr:to>
        <xdr:sp macro="" textlink="">
          <xdr:nvSpPr>
            <xdr:cNvPr id="28874" name="Check Box 202" hidden="1">
              <a:extLst>
                <a:ext uri="{63B3BB69-23CF-44E3-9099-C40C66FF867C}">
                  <a14:compatExt spid="_x0000_s288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148</xdr:row>
          <xdr:rowOff>9525</xdr:rowOff>
        </xdr:from>
        <xdr:to>
          <xdr:col>4</xdr:col>
          <xdr:colOff>352425</xdr:colOff>
          <xdr:row>148</xdr:row>
          <xdr:rowOff>190500</xdr:rowOff>
        </xdr:to>
        <xdr:sp macro="" textlink="">
          <xdr:nvSpPr>
            <xdr:cNvPr id="28875" name="Check Box 203" hidden="1">
              <a:extLst>
                <a:ext uri="{63B3BB69-23CF-44E3-9099-C40C66FF867C}">
                  <a14:compatExt spid="_x0000_s288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149</xdr:row>
          <xdr:rowOff>9525</xdr:rowOff>
        </xdr:from>
        <xdr:to>
          <xdr:col>4</xdr:col>
          <xdr:colOff>352425</xdr:colOff>
          <xdr:row>150</xdr:row>
          <xdr:rowOff>0</xdr:rowOff>
        </xdr:to>
        <xdr:sp macro="" textlink="">
          <xdr:nvSpPr>
            <xdr:cNvPr id="28876" name="Check Box 204" hidden="1">
              <a:extLst>
                <a:ext uri="{63B3BB69-23CF-44E3-9099-C40C66FF867C}">
                  <a14:compatExt spid="_x0000_s288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150</xdr:row>
          <xdr:rowOff>9525</xdr:rowOff>
        </xdr:from>
        <xdr:to>
          <xdr:col>4</xdr:col>
          <xdr:colOff>352425</xdr:colOff>
          <xdr:row>151</xdr:row>
          <xdr:rowOff>0</xdr:rowOff>
        </xdr:to>
        <xdr:sp macro="" textlink="">
          <xdr:nvSpPr>
            <xdr:cNvPr id="28877" name="Check Box 205" hidden="1">
              <a:extLst>
                <a:ext uri="{63B3BB69-23CF-44E3-9099-C40C66FF867C}">
                  <a14:compatExt spid="_x0000_s288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151</xdr:row>
          <xdr:rowOff>9525</xdr:rowOff>
        </xdr:from>
        <xdr:to>
          <xdr:col>4</xdr:col>
          <xdr:colOff>352425</xdr:colOff>
          <xdr:row>152</xdr:row>
          <xdr:rowOff>0</xdr:rowOff>
        </xdr:to>
        <xdr:sp macro="" textlink="">
          <xdr:nvSpPr>
            <xdr:cNvPr id="28878" name="Check Box 206" hidden="1">
              <a:extLst>
                <a:ext uri="{63B3BB69-23CF-44E3-9099-C40C66FF867C}">
                  <a14:compatExt spid="_x0000_s288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152</xdr:row>
          <xdr:rowOff>9525</xdr:rowOff>
        </xdr:from>
        <xdr:to>
          <xdr:col>4</xdr:col>
          <xdr:colOff>352425</xdr:colOff>
          <xdr:row>153</xdr:row>
          <xdr:rowOff>0</xdr:rowOff>
        </xdr:to>
        <xdr:sp macro="" textlink="">
          <xdr:nvSpPr>
            <xdr:cNvPr id="28879" name="Check Box 207" hidden="1">
              <a:extLst>
                <a:ext uri="{63B3BB69-23CF-44E3-9099-C40C66FF867C}">
                  <a14:compatExt spid="_x0000_s288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153</xdr:row>
          <xdr:rowOff>9525</xdr:rowOff>
        </xdr:from>
        <xdr:to>
          <xdr:col>4</xdr:col>
          <xdr:colOff>352425</xdr:colOff>
          <xdr:row>154</xdr:row>
          <xdr:rowOff>0</xdr:rowOff>
        </xdr:to>
        <xdr:sp macro="" textlink="">
          <xdr:nvSpPr>
            <xdr:cNvPr id="28880" name="Check Box 208" hidden="1">
              <a:extLst>
                <a:ext uri="{63B3BB69-23CF-44E3-9099-C40C66FF867C}">
                  <a14:compatExt spid="_x0000_s288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154</xdr:row>
          <xdr:rowOff>9525</xdr:rowOff>
        </xdr:from>
        <xdr:to>
          <xdr:col>4</xdr:col>
          <xdr:colOff>352425</xdr:colOff>
          <xdr:row>155</xdr:row>
          <xdr:rowOff>0</xdr:rowOff>
        </xdr:to>
        <xdr:sp macro="" textlink="">
          <xdr:nvSpPr>
            <xdr:cNvPr id="28881" name="Check Box 209" hidden="1">
              <a:extLst>
                <a:ext uri="{63B3BB69-23CF-44E3-9099-C40C66FF867C}">
                  <a14:compatExt spid="_x0000_s288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155</xdr:row>
          <xdr:rowOff>9525</xdr:rowOff>
        </xdr:from>
        <xdr:to>
          <xdr:col>4</xdr:col>
          <xdr:colOff>352425</xdr:colOff>
          <xdr:row>156</xdr:row>
          <xdr:rowOff>0</xdr:rowOff>
        </xdr:to>
        <xdr:sp macro="" textlink="">
          <xdr:nvSpPr>
            <xdr:cNvPr id="28882" name="Check Box 210" hidden="1">
              <a:extLst>
                <a:ext uri="{63B3BB69-23CF-44E3-9099-C40C66FF867C}">
                  <a14:compatExt spid="_x0000_s288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156</xdr:row>
          <xdr:rowOff>9525</xdr:rowOff>
        </xdr:from>
        <xdr:to>
          <xdr:col>4</xdr:col>
          <xdr:colOff>352425</xdr:colOff>
          <xdr:row>157</xdr:row>
          <xdr:rowOff>0</xdr:rowOff>
        </xdr:to>
        <xdr:sp macro="" textlink="">
          <xdr:nvSpPr>
            <xdr:cNvPr id="28883" name="Check Box 211" hidden="1">
              <a:extLst>
                <a:ext uri="{63B3BB69-23CF-44E3-9099-C40C66FF867C}">
                  <a14:compatExt spid="_x0000_s288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157</xdr:row>
          <xdr:rowOff>9525</xdr:rowOff>
        </xdr:from>
        <xdr:to>
          <xdr:col>4</xdr:col>
          <xdr:colOff>352425</xdr:colOff>
          <xdr:row>158</xdr:row>
          <xdr:rowOff>0</xdr:rowOff>
        </xdr:to>
        <xdr:sp macro="" textlink="">
          <xdr:nvSpPr>
            <xdr:cNvPr id="28884" name="Check Box 212" hidden="1">
              <a:extLst>
                <a:ext uri="{63B3BB69-23CF-44E3-9099-C40C66FF867C}">
                  <a14:compatExt spid="_x0000_s288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158</xdr:row>
          <xdr:rowOff>9525</xdr:rowOff>
        </xdr:from>
        <xdr:to>
          <xdr:col>4</xdr:col>
          <xdr:colOff>352425</xdr:colOff>
          <xdr:row>159</xdr:row>
          <xdr:rowOff>0</xdr:rowOff>
        </xdr:to>
        <xdr:sp macro="" textlink="">
          <xdr:nvSpPr>
            <xdr:cNvPr id="28885" name="Check Box 213" hidden="1">
              <a:extLst>
                <a:ext uri="{63B3BB69-23CF-44E3-9099-C40C66FF867C}">
                  <a14:compatExt spid="_x0000_s288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159</xdr:row>
          <xdr:rowOff>9525</xdr:rowOff>
        </xdr:from>
        <xdr:to>
          <xdr:col>4</xdr:col>
          <xdr:colOff>352425</xdr:colOff>
          <xdr:row>160</xdr:row>
          <xdr:rowOff>0</xdr:rowOff>
        </xdr:to>
        <xdr:sp macro="" textlink="">
          <xdr:nvSpPr>
            <xdr:cNvPr id="28886" name="Check Box 214" hidden="1">
              <a:extLst>
                <a:ext uri="{63B3BB69-23CF-44E3-9099-C40C66FF867C}">
                  <a14:compatExt spid="_x0000_s288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160</xdr:row>
          <xdr:rowOff>9525</xdr:rowOff>
        </xdr:from>
        <xdr:to>
          <xdr:col>4</xdr:col>
          <xdr:colOff>352425</xdr:colOff>
          <xdr:row>161</xdr:row>
          <xdr:rowOff>0</xdr:rowOff>
        </xdr:to>
        <xdr:sp macro="" textlink="">
          <xdr:nvSpPr>
            <xdr:cNvPr id="28887" name="Check Box 215" hidden="1">
              <a:extLst>
                <a:ext uri="{63B3BB69-23CF-44E3-9099-C40C66FF867C}">
                  <a14:compatExt spid="_x0000_s288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161</xdr:row>
          <xdr:rowOff>9525</xdr:rowOff>
        </xdr:from>
        <xdr:to>
          <xdr:col>4</xdr:col>
          <xdr:colOff>352425</xdr:colOff>
          <xdr:row>162</xdr:row>
          <xdr:rowOff>0</xdr:rowOff>
        </xdr:to>
        <xdr:sp macro="" textlink="">
          <xdr:nvSpPr>
            <xdr:cNvPr id="28888" name="Check Box 216" hidden="1">
              <a:extLst>
                <a:ext uri="{63B3BB69-23CF-44E3-9099-C40C66FF867C}">
                  <a14:compatExt spid="_x0000_s288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163</xdr:row>
          <xdr:rowOff>9525</xdr:rowOff>
        </xdr:from>
        <xdr:to>
          <xdr:col>4</xdr:col>
          <xdr:colOff>352425</xdr:colOff>
          <xdr:row>164</xdr:row>
          <xdr:rowOff>0</xdr:rowOff>
        </xdr:to>
        <xdr:sp macro="" textlink="">
          <xdr:nvSpPr>
            <xdr:cNvPr id="28894" name="Check Box 222" hidden="1">
              <a:extLst>
                <a:ext uri="{63B3BB69-23CF-44E3-9099-C40C66FF867C}">
                  <a14:compatExt spid="_x0000_s288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164</xdr:row>
          <xdr:rowOff>9525</xdr:rowOff>
        </xdr:from>
        <xdr:to>
          <xdr:col>4</xdr:col>
          <xdr:colOff>352425</xdr:colOff>
          <xdr:row>165</xdr:row>
          <xdr:rowOff>0</xdr:rowOff>
        </xdr:to>
        <xdr:sp macro="" textlink="">
          <xdr:nvSpPr>
            <xdr:cNvPr id="28900" name="Check Box 228" hidden="1">
              <a:extLst>
                <a:ext uri="{63B3BB69-23CF-44E3-9099-C40C66FF867C}">
                  <a14:compatExt spid="_x0000_s289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165</xdr:row>
          <xdr:rowOff>9525</xdr:rowOff>
        </xdr:from>
        <xdr:to>
          <xdr:col>4</xdr:col>
          <xdr:colOff>352425</xdr:colOff>
          <xdr:row>166</xdr:row>
          <xdr:rowOff>0</xdr:rowOff>
        </xdr:to>
        <xdr:sp macro="" textlink="">
          <xdr:nvSpPr>
            <xdr:cNvPr id="28906" name="Check Box 234" hidden="1">
              <a:extLst>
                <a:ext uri="{63B3BB69-23CF-44E3-9099-C40C66FF867C}">
                  <a14:compatExt spid="_x0000_s289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166</xdr:row>
          <xdr:rowOff>9525</xdr:rowOff>
        </xdr:from>
        <xdr:to>
          <xdr:col>4</xdr:col>
          <xdr:colOff>352425</xdr:colOff>
          <xdr:row>166</xdr:row>
          <xdr:rowOff>190500</xdr:rowOff>
        </xdr:to>
        <xdr:sp macro="" textlink="">
          <xdr:nvSpPr>
            <xdr:cNvPr id="28907" name="Check Box 235" hidden="1">
              <a:extLst>
                <a:ext uri="{63B3BB69-23CF-44E3-9099-C40C66FF867C}">
                  <a14:compatExt spid="_x0000_s289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167</xdr:row>
          <xdr:rowOff>9525</xdr:rowOff>
        </xdr:from>
        <xdr:to>
          <xdr:col>4</xdr:col>
          <xdr:colOff>352425</xdr:colOff>
          <xdr:row>167</xdr:row>
          <xdr:rowOff>190500</xdr:rowOff>
        </xdr:to>
        <xdr:sp macro="" textlink="">
          <xdr:nvSpPr>
            <xdr:cNvPr id="28908" name="Check Box 236" hidden="1">
              <a:extLst>
                <a:ext uri="{63B3BB69-23CF-44E3-9099-C40C66FF867C}">
                  <a14:compatExt spid="_x0000_s289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168</xdr:row>
          <xdr:rowOff>9525</xdr:rowOff>
        </xdr:from>
        <xdr:to>
          <xdr:col>4</xdr:col>
          <xdr:colOff>352425</xdr:colOff>
          <xdr:row>168</xdr:row>
          <xdr:rowOff>190500</xdr:rowOff>
        </xdr:to>
        <xdr:sp macro="" textlink="">
          <xdr:nvSpPr>
            <xdr:cNvPr id="28909" name="Check Box 237" hidden="1">
              <a:extLst>
                <a:ext uri="{63B3BB69-23CF-44E3-9099-C40C66FF867C}">
                  <a14:compatExt spid="_x0000_s289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169</xdr:row>
          <xdr:rowOff>9525</xdr:rowOff>
        </xdr:from>
        <xdr:to>
          <xdr:col>4</xdr:col>
          <xdr:colOff>352425</xdr:colOff>
          <xdr:row>170</xdr:row>
          <xdr:rowOff>0</xdr:rowOff>
        </xdr:to>
        <xdr:sp macro="" textlink="">
          <xdr:nvSpPr>
            <xdr:cNvPr id="28910" name="Check Box 238" hidden="1">
              <a:extLst>
                <a:ext uri="{63B3BB69-23CF-44E3-9099-C40C66FF867C}">
                  <a14:compatExt spid="_x0000_s289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170</xdr:row>
          <xdr:rowOff>9525</xdr:rowOff>
        </xdr:from>
        <xdr:to>
          <xdr:col>4</xdr:col>
          <xdr:colOff>352425</xdr:colOff>
          <xdr:row>171</xdr:row>
          <xdr:rowOff>0</xdr:rowOff>
        </xdr:to>
        <xdr:sp macro="" textlink="">
          <xdr:nvSpPr>
            <xdr:cNvPr id="28911" name="Check Box 239" hidden="1">
              <a:extLst>
                <a:ext uri="{63B3BB69-23CF-44E3-9099-C40C66FF867C}">
                  <a14:compatExt spid="_x0000_s289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171</xdr:row>
          <xdr:rowOff>9525</xdr:rowOff>
        </xdr:from>
        <xdr:to>
          <xdr:col>4</xdr:col>
          <xdr:colOff>352425</xdr:colOff>
          <xdr:row>171</xdr:row>
          <xdr:rowOff>190500</xdr:rowOff>
        </xdr:to>
        <xdr:sp macro="" textlink="">
          <xdr:nvSpPr>
            <xdr:cNvPr id="28912" name="Check Box 240" hidden="1">
              <a:extLst>
                <a:ext uri="{63B3BB69-23CF-44E3-9099-C40C66FF867C}">
                  <a14:compatExt spid="_x0000_s289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172</xdr:row>
          <xdr:rowOff>9525</xdr:rowOff>
        </xdr:from>
        <xdr:to>
          <xdr:col>4</xdr:col>
          <xdr:colOff>352425</xdr:colOff>
          <xdr:row>172</xdr:row>
          <xdr:rowOff>190500</xdr:rowOff>
        </xdr:to>
        <xdr:sp macro="" textlink="">
          <xdr:nvSpPr>
            <xdr:cNvPr id="28913" name="Check Box 241" hidden="1">
              <a:extLst>
                <a:ext uri="{63B3BB69-23CF-44E3-9099-C40C66FF867C}">
                  <a14:compatExt spid="_x0000_s289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173</xdr:row>
          <xdr:rowOff>9525</xdr:rowOff>
        </xdr:from>
        <xdr:to>
          <xdr:col>4</xdr:col>
          <xdr:colOff>352425</xdr:colOff>
          <xdr:row>174</xdr:row>
          <xdr:rowOff>0</xdr:rowOff>
        </xdr:to>
        <xdr:sp macro="" textlink="">
          <xdr:nvSpPr>
            <xdr:cNvPr id="28919" name="Check Box 247" hidden="1">
              <a:extLst>
                <a:ext uri="{63B3BB69-23CF-44E3-9099-C40C66FF867C}">
                  <a14:compatExt spid="_x0000_s289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174</xdr:row>
          <xdr:rowOff>9525</xdr:rowOff>
        </xdr:from>
        <xdr:to>
          <xdr:col>4</xdr:col>
          <xdr:colOff>352425</xdr:colOff>
          <xdr:row>175</xdr:row>
          <xdr:rowOff>0</xdr:rowOff>
        </xdr:to>
        <xdr:sp macro="" textlink="">
          <xdr:nvSpPr>
            <xdr:cNvPr id="28924" name="Check Box 252" hidden="1">
              <a:extLst>
                <a:ext uri="{63B3BB69-23CF-44E3-9099-C40C66FF867C}">
                  <a14:compatExt spid="_x0000_s289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175</xdr:row>
          <xdr:rowOff>9525</xdr:rowOff>
        </xdr:from>
        <xdr:to>
          <xdr:col>4</xdr:col>
          <xdr:colOff>352425</xdr:colOff>
          <xdr:row>175</xdr:row>
          <xdr:rowOff>190500</xdr:rowOff>
        </xdr:to>
        <xdr:sp macro="" textlink="">
          <xdr:nvSpPr>
            <xdr:cNvPr id="28930" name="Check Box 258" hidden="1">
              <a:extLst>
                <a:ext uri="{63B3BB69-23CF-44E3-9099-C40C66FF867C}">
                  <a14:compatExt spid="_x0000_s289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176</xdr:row>
          <xdr:rowOff>9525</xdr:rowOff>
        </xdr:from>
        <xdr:to>
          <xdr:col>4</xdr:col>
          <xdr:colOff>352425</xdr:colOff>
          <xdr:row>177</xdr:row>
          <xdr:rowOff>0</xdr:rowOff>
        </xdr:to>
        <xdr:sp macro="" textlink="">
          <xdr:nvSpPr>
            <xdr:cNvPr id="28931" name="Check Box 259" hidden="1">
              <a:extLst>
                <a:ext uri="{63B3BB69-23CF-44E3-9099-C40C66FF867C}">
                  <a14:compatExt spid="_x0000_s289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177</xdr:row>
          <xdr:rowOff>9525</xdr:rowOff>
        </xdr:from>
        <xdr:to>
          <xdr:col>4</xdr:col>
          <xdr:colOff>352425</xdr:colOff>
          <xdr:row>177</xdr:row>
          <xdr:rowOff>190500</xdr:rowOff>
        </xdr:to>
        <xdr:sp macro="" textlink="">
          <xdr:nvSpPr>
            <xdr:cNvPr id="28932" name="Check Box 260" hidden="1">
              <a:extLst>
                <a:ext uri="{63B3BB69-23CF-44E3-9099-C40C66FF867C}">
                  <a14:compatExt spid="_x0000_s289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178</xdr:row>
          <xdr:rowOff>9525</xdr:rowOff>
        </xdr:from>
        <xdr:to>
          <xdr:col>4</xdr:col>
          <xdr:colOff>352425</xdr:colOff>
          <xdr:row>179</xdr:row>
          <xdr:rowOff>0</xdr:rowOff>
        </xdr:to>
        <xdr:sp macro="" textlink="">
          <xdr:nvSpPr>
            <xdr:cNvPr id="28933" name="Check Box 261" hidden="1">
              <a:extLst>
                <a:ext uri="{63B3BB69-23CF-44E3-9099-C40C66FF867C}">
                  <a14:compatExt spid="_x0000_s289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179</xdr:row>
          <xdr:rowOff>9525</xdr:rowOff>
        </xdr:from>
        <xdr:to>
          <xdr:col>4</xdr:col>
          <xdr:colOff>352425</xdr:colOff>
          <xdr:row>179</xdr:row>
          <xdr:rowOff>190500</xdr:rowOff>
        </xdr:to>
        <xdr:sp macro="" textlink="">
          <xdr:nvSpPr>
            <xdr:cNvPr id="28934" name="Check Box 262" hidden="1">
              <a:extLst>
                <a:ext uri="{63B3BB69-23CF-44E3-9099-C40C66FF867C}">
                  <a14:compatExt spid="_x0000_s289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180</xdr:row>
          <xdr:rowOff>9525</xdr:rowOff>
        </xdr:from>
        <xdr:to>
          <xdr:col>4</xdr:col>
          <xdr:colOff>352425</xdr:colOff>
          <xdr:row>180</xdr:row>
          <xdr:rowOff>190500</xdr:rowOff>
        </xdr:to>
        <xdr:sp macro="" textlink="">
          <xdr:nvSpPr>
            <xdr:cNvPr id="28935" name="Check Box 263" hidden="1">
              <a:extLst>
                <a:ext uri="{63B3BB69-23CF-44E3-9099-C40C66FF867C}">
                  <a14:compatExt spid="_x0000_s289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181</xdr:row>
          <xdr:rowOff>9525</xdr:rowOff>
        </xdr:from>
        <xdr:to>
          <xdr:col>4</xdr:col>
          <xdr:colOff>352425</xdr:colOff>
          <xdr:row>182</xdr:row>
          <xdr:rowOff>0</xdr:rowOff>
        </xdr:to>
        <xdr:sp macro="" textlink="">
          <xdr:nvSpPr>
            <xdr:cNvPr id="28936" name="Check Box 264" hidden="1">
              <a:extLst>
                <a:ext uri="{63B3BB69-23CF-44E3-9099-C40C66FF867C}">
                  <a14:compatExt spid="_x0000_s289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182</xdr:row>
          <xdr:rowOff>9525</xdr:rowOff>
        </xdr:from>
        <xdr:to>
          <xdr:col>4</xdr:col>
          <xdr:colOff>352425</xdr:colOff>
          <xdr:row>183</xdr:row>
          <xdr:rowOff>0</xdr:rowOff>
        </xdr:to>
        <xdr:sp macro="" textlink="">
          <xdr:nvSpPr>
            <xdr:cNvPr id="28937" name="Check Box 265" hidden="1">
              <a:extLst>
                <a:ext uri="{63B3BB69-23CF-44E3-9099-C40C66FF867C}">
                  <a14:compatExt spid="_x0000_s289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183</xdr:row>
          <xdr:rowOff>9525</xdr:rowOff>
        </xdr:from>
        <xdr:to>
          <xdr:col>4</xdr:col>
          <xdr:colOff>352425</xdr:colOff>
          <xdr:row>184</xdr:row>
          <xdr:rowOff>0</xdr:rowOff>
        </xdr:to>
        <xdr:sp macro="" textlink="">
          <xdr:nvSpPr>
            <xdr:cNvPr id="28938" name="Check Box 266" hidden="1">
              <a:extLst>
                <a:ext uri="{63B3BB69-23CF-44E3-9099-C40C66FF867C}">
                  <a14:compatExt spid="_x0000_s289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184</xdr:row>
          <xdr:rowOff>9525</xdr:rowOff>
        </xdr:from>
        <xdr:to>
          <xdr:col>4</xdr:col>
          <xdr:colOff>352425</xdr:colOff>
          <xdr:row>185</xdr:row>
          <xdr:rowOff>0</xdr:rowOff>
        </xdr:to>
        <xdr:sp macro="" textlink="">
          <xdr:nvSpPr>
            <xdr:cNvPr id="28939" name="Check Box 267" hidden="1">
              <a:extLst>
                <a:ext uri="{63B3BB69-23CF-44E3-9099-C40C66FF867C}">
                  <a14:compatExt spid="_x0000_s289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185</xdr:row>
          <xdr:rowOff>9525</xdr:rowOff>
        </xdr:from>
        <xdr:to>
          <xdr:col>4</xdr:col>
          <xdr:colOff>352425</xdr:colOff>
          <xdr:row>186</xdr:row>
          <xdr:rowOff>0</xdr:rowOff>
        </xdr:to>
        <xdr:sp macro="" textlink="">
          <xdr:nvSpPr>
            <xdr:cNvPr id="28940" name="Check Box 268" hidden="1">
              <a:extLst>
                <a:ext uri="{63B3BB69-23CF-44E3-9099-C40C66FF867C}">
                  <a14:compatExt spid="_x0000_s289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186</xdr:row>
          <xdr:rowOff>9525</xdr:rowOff>
        </xdr:from>
        <xdr:to>
          <xdr:col>5</xdr:col>
          <xdr:colOff>0</xdr:colOff>
          <xdr:row>187</xdr:row>
          <xdr:rowOff>0</xdr:rowOff>
        </xdr:to>
        <xdr:sp macro="" textlink="">
          <xdr:nvSpPr>
            <xdr:cNvPr id="28941" name="Check Box 269" hidden="1">
              <a:extLst>
                <a:ext uri="{63B3BB69-23CF-44E3-9099-C40C66FF867C}">
                  <a14:compatExt spid="_x0000_s289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187</xdr:row>
          <xdr:rowOff>9525</xdr:rowOff>
        </xdr:from>
        <xdr:to>
          <xdr:col>4</xdr:col>
          <xdr:colOff>352425</xdr:colOff>
          <xdr:row>187</xdr:row>
          <xdr:rowOff>190500</xdr:rowOff>
        </xdr:to>
        <xdr:sp macro="" textlink="">
          <xdr:nvSpPr>
            <xdr:cNvPr id="28942" name="Check Box 270" hidden="1">
              <a:extLst>
                <a:ext uri="{63B3BB69-23CF-44E3-9099-C40C66FF867C}">
                  <a14:compatExt spid="_x0000_s289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188</xdr:row>
          <xdr:rowOff>9525</xdr:rowOff>
        </xdr:from>
        <xdr:to>
          <xdr:col>4</xdr:col>
          <xdr:colOff>352425</xdr:colOff>
          <xdr:row>189</xdr:row>
          <xdr:rowOff>0</xdr:rowOff>
        </xdr:to>
        <xdr:sp macro="" textlink="">
          <xdr:nvSpPr>
            <xdr:cNvPr id="28943" name="Check Box 271" hidden="1">
              <a:extLst>
                <a:ext uri="{63B3BB69-23CF-44E3-9099-C40C66FF867C}">
                  <a14:compatExt spid="_x0000_s289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189</xdr:row>
          <xdr:rowOff>9525</xdr:rowOff>
        </xdr:from>
        <xdr:to>
          <xdr:col>4</xdr:col>
          <xdr:colOff>352425</xdr:colOff>
          <xdr:row>190</xdr:row>
          <xdr:rowOff>0</xdr:rowOff>
        </xdr:to>
        <xdr:sp macro="" textlink="">
          <xdr:nvSpPr>
            <xdr:cNvPr id="28944" name="Check Box 272" hidden="1">
              <a:extLst>
                <a:ext uri="{63B3BB69-23CF-44E3-9099-C40C66FF867C}">
                  <a14:compatExt spid="_x0000_s289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190</xdr:row>
          <xdr:rowOff>9525</xdr:rowOff>
        </xdr:from>
        <xdr:to>
          <xdr:col>4</xdr:col>
          <xdr:colOff>352425</xdr:colOff>
          <xdr:row>191</xdr:row>
          <xdr:rowOff>0</xdr:rowOff>
        </xdr:to>
        <xdr:sp macro="" textlink="">
          <xdr:nvSpPr>
            <xdr:cNvPr id="28945" name="Check Box 273" hidden="1">
              <a:extLst>
                <a:ext uri="{63B3BB69-23CF-44E3-9099-C40C66FF867C}">
                  <a14:compatExt spid="_x0000_s289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191</xdr:row>
          <xdr:rowOff>9525</xdr:rowOff>
        </xdr:from>
        <xdr:to>
          <xdr:col>4</xdr:col>
          <xdr:colOff>352425</xdr:colOff>
          <xdr:row>192</xdr:row>
          <xdr:rowOff>0</xdr:rowOff>
        </xdr:to>
        <xdr:sp macro="" textlink="">
          <xdr:nvSpPr>
            <xdr:cNvPr id="28946" name="Check Box 274" hidden="1">
              <a:extLst>
                <a:ext uri="{63B3BB69-23CF-44E3-9099-C40C66FF867C}">
                  <a14:compatExt spid="_x0000_s289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192</xdr:row>
          <xdr:rowOff>9525</xdr:rowOff>
        </xdr:from>
        <xdr:to>
          <xdr:col>4</xdr:col>
          <xdr:colOff>352425</xdr:colOff>
          <xdr:row>193</xdr:row>
          <xdr:rowOff>0</xdr:rowOff>
        </xdr:to>
        <xdr:sp macro="" textlink="">
          <xdr:nvSpPr>
            <xdr:cNvPr id="28947" name="Check Box 275" hidden="1">
              <a:extLst>
                <a:ext uri="{63B3BB69-23CF-44E3-9099-C40C66FF867C}">
                  <a14:compatExt spid="_x0000_s289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193</xdr:row>
          <xdr:rowOff>9525</xdr:rowOff>
        </xdr:from>
        <xdr:to>
          <xdr:col>4</xdr:col>
          <xdr:colOff>352425</xdr:colOff>
          <xdr:row>193</xdr:row>
          <xdr:rowOff>190500</xdr:rowOff>
        </xdr:to>
        <xdr:sp macro="" textlink="">
          <xdr:nvSpPr>
            <xdr:cNvPr id="28948" name="Check Box 276" hidden="1">
              <a:extLst>
                <a:ext uri="{63B3BB69-23CF-44E3-9099-C40C66FF867C}">
                  <a14:compatExt spid="_x0000_s289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194</xdr:row>
          <xdr:rowOff>9525</xdr:rowOff>
        </xdr:from>
        <xdr:to>
          <xdr:col>4</xdr:col>
          <xdr:colOff>352425</xdr:colOff>
          <xdr:row>195</xdr:row>
          <xdr:rowOff>0</xdr:rowOff>
        </xdr:to>
        <xdr:sp macro="" textlink="">
          <xdr:nvSpPr>
            <xdr:cNvPr id="28949" name="Check Box 277" hidden="1">
              <a:extLst>
                <a:ext uri="{63B3BB69-23CF-44E3-9099-C40C66FF867C}">
                  <a14:compatExt spid="_x0000_s289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195</xdr:row>
          <xdr:rowOff>9525</xdr:rowOff>
        </xdr:from>
        <xdr:to>
          <xdr:col>4</xdr:col>
          <xdr:colOff>352425</xdr:colOff>
          <xdr:row>196</xdr:row>
          <xdr:rowOff>0</xdr:rowOff>
        </xdr:to>
        <xdr:sp macro="" textlink="">
          <xdr:nvSpPr>
            <xdr:cNvPr id="28950" name="Check Box 278" hidden="1">
              <a:extLst>
                <a:ext uri="{63B3BB69-23CF-44E3-9099-C40C66FF867C}">
                  <a14:compatExt spid="_x0000_s289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196</xdr:row>
          <xdr:rowOff>9525</xdr:rowOff>
        </xdr:from>
        <xdr:to>
          <xdr:col>4</xdr:col>
          <xdr:colOff>352425</xdr:colOff>
          <xdr:row>196</xdr:row>
          <xdr:rowOff>190500</xdr:rowOff>
        </xdr:to>
        <xdr:sp macro="" textlink="">
          <xdr:nvSpPr>
            <xdr:cNvPr id="28951" name="Check Box 279" hidden="1">
              <a:extLst>
                <a:ext uri="{63B3BB69-23CF-44E3-9099-C40C66FF867C}">
                  <a14:compatExt spid="_x0000_s289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197</xdr:row>
          <xdr:rowOff>9525</xdr:rowOff>
        </xdr:from>
        <xdr:to>
          <xdr:col>4</xdr:col>
          <xdr:colOff>352425</xdr:colOff>
          <xdr:row>198</xdr:row>
          <xdr:rowOff>0</xdr:rowOff>
        </xdr:to>
        <xdr:sp macro="" textlink="">
          <xdr:nvSpPr>
            <xdr:cNvPr id="28952" name="Check Box 280" hidden="1">
              <a:extLst>
                <a:ext uri="{63B3BB69-23CF-44E3-9099-C40C66FF867C}">
                  <a14:compatExt spid="_x0000_s289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198</xdr:row>
          <xdr:rowOff>9525</xdr:rowOff>
        </xdr:from>
        <xdr:to>
          <xdr:col>4</xdr:col>
          <xdr:colOff>352425</xdr:colOff>
          <xdr:row>198</xdr:row>
          <xdr:rowOff>190500</xdr:rowOff>
        </xdr:to>
        <xdr:sp macro="" textlink="">
          <xdr:nvSpPr>
            <xdr:cNvPr id="28953" name="Check Box 281" hidden="1">
              <a:extLst>
                <a:ext uri="{63B3BB69-23CF-44E3-9099-C40C66FF867C}">
                  <a14:compatExt spid="_x0000_s289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199</xdr:row>
          <xdr:rowOff>9525</xdr:rowOff>
        </xdr:from>
        <xdr:to>
          <xdr:col>4</xdr:col>
          <xdr:colOff>352425</xdr:colOff>
          <xdr:row>199</xdr:row>
          <xdr:rowOff>190500</xdr:rowOff>
        </xdr:to>
        <xdr:sp macro="" textlink="">
          <xdr:nvSpPr>
            <xdr:cNvPr id="28954" name="Check Box 282" hidden="1">
              <a:extLst>
                <a:ext uri="{63B3BB69-23CF-44E3-9099-C40C66FF867C}">
                  <a14:compatExt spid="_x0000_s289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200</xdr:row>
          <xdr:rowOff>9525</xdr:rowOff>
        </xdr:from>
        <xdr:to>
          <xdr:col>4</xdr:col>
          <xdr:colOff>352425</xdr:colOff>
          <xdr:row>201</xdr:row>
          <xdr:rowOff>0</xdr:rowOff>
        </xdr:to>
        <xdr:sp macro="" textlink="">
          <xdr:nvSpPr>
            <xdr:cNvPr id="28955" name="Check Box 283" hidden="1">
              <a:extLst>
                <a:ext uri="{63B3BB69-23CF-44E3-9099-C40C66FF867C}">
                  <a14:compatExt spid="_x0000_s289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201</xdr:row>
          <xdr:rowOff>9525</xdr:rowOff>
        </xdr:from>
        <xdr:to>
          <xdr:col>4</xdr:col>
          <xdr:colOff>352425</xdr:colOff>
          <xdr:row>202</xdr:row>
          <xdr:rowOff>0</xdr:rowOff>
        </xdr:to>
        <xdr:sp macro="" textlink="">
          <xdr:nvSpPr>
            <xdr:cNvPr id="28956" name="Check Box 284" hidden="1">
              <a:extLst>
                <a:ext uri="{63B3BB69-23CF-44E3-9099-C40C66FF867C}">
                  <a14:compatExt spid="_x0000_s289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202</xdr:row>
          <xdr:rowOff>9525</xdr:rowOff>
        </xdr:from>
        <xdr:to>
          <xdr:col>4</xdr:col>
          <xdr:colOff>352425</xdr:colOff>
          <xdr:row>203</xdr:row>
          <xdr:rowOff>0</xdr:rowOff>
        </xdr:to>
        <xdr:sp macro="" textlink="">
          <xdr:nvSpPr>
            <xdr:cNvPr id="28957" name="Check Box 285" hidden="1">
              <a:extLst>
                <a:ext uri="{63B3BB69-23CF-44E3-9099-C40C66FF867C}">
                  <a14:compatExt spid="_x0000_s289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203</xdr:row>
          <xdr:rowOff>9525</xdr:rowOff>
        </xdr:from>
        <xdr:to>
          <xdr:col>4</xdr:col>
          <xdr:colOff>352425</xdr:colOff>
          <xdr:row>204</xdr:row>
          <xdr:rowOff>0</xdr:rowOff>
        </xdr:to>
        <xdr:sp macro="" textlink="">
          <xdr:nvSpPr>
            <xdr:cNvPr id="28958" name="Check Box 286" hidden="1">
              <a:extLst>
                <a:ext uri="{63B3BB69-23CF-44E3-9099-C40C66FF867C}">
                  <a14:compatExt spid="_x0000_s289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204</xdr:row>
          <xdr:rowOff>9525</xdr:rowOff>
        </xdr:from>
        <xdr:to>
          <xdr:col>4</xdr:col>
          <xdr:colOff>352425</xdr:colOff>
          <xdr:row>204</xdr:row>
          <xdr:rowOff>190500</xdr:rowOff>
        </xdr:to>
        <xdr:sp macro="" textlink="">
          <xdr:nvSpPr>
            <xdr:cNvPr id="28959" name="Check Box 287" hidden="1">
              <a:extLst>
                <a:ext uri="{63B3BB69-23CF-44E3-9099-C40C66FF867C}">
                  <a14:compatExt spid="_x0000_s289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205</xdr:row>
          <xdr:rowOff>9525</xdr:rowOff>
        </xdr:from>
        <xdr:to>
          <xdr:col>4</xdr:col>
          <xdr:colOff>352425</xdr:colOff>
          <xdr:row>205</xdr:row>
          <xdr:rowOff>190500</xdr:rowOff>
        </xdr:to>
        <xdr:sp macro="" textlink="">
          <xdr:nvSpPr>
            <xdr:cNvPr id="28960" name="Check Box 288" hidden="1">
              <a:extLst>
                <a:ext uri="{63B3BB69-23CF-44E3-9099-C40C66FF867C}">
                  <a14:compatExt spid="_x0000_s289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206</xdr:row>
          <xdr:rowOff>9525</xdr:rowOff>
        </xdr:from>
        <xdr:to>
          <xdr:col>4</xdr:col>
          <xdr:colOff>352425</xdr:colOff>
          <xdr:row>207</xdr:row>
          <xdr:rowOff>0</xdr:rowOff>
        </xdr:to>
        <xdr:sp macro="" textlink="">
          <xdr:nvSpPr>
            <xdr:cNvPr id="28961" name="Check Box 289" hidden="1">
              <a:extLst>
                <a:ext uri="{63B3BB69-23CF-44E3-9099-C40C66FF867C}">
                  <a14:compatExt spid="_x0000_s289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207</xdr:row>
          <xdr:rowOff>9525</xdr:rowOff>
        </xdr:from>
        <xdr:to>
          <xdr:col>4</xdr:col>
          <xdr:colOff>352425</xdr:colOff>
          <xdr:row>208</xdr:row>
          <xdr:rowOff>0</xdr:rowOff>
        </xdr:to>
        <xdr:sp macro="" textlink="">
          <xdr:nvSpPr>
            <xdr:cNvPr id="28962" name="Check Box 290" hidden="1">
              <a:extLst>
                <a:ext uri="{63B3BB69-23CF-44E3-9099-C40C66FF867C}">
                  <a14:compatExt spid="_x0000_s289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208</xdr:row>
          <xdr:rowOff>9525</xdr:rowOff>
        </xdr:from>
        <xdr:to>
          <xdr:col>4</xdr:col>
          <xdr:colOff>352425</xdr:colOff>
          <xdr:row>209</xdr:row>
          <xdr:rowOff>0</xdr:rowOff>
        </xdr:to>
        <xdr:sp macro="" textlink="">
          <xdr:nvSpPr>
            <xdr:cNvPr id="28968" name="Check Box 296" hidden="1">
              <a:extLst>
                <a:ext uri="{63B3BB69-23CF-44E3-9099-C40C66FF867C}">
                  <a14:compatExt spid="_x0000_s289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209</xdr:row>
          <xdr:rowOff>9525</xdr:rowOff>
        </xdr:from>
        <xdr:to>
          <xdr:col>4</xdr:col>
          <xdr:colOff>352425</xdr:colOff>
          <xdr:row>210</xdr:row>
          <xdr:rowOff>0</xdr:rowOff>
        </xdr:to>
        <xdr:sp macro="" textlink="">
          <xdr:nvSpPr>
            <xdr:cNvPr id="28969" name="Check Box 297" hidden="1">
              <a:extLst>
                <a:ext uri="{63B3BB69-23CF-44E3-9099-C40C66FF867C}">
                  <a14:compatExt spid="_x0000_s289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210</xdr:row>
          <xdr:rowOff>9525</xdr:rowOff>
        </xdr:from>
        <xdr:to>
          <xdr:col>4</xdr:col>
          <xdr:colOff>352425</xdr:colOff>
          <xdr:row>211</xdr:row>
          <xdr:rowOff>0</xdr:rowOff>
        </xdr:to>
        <xdr:sp macro="" textlink="">
          <xdr:nvSpPr>
            <xdr:cNvPr id="28970" name="Check Box 298" hidden="1">
              <a:extLst>
                <a:ext uri="{63B3BB69-23CF-44E3-9099-C40C66FF867C}">
                  <a14:compatExt spid="_x0000_s289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211</xdr:row>
          <xdr:rowOff>9525</xdr:rowOff>
        </xdr:from>
        <xdr:to>
          <xdr:col>4</xdr:col>
          <xdr:colOff>352425</xdr:colOff>
          <xdr:row>212</xdr:row>
          <xdr:rowOff>0</xdr:rowOff>
        </xdr:to>
        <xdr:sp macro="" textlink="">
          <xdr:nvSpPr>
            <xdr:cNvPr id="28971" name="Check Box 299" hidden="1">
              <a:extLst>
                <a:ext uri="{63B3BB69-23CF-44E3-9099-C40C66FF867C}">
                  <a14:compatExt spid="_x0000_s289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212</xdr:row>
          <xdr:rowOff>9525</xdr:rowOff>
        </xdr:from>
        <xdr:to>
          <xdr:col>4</xdr:col>
          <xdr:colOff>352425</xdr:colOff>
          <xdr:row>213</xdr:row>
          <xdr:rowOff>0</xdr:rowOff>
        </xdr:to>
        <xdr:sp macro="" textlink="">
          <xdr:nvSpPr>
            <xdr:cNvPr id="28972" name="Check Box 300" hidden="1">
              <a:extLst>
                <a:ext uri="{63B3BB69-23CF-44E3-9099-C40C66FF867C}">
                  <a14:compatExt spid="_x0000_s289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213</xdr:row>
          <xdr:rowOff>9525</xdr:rowOff>
        </xdr:from>
        <xdr:to>
          <xdr:col>4</xdr:col>
          <xdr:colOff>352425</xdr:colOff>
          <xdr:row>214</xdr:row>
          <xdr:rowOff>0</xdr:rowOff>
        </xdr:to>
        <xdr:sp macro="" textlink="">
          <xdr:nvSpPr>
            <xdr:cNvPr id="28973" name="Check Box 301" hidden="1">
              <a:extLst>
                <a:ext uri="{63B3BB69-23CF-44E3-9099-C40C66FF867C}">
                  <a14:compatExt spid="_x0000_s289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214</xdr:row>
          <xdr:rowOff>9525</xdr:rowOff>
        </xdr:from>
        <xdr:to>
          <xdr:col>4</xdr:col>
          <xdr:colOff>352425</xdr:colOff>
          <xdr:row>215</xdr:row>
          <xdr:rowOff>0</xdr:rowOff>
        </xdr:to>
        <xdr:sp macro="" textlink="">
          <xdr:nvSpPr>
            <xdr:cNvPr id="28974" name="Check Box 302" hidden="1">
              <a:extLst>
                <a:ext uri="{63B3BB69-23CF-44E3-9099-C40C66FF867C}">
                  <a14:compatExt spid="_x0000_s289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215</xdr:row>
          <xdr:rowOff>9525</xdr:rowOff>
        </xdr:from>
        <xdr:to>
          <xdr:col>4</xdr:col>
          <xdr:colOff>352425</xdr:colOff>
          <xdr:row>216</xdr:row>
          <xdr:rowOff>0</xdr:rowOff>
        </xdr:to>
        <xdr:sp macro="" textlink="">
          <xdr:nvSpPr>
            <xdr:cNvPr id="28975" name="Check Box 303" hidden="1">
              <a:extLst>
                <a:ext uri="{63B3BB69-23CF-44E3-9099-C40C66FF867C}">
                  <a14:compatExt spid="_x0000_s289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216</xdr:row>
          <xdr:rowOff>9525</xdr:rowOff>
        </xdr:from>
        <xdr:to>
          <xdr:col>4</xdr:col>
          <xdr:colOff>352425</xdr:colOff>
          <xdr:row>217</xdr:row>
          <xdr:rowOff>0</xdr:rowOff>
        </xdr:to>
        <xdr:sp macro="" textlink="">
          <xdr:nvSpPr>
            <xdr:cNvPr id="28976" name="Check Box 304" hidden="1">
              <a:extLst>
                <a:ext uri="{63B3BB69-23CF-44E3-9099-C40C66FF867C}">
                  <a14:compatExt spid="_x0000_s289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217</xdr:row>
          <xdr:rowOff>9525</xdr:rowOff>
        </xdr:from>
        <xdr:to>
          <xdr:col>4</xdr:col>
          <xdr:colOff>352425</xdr:colOff>
          <xdr:row>218</xdr:row>
          <xdr:rowOff>0</xdr:rowOff>
        </xdr:to>
        <xdr:sp macro="" textlink="">
          <xdr:nvSpPr>
            <xdr:cNvPr id="28977" name="Check Box 305" hidden="1">
              <a:extLst>
                <a:ext uri="{63B3BB69-23CF-44E3-9099-C40C66FF867C}">
                  <a14:compatExt spid="_x0000_s289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218</xdr:row>
          <xdr:rowOff>9525</xdr:rowOff>
        </xdr:from>
        <xdr:to>
          <xdr:col>4</xdr:col>
          <xdr:colOff>352425</xdr:colOff>
          <xdr:row>219</xdr:row>
          <xdr:rowOff>0</xdr:rowOff>
        </xdr:to>
        <xdr:sp macro="" textlink="">
          <xdr:nvSpPr>
            <xdr:cNvPr id="28978" name="Check Box 306" hidden="1">
              <a:extLst>
                <a:ext uri="{63B3BB69-23CF-44E3-9099-C40C66FF867C}">
                  <a14:compatExt spid="_x0000_s289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219</xdr:row>
          <xdr:rowOff>9525</xdr:rowOff>
        </xdr:from>
        <xdr:to>
          <xdr:col>4</xdr:col>
          <xdr:colOff>352425</xdr:colOff>
          <xdr:row>220</xdr:row>
          <xdr:rowOff>0</xdr:rowOff>
        </xdr:to>
        <xdr:sp macro="" textlink="">
          <xdr:nvSpPr>
            <xdr:cNvPr id="28979" name="Check Box 307" hidden="1">
              <a:extLst>
                <a:ext uri="{63B3BB69-23CF-44E3-9099-C40C66FF867C}">
                  <a14:compatExt spid="_x0000_s289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220</xdr:row>
          <xdr:rowOff>9525</xdr:rowOff>
        </xdr:from>
        <xdr:to>
          <xdr:col>4</xdr:col>
          <xdr:colOff>352425</xdr:colOff>
          <xdr:row>221</xdr:row>
          <xdr:rowOff>0</xdr:rowOff>
        </xdr:to>
        <xdr:sp macro="" textlink="">
          <xdr:nvSpPr>
            <xdr:cNvPr id="28980" name="Check Box 308" hidden="1">
              <a:extLst>
                <a:ext uri="{63B3BB69-23CF-44E3-9099-C40C66FF867C}">
                  <a14:compatExt spid="_x0000_s289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221</xdr:row>
          <xdr:rowOff>9525</xdr:rowOff>
        </xdr:from>
        <xdr:to>
          <xdr:col>4</xdr:col>
          <xdr:colOff>352425</xdr:colOff>
          <xdr:row>221</xdr:row>
          <xdr:rowOff>190500</xdr:rowOff>
        </xdr:to>
        <xdr:sp macro="" textlink="">
          <xdr:nvSpPr>
            <xdr:cNvPr id="28981" name="Check Box 309" hidden="1">
              <a:extLst>
                <a:ext uri="{63B3BB69-23CF-44E3-9099-C40C66FF867C}">
                  <a14:compatExt spid="_x0000_s289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222</xdr:row>
          <xdr:rowOff>9525</xdr:rowOff>
        </xdr:from>
        <xdr:to>
          <xdr:col>4</xdr:col>
          <xdr:colOff>352425</xdr:colOff>
          <xdr:row>223</xdr:row>
          <xdr:rowOff>0</xdr:rowOff>
        </xdr:to>
        <xdr:sp macro="" textlink="">
          <xdr:nvSpPr>
            <xdr:cNvPr id="28982" name="Check Box 310" hidden="1">
              <a:extLst>
                <a:ext uri="{63B3BB69-23CF-44E3-9099-C40C66FF867C}">
                  <a14:compatExt spid="_x0000_s289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223</xdr:row>
          <xdr:rowOff>9525</xdr:rowOff>
        </xdr:from>
        <xdr:to>
          <xdr:col>4</xdr:col>
          <xdr:colOff>352425</xdr:colOff>
          <xdr:row>224</xdr:row>
          <xdr:rowOff>0</xdr:rowOff>
        </xdr:to>
        <xdr:sp macro="" textlink="">
          <xdr:nvSpPr>
            <xdr:cNvPr id="28983" name="Check Box 311" hidden="1">
              <a:extLst>
                <a:ext uri="{63B3BB69-23CF-44E3-9099-C40C66FF867C}">
                  <a14:compatExt spid="_x0000_s289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224</xdr:row>
          <xdr:rowOff>9525</xdr:rowOff>
        </xdr:from>
        <xdr:to>
          <xdr:col>4</xdr:col>
          <xdr:colOff>352425</xdr:colOff>
          <xdr:row>225</xdr:row>
          <xdr:rowOff>0</xdr:rowOff>
        </xdr:to>
        <xdr:sp macro="" textlink="">
          <xdr:nvSpPr>
            <xdr:cNvPr id="28984" name="Check Box 312" hidden="1">
              <a:extLst>
                <a:ext uri="{63B3BB69-23CF-44E3-9099-C40C66FF867C}">
                  <a14:compatExt spid="_x0000_s289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225</xdr:row>
          <xdr:rowOff>9525</xdr:rowOff>
        </xdr:from>
        <xdr:to>
          <xdr:col>4</xdr:col>
          <xdr:colOff>352425</xdr:colOff>
          <xdr:row>226</xdr:row>
          <xdr:rowOff>0</xdr:rowOff>
        </xdr:to>
        <xdr:sp macro="" textlink="">
          <xdr:nvSpPr>
            <xdr:cNvPr id="28985" name="Check Box 313" hidden="1">
              <a:extLst>
                <a:ext uri="{63B3BB69-23CF-44E3-9099-C40C66FF867C}">
                  <a14:compatExt spid="_x0000_s289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226</xdr:row>
          <xdr:rowOff>9525</xdr:rowOff>
        </xdr:from>
        <xdr:to>
          <xdr:col>4</xdr:col>
          <xdr:colOff>352425</xdr:colOff>
          <xdr:row>227</xdr:row>
          <xdr:rowOff>0</xdr:rowOff>
        </xdr:to>
        <xdr:sp macro="" textlink="">
          <xdr:nvSpPr>
            <xdr:cNvPr id="28986" name="Check Box 314" hidden="1">
              <a:extLst>
                <a:ext uri="{63B3BB69-23CF-44E3-9099-C40C66FF867C}">
                  <a14:compatExt spid="_x0000_s289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227</xdr:row>
          <xdr:rowOff>9525</xdr:rowOff>
        </xdr:from>
        <xdr:to>
          <xdr:col>4</xdr:col>
          <xdr:colOff>352425</xdr:colOff>
          <xdr:row>228</xdr:row>
          <xdr:rowOff>0</xdr:rowOff>
        </xdr:to>
        <xdr:sp macro="" textlink="">
          <xdr:nvSpPr>
            <xdr:cNvPr id="28987" name="Check Box 315" hidden="1">
              <a:extLst>
                <a:ext uri="{63B3BB69-23CF-44E3-9099-C40C66FF867C}">
                  <a14:compatExt spid="_x0000_s289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228</xdr:row>
          <xdr:rowOff>9525</xdr:rowOff>
        </xdr:from>
        <xdr:to>
          <xdr:col>4</xdr:col>
          <xdr:colOff>352425</xdr:colOff>
          <xdr:row>229</xdr:row>
          <xdr:rowOff>0</xdr:rowOff>
        </xdr:to>
        <xdr:sp macro="" textlink="">
          <xdr:nvSpPr>
            <xdr:cNvPr id="28988" name="Check Box 316" hidden="1">
              <a:extLst>
                <a:ext uri="{63B3BB69-23CF-44E3-9099-C40C66FF867C}">
                  <a14:compatExt spid="_x0000_s289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229</xdr:row>
          <xdr:rowOff>9525</xdr:rowOff>
        </xdr:from>
        <xdr:to>
          <xdr:col>4</xdr:col>
          <xdr:colOff>352425</xdr:colOff>
          <xdr:row>230</xdr:row>
          <xdr:rowOff>0</xdr:rowOff>
        </xdr:to>
        <xdr:sp macro="" textlink="">
          <xdr:nvSpPr>
            <xdr:cNvPr id="28989" name="Check Box 317" hidden="1">
              <a:extLst>
                <a:ext uri="{63B3BB69-23CF-44E3-9099-C40C66FF867C}">
                  <a14:compatExt spid="_x0000_s289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230</xdr:row>
          <xdr:rowOff>9525</xdr:rowOff>
        </xdr:from>
        <xdr:to>
          <xdr:col>4</xdr:col>
          <xdr:colOff>352425</xdr:colOff>
          <xdr:row>231</xdr:row>
          <xdr:rowOff>0</xdr:rowOff>
        </xdr:to>
        <xdr:sp macro="" textlink="">
          <xdr:nvSpPr>
            <xdr:cNvPr id="28990" name="Check Box 318" hidden="1">
              <a:extLst>
                <a:ext uri="{63B3BB69-23CF-44E3-9099-C40C66FF867C}">
                  <a14:compatExt spid="_x0000_s289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231</xdr:row>
          <xdr:rowOff>9525</xdr:rowOff>
        </xdr:from>
        <xdr:to>
          <xdr:col>4</xdr:col>
          <xdr:colOff>352425</xdr:colOff>
          <xdr:row>232</xdr:row>
          <xdr:rowOff>0</xdr:rowOff>
        </xdr:to>
        <xdr:sp macro="" textlink="">
          <xdr:nvSpPr>
            <xdr:cNvPr id="28991" name="Check Box 319" hidden="1">
              <a:extLst>
                <a:ext uri="{63B3BB69-23CF-44E3-9099-C40C66FF867C}">
                  <a14:compatExt spid="_x0000_s289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232</xdr:row>
          <xdr:rowOff>9525</xdr:rowOff>
        </xdr:from>
        <xdr:to>
          <xdr:col>4</xdr:col>
          <xdr:colOff>352425</xdr:colOff>
          <xdr:row>233</xdr:row>
          <xdr:rowOff>0</xdr:rowOff>
        </xdr:to>
        <xdr:sp macro="" textlink="">
          <xdr:nvSpPr>
            <xdr:cNvPr id="28992" name="Check Box 320" hidden="1">
              <a:extLst>
                <a:ext uri="{63B3BB69-23CF-44E3-9099-C40C66FF867C}">
                  <a14:compatExt spid="_x0000_s289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233</xdr:row>
          <xdr:rowOff>9525</xdr:rowOff>
        </xdr:from>
        <xdr:to>
          <xdr:col>4</xdr:col>
          <xdr:colOff>352425</xdr:colOff>
          <xdr:row>234</xdr:row>
          <xdr:rowOff>0</xdr:rowOff>
        </xdr:to>
        <xdr:sp macro="" textlink="">
          <xdr:nvSpPr>
            <xdr:cNvPr id="28993" name="Check Box 321" hidden="1">
              <a:extLst>
                <a:ext uri="{63B3BB69-23CF-44E3-9099-C40C66FF867C}">
                  <a14:compatExt spid="_x0000_s289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234</xdr:row>
          <xdr:rowOff>9525</xdr:rowOff>
        </xdr:from>
        <xdr:to>
          <xdr:col>4</xdr:col>
          <xdr:colOff>352425</xdr:colOff>
          <xdr:row>235</xdr:row>
          <xdr:rowOff>0</xdr:rowOff>
        </xdr:to>
        <xdr:sp macro="" textlink="">
          <xdr:nvSpPr>
            <xdr:cNvPr id="28994" name="Check Box 322" hidden="1">
              <a:extLst>
                <a:ext uri="{63B3BB69-23CF-44E3-9099-C40C66FF867C}">
                  <a14:compatExt spid="_x0000_s289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236</xdr:row>
          <xdr:rowOff>9525</xdr:rowOff>
        </xdr:from>
        <xdr:to>
          <xdr:col>4</xdr:col>
          <xdr:colOff>352425</xdr:colOff>
          <xdr:row>237</xdr:row>
          <xdr:rowOff>0</xdr:rowOff>
        </xdr:to>
        <xdr:sp macro="" textlink="">
          <xdr:nvSpPr>
            <xdr:cNvPr id="28995" name="Check Box 323" hidden="1">
              <a:extLst>
                <a:ext uri="{63B3BB69-23CF-44E3-9099-C40C66FF867C}">
                  <a14:compatExt spid="_x0000_s289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237</xdr:row>
          <xdr:rowOff>9525</xdr:rowOff>
        </xdr:from>
        <xdr:to>
          <xdr:col>4</xdr:col>
          <xdr:colOff>352425</xdr:colOff>
          <xdr:row>238</xdr:row>
          <xdr:rowOff>0</xdr:rowOff>
        </xdr:to>
        <xdr:sp macro="" textlink="">
          <xdr:nvSpPr>
            <xdr:cNvPr id="28996" name="Check Box 324" hidden="1">
              <a:extLst>
                <a:ext uri="{63B3BB69-23CF-44E3-9099-C40C66FF867C}">
                  <a14:compatExt spid="_x0000_s289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238</xdr:row>
          <xdr:rowOff>9525</xdr:rowOff>
        </xdr:from>
        <xdr:to>
          <xdr:col>4</xdr:col>
          <xdr:colOff>352425</xdr:colOff>
          <xdr:row>239</xdr:row>
          <xdr:rowOff>0</xdr:rowOff>
        </xdr:to>
        <xdr:sp macro="" textlink="">
          <xdr:nvSpPr>
            <xdr:cNvPr id="28997" name="Check Box 325" hidden="1">
              <a:extLst>
                <a:ext uri="{63B3BB69-23CF-44E3-9099-C40C66FF867C}">
                  <a14:compatExt spid="_x0000_s289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239</xdr:row>
          <xdr:rowOff>9525</xdr:rowOff>
        </xdr:from>
        <xdr:to>
          <xdr:col>4</xdr:col>
          <xdr:colOff>352425</xdr:colOff>
          <xdr:row>240</xdr:row>
          <xdr:rowOff>0</xdr:rowOff>
        </xdr:to>
        <xdr:sp macro="" textlink="">
          <xdr:nvSpPr>
            <xdr:cNvPr id="28998" name="Check Box 326" hidden="1">
              <a:extLst>
                <a:ext uri="{63B3BB69-23CF-44E3-9099-C40C66FF867C}">
                  <a14:compatExt spid="_x0000_s289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240</xdr:row>
          <xdr:rowOff>9525</xdr:rowOff>
        </xdr:from>
        <xdr:to>
          <xdr:col>4</xdr:col>
          <xdr:colOff>352425</xdr:colOff>
          <xdr:row>240</xdr:row>
          <xdr:rowOff>190500</xdr:rowOff>
        </xdr:to>
        <xdr:sp macro="" textlink="">
          <xdr:nvSpPr>
            <xdr:cNvPr id="28999" name="Check Box 327" hidden="1">
              <a:extLst>
                <a:ext uri="{63B3BB69-23CF-44E3-9099-C40C66FF867C}">
                  <a14:compatExt spid="_x0000_s289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241</xdr:row>
          <xdr:rowOff>9525</xdr:rowOff>
        </xdr:from>
        <xdr:to>
          <xdr:col>4</xdr:col>
          <xdr:colOff>352425</xdr:colOff>
          <xdr:row>242</xdr:row>
          <xdr:rowOff>0</xdr:rowOff>
        </xdr:to>
        <xdr:sp macro="" textlink="">
          <xdr:nvSpPr>
            <xdr:cNvPr id="29000" name="Check Box 328" hidden="1">
              <a:extLst>
                <a:ext uri="{63B3BB69-23CF-44E3-9099-C40C66FF867C}">
                  <a14:compatExt spid="_x0000_s29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242</xdr:row>
          <xdr:rowOff>9525</xdr:rowOff>
        </xdr:from>
        <xdr:to>
          <xdr:col>4</xdr:col>
          <xdr:colOff>352425</xdr:colOff>
          <xdr:row>243</xdr:row>
          <xdr:rowOff>0</xdr:rowOff>
        </xdr:to>
        <xdr:sp macro="" textlink="">
          <xdr:nvSpPr>
            <xdr:cNvPr id="29001" name="Check Box 329" hidden="1">
              <a:extLst>
                <a:ext uri="{63B3BB69-23CF-44E3-9099-C40C66FF867C}">
                  <a14:compatExt spid="_x0000_s290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243</xdr:row>
          <xdr:rowOff>9525</xdr:rowOff>
        </xdr:from>
        <xdr:to>
          <xdr:col>4</xdr:col>
          <xdr:colOff>352425</xdr:colOff>
          <xdr:row>244</xdr:row>
          <xdr:rowOff>0</xdr:rowOff>
        </xdr:to>
        <xdr:sp macro="" textlink="">
          <xdr:nvSpPr>
            <xdr:cNvPr id="29002" name="Check Box 330" hidden="1">
              <a:extLst>
                <a:ext uri="{63B3BB69-23CF-44E3-9099-C40C66FF867C}">
                  <a14:compatExt spid="_x0000_s290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244</xdr:row>
          <xdr:rowOff>9525</xdr:rowOff>
        </xdr:from>
        <xdr:to>
          <xdr:col>4</xdr:col>
          <xdr:colOff>352425</xdr:colOff>
          <xdr:row>245</xdr:row>
          <xdr:rowOff>0</xdr:rowOff>
        </xdr:to>
        <xdr:sp macro="" textlink="">
          <xdr:nvSpPr>
            <xdr:cNvPr id="29008" name="Check Box 336" hidden="1">
              <a:extLst>
                <a:ext uri="{63B3BB69-23CF-44E3-9099-C40C66FF867C}">
                  <a14:compatExt spid="_x0000_s290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245</xdr:row>
          <xdr:rowOff>9525</xdr:rowOff>
        </xdr:from>
        <xdr:to>
          <xdr:col>4</xdr:col>
          <xdr:colOff>352425</xdr:colOff>
          <xdr:row>246</xdr:row>
          <xdr:rowOff>0</xdr:rowOff>
        </xdr:to>
        <xdr:sp macro="" textlink="">
          <xdr:nvSpPr>
            <xdr:cNvPr id="29009" name="Check Box 337" hidden="1">
              <a:extLst>
                <a:ext uri="{63B3BB69-23CF-44E3-9099-C40C66FF867C}">
                  <a14:compatExt spid="_x0000_s290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246</xdr:row>
          <xdr:rowOff>9525</xdr:rowOff>
        </xdr:from>
        <xdr:to>
          <xdr:col>4</xdr:col>
          <xdr:colOff>352425</xdr:colOff>
          <xdr:row>247</xdr:row>
          <xdr:rowOff>0</xdr:rowOff>
        </xdr:to>
        <xdr:sp macro="" textlink="">
          <xdr:nvSpPr>
            <xdr:cNvPr id="29010" name="Check Box 338" hidden="1">
              <a:extLst>
                <a:ext uri="{63B3BB69-23CF-44E3-9099-C40C66FF867C}">
                  <a14:compatExt spid="_x0000_s290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247</xdr:row>
          <xdr:rowOff>9525</xdr:rowOff>
        </xdr:from>
        <xdr:to>
          <xdr:col>4</xdr:col>
          <xdr:colOff>352425</xdr:colOff>
          <xdr:row>248</xdr:row>
          <xdr:rowOff>0</xdr:rowOff>
        </xdr:to>
        <xdr:sp macro="" textlink="">
          <xdr:nvSpPr>
            <xdr:cNvPr id="29011" name="Check Box 339" hidden="1">
              <a:extLst>
                <a:ext uri="{63B3BB69-23CF-44E3-9099-C40C66FF867C}">
                  <a14:compatExt spid="_x0000_s290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248</xdr:row>
          <xdr:rowOff>9525</xdr:rowOff>
        </xdr:from>
        <xdr:to>
          <xdr:col>4</xdr:col>
          <xdr:colOff>352425</xdr:colOff>
          <xdr:row>249</xdr:row>
          <xdr:rowOff>0</xdr:rowOff>
        </xdr:to>
        <xdr:sp macro="" textlink="">
          <xdr:nvSpPr>
            <xdr:cNvPr id="29012" name="Check Box 340" hidden="1">
              <a:extLst>
                <a:ext uri="{63B3BB69-23CF-44E3-9099-C40C66FF867C}">
                  <a14:compatExt spid="_x0000_s290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249</xdr:row>
          <xdr:rowOff>9525</xdr:rowOff>
        </xdr:from>
        <xdr:to>
          <xdr:col>4</xdr:col>
          <xdr:colOff>352425</xdr:colOff>
          <xdr:row>250</xdr:row>
          <xdr:rowOff>0</xdr:rowOff>
        </xdr:to>
        <xdr:sp macro="" textlink="">
          <xdr:nvSpPr>
            <xdr:cNvPr id="29013" name="Check Box 341" hidden="1">
              <a:extLst>
                <a:ext uri="{63B3BB69-23CF-44E3-9099-C40C66FF867C}">
                  <a14:compatExt spid="_x0000_s290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250</xdr:row>
          <xdr:rowOff>9525</xdr:rowOff>
        </xdr:from>
        <xdr:to>
          <xdr:col>4</xdr:col>
          <xdr:colOff>352425</xdr:colOff>
          <xdr:row>251</xdr:row>
          <xdr:rowOff>0</xdr:rowOff>
        </xdr:to>
        <xdr:sp macro="" textlink="">
          <xdr:nvSpPr>
            <xdr:cNvPr id="29014" name="Check Box 342" hidden="1">
              <a:extLst>
                <a:ext uri="{63B3BB69-23CF-44E3-9099-C40C66FF867C}">
                  <a14:compatExt spid="_x0000_s290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251</xdr:row>
          <xdr:rowOff>9525</xdr:rowOff>
        </xdr:from>
        <xdr:to>
          <xdr:col>4</xdr:col>
          <xdr:colOff>352425</xdr:colOff>
          <xdr:row>252</xdr:row>
          <xdr:rowOff>0</xdr:rowOff>
        </xdr:to>
        <xdr:sp macro="" textlink="">
          <xdr:nvSpPr>
            <xdr:cNvPr id="29015" name="Check Box 343" hidden="1">
              <a:extLst>
                <a:ext uri="{63B3BB69-23CF-44E3-9099-C40C66FF867C}">
                  <a14:compatExt spid="_x0000_s290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252</xdr:row>
          <xdr:rowOff>9525</xdr:rowOff>
        </xdr:from>
        <xdr:to>
          <xdr:col>4</xdr:col>
          <xdr:colOff>352425</xdr:colOff>
          <xdr:row>253</xdr:row>
          <xdr:rowOff>0</xdr:rowOff>
        </xdr:to>
        <xdr:sp macro="" textlink="">
          <xdr:nvSpPr>
            <xdr:cNvPr id="29016" name="Check Box 344" hidden="1">
              <a:extLst>
                <a:ext uri="{63B3BB69-23CF-44E3-9099-C40C66FF867C}">
                  <a14:compatExt spid="_x0000_s290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253</xdr:row>
          <xdr:rowOff>9525</xdr:rowOff>
        </xdr:from>
        <xdr:to>
          <xdr:col>4</xdr:col>
          <xdr:colOff>352425</xdr:colOff>
          <xdr:row>254</xdr:row>
          <xdr:rowOff>0</xdr:rowOff>
        </xdr:to>
        <xdr:sp macro="" textlink="">
          <xdr:nvSpPr>
            <xdr:cNvPr id="29017" name="Check Box 345" hidden="1">
              <a:extLst>
                <a:ext uri="{63B3BB69-23CF-44E3-9099-C40C66FF867C}">
                  <a14:compatExt spid="_x0000_s290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254</xdr:row>
          <xdr:rowOff>9525</xdr:rowOff>
        </xdr:from>
        <xdr:to>
          <xdr:col>4</xdr:col>
          <xdr:colOff>352425</xdr:colOff>
          <xdr:row>255</xdr:row>
          <xdr:rowOff>0</xdr:rowOff>
        </xdr:to>
        <xdr:sp macro="" textlink="">
          <xdr:nvSpPr>
            <xdr:cNvPr id="29018" name="Check Box 346" hidden="1">
              <a:extLst>
                <a:ext uri="{63B3BB69-23CF-44E3-9099-C40C66FF867C}">
                  <a14:compatExt spid="_x0000_s29018"/>
                </a:ext>
              </a:extLst>
            </xdr:cNvPr>
            <xdr:cNvSpPr/>
          </xdr:nvSpPr>
          <xdr:spPr>
            <a:xfrm>
              <a:off x="0" y="0"/>
              <a:ext cx="0" cy="0"/>
            </a:xfrm>
            <a:prstGeom prst="rect">
              <a:avLst/>
            </a:prstGeom>
          </xdr:spPr>
        </xdr:sp>
        <xdr:clientData/>
      </xdr:twoCellAnchor>
    </mc:Choice>
    <mc:Fallback/>
  </mc:AlternateContent>
  <xdr:twoCellAnchor>
    <xdr:from>
      <xdr:col>5</xdr:col>
      <xdr:colOff>56029</xdr:colOff>
      <xdr:row>8</xdr:row>
      <xdr:rowOff>179295</xdr:rowOff>
    </xdr:from>
    <xdr:to>
      <xdr:col>5</xdr:col>
      <xdr:colOff>1445559</xdr:colOff>
      <xdr:row>9</xdr:row>
      <xdr:rowOff>291354</xdr:rowOff>
    </xdr:to>
    <xdr:sp macro="[0]!Seleccionar_todo_Medidas" textlink="">
      <xdr:nvSpPr>
        <xdr:cNvPr id="353" name="352 Rectángulo redondeado"/>
        <xdr:cNvSpPr/>
      </xdr:nvSpPr>
      <xdr:spPr>
        <a:xfrm>
          <a:off x="3070411" y="1557619"/>
          <a:ext cx="1389530" cy="302559"/>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b="0">
              <a:solidFill>
                <a:sysClr val="windowText" lastClr="000000"/>
              </a:solidFill>
            </a:rPr>
            <a:t>Marcar todas</a:t>
          </a:r>
        </a:p>
      </xdr:txBody>
    </xdr:sp>
    <xdr:clientData/>
  </xdr:twoCellAnchor>
  <xdr:twoCellAnchor>
    <xdr:from>
      <xdr:col>29</xdr:col>
      <xdr:colOff>212912</xdr:colOff>
      <xdr:row>3</xdr:row>
      <xdr:rowOff>168088</xdr:rowOff>
    </xdr:from>
    <xdr:to>
      <xdr:col>34</xdr:col>
      <xdr:colOff>123264</xdr:colOff>
      <xdr:row>6</xdr:row>
      <xdr:rowOff>78440</xdr:rowOff>
    </xdr:to>
    <xdr:sp macro="[0]!Presupuesto" textlink="">
      <xdr:nvSpPr>
        <xdr:cNvPr id="355" name="354 Rectángulo redondeado"/>
        <xdr:cNvSpPr/>
      </xdr:nvSpPr>
      <xdr:spPr>
        <a:xfrm>
          <a:off x="9155206" y="582706"/>
          <a:ext cx="1490382" cy="481852"/>
        </a:xfrm>
        <a:prstGeom prst="roundRect">
          <a:avLst/>
        </a:prstGeom>
        <a:solidFill>
          <a:schemeClr val="accent1">
            <a:lumMod val="20000"/>
            <a:lumOff val="80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b="0">
              <a:solidFill>
                <a:sysClr val="windowText" lastClr="000000"/>
              </a:solidFill>
            </a:rPr>
            <a:t>Hacer</a:t>
          </a:r>
          <a:r>
            <a:rPr lang="es-CO" sz="1100" b="0" baseline="0">
              <a:solidFill>
                <a:sysClr val="windowText" lastClr="000000"/>
              </a:solidFill>
            </a:rPr>
            <a:t> presupuesto</a:t>
          </a:r>
          <a:endParaRPr lang="es-CO" sz="1100" b="0">
            <a:solidFill>
              <a:sysClr val="windowText" lastClr="000000"/>
            </a:solidFill>
          </a:endParaRPr>
        </a:p>
      </xdr:txBody>
    </xdr:sp>
    <xdr:clientData/>
  </xdr:twoCellAnchor>
  <xdr:twoCellAnchor>
    <xdr:from>
      <xdr:col>5</xdr:col>
      <xdr:colOff>4997823</xdr:colOff>
      <xdr:row>8</xdr:row>
      <xdr:rowOff>179295</xdr:rowOff>
    </xdr:from>
    <xdr:to>
      <xdr:col>5</xdr:col>
      <xdr:colOff>6208059</xdr:colOff>
      <xdr:row>9</xdr:row>
      <xdr:rowOff>291354</xdr:rowOff>
    </xdr:to>
    <xdr:sp macro="[0]!DesSeleccionar_todo_Medidas" textlink="">
      <xdr:nvSpPr>
        <xdr:cNvPr id="356" name="355 Rectángulo redondeado"/>
        <xdr:cNvSpPr/>
      </xdr:nvSpPr>
      <xdr:spPr>
        <a:xfrm>
          <a:off x="8012205" y="1557619"/>
          <a:ext cx="1210236" cy="302559"/>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b="0">
              <a:solidFill>
                <a:sysClr val="windowText" lastClr="000000"/>
              </a:solidFill>
            </a:rPr>
            <a:t>Desmarcar  todas</a:t>
          </a:r>
        </a:p>
      </xdr:txBody>
    </xdr:sp>
    <xdr:clientData/>
  </xdr:twoCellAnchor>
  <mc:AlternateContent xmlns:mc="http://schemas.openxmlformats.org/markup-compatibility/2006">
    <mc:Choice xmlns:a14="http://schemas.microsoft.com/office/drawing/2010/main" Requires="a14">
      <xdr:twoCellAnchor editAs="oneCell">
        <xdr:from>
          <xdr:col>4</xdr:col>
          <xdr:colOff>76200</xdr:colOff>
          <xdr:row>162</xdr:row>
          <xdr:rowOff>9525</xdr:rowOff>
        </xdr:from>
        <xdr:to>
          <xdr:col>4</xdr:col>
          <xdr:colOff>352425</xdr:colOff>
          <xdr:row>163</xdr:row>
          <xdr:rowOff>0</xdr:rowOff>
        </xdr:to>
        <xdr:sp macro="" textlink="">
          <xdr:nvSpPr>
            <xdr:cNvPr id="29024" name="Check Box 352" hidden="1">
              <a:extLst>
                <a:ext uri="{63B3BB69-23CF-44E3-9099-C40C66FF867C}">
                  <a14:compatExt spid="_x0000_s290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235</xdr:row>
          <xdr:rowOff>9525</xdr:rowOff>
        </xdr:from>
        <xdr:to>
          <xdr:col>4</xdr:col>
          <xdr:colOff>352425</xdr:colOff>
          <xdr:row>236</xdr:row>
          <xdr:rowOff>0</xdr:rowOff>
        </xdr:to>
        <xdr:sp macro="" textlink="">
          <xdr:nvSpPr>
            <xdr:cNvPr id="29025" name="Check Box 353" hidden="1">
              <a:extLst>
                <a:ext uri="{63B3BB69-23CF-44E3-9099-C40C66FF867C}">
                  <a14:compatExt spid="_x0000_s29025"/>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10</xdr:row>
          <xdr:rowOff>38100</xdr:rowOff>
        </xdr:from>
        <xdr:to>
          <xdr:col>4</xdr:col>
          <xdr:colOff>28575</xdr:colOff>
          <xdr:row>11</xdr:row>
          <xdr:rowOff>66675</xdr:rowOff>
        </xdr:to>
        <xdr:sp macro="" textlink="">
          <xdr:nvSpPr>
            <xdr:cNvPr id="48129" name="Check Box 1" hidden="1">
              <a:extLst>
                <a:ext uri="{63B3BB69-23CF-44E3-9099-C40C66FF867C}">
                  <a14:compatExt spid="_x0000_s481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xdr:row>
          <xdr:rowOff>9525</xdr:rowOff>
        </xdr:from>
        <xdr:to>
          <xdr:col>4</xdr:col>
          <xdr:colOff>28575</xdr:colOff>
          <xdr:row>12</xdr:row>
          <xdr:rowOff>38100</xdr:rowOff>
        </xdr:to>
        <xdr:sp macro="" textlink="">
          <xdr:nvSpPr>
            <xdr:cNvPr id="48130" name="Check Box 2" hidden="1">
              <a:extLst>
                <a:ext uri="{63B3BB69-23CF-44E3-9099-C40C66FF867C}">
                  <a14:compatExt spid="_x0000_s481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12</xdr:row>
          <xdr:rowOff>9525</xdr:rowOff>
        </xdr:from>
        <xdr:to>
          <xdr:col>4</xdr:col>
          <xdr:colOff>28575</xdr:colOff>
          <xdr:row>13</xdr:row>
          <xdr:rowOff>38100</xdr:rowOff>
        </xdr:to>
        <xdr:sp macro="" textlink="">
          <xdr:nvSpPr>
            <xdr:cNvPr id="48131" name="Check Box 3" hidden="1">
              <a:extLst>
                <a:ext uri="{63B3BB69-23CF-44E3-9099-C40C66FF867C}">
                  <a14:compatExt spid="_x0000_s481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13</xdr:row>
          <xdr:rowOff>9525</xdr:rowOff>
        </xdr:from>
        <xdr:to>
          <xdr:col>4</xdr:col>
          <xdr:colOff>28575</xdr:colOff>
          <xdr:row>14</xdr:row>
          <xdr:rowOff>38100</xdr:rowOff>
        </xdr:to>
        <xdr:sp macro="" textlink="">
          <xdr:nvSpPr>
            <xdr:cNvPr id="48132" name="Check Box 4" hidden="1">
              <a:extLst>
                <a:ext uri="{63B3BB69-23CF-44E3-9099-C40C66FF867C}">
                  <a14:compatExt spid="_x0000_s48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14</xdr:row>
          <xdr:rowOff>9525</xdr:rowOff>
        </xdr:from>
        <xdr:to>
          <xdr:col>4</xdr:col>
          <xdr:colOff>28575</xdr:colOff>
          <xdr:row>15</xdr:row>
          <xdr:rowOff>38100</xdr:rowOff>
        </xdr:to>
        <xdr:sp macro="" textlink="">
          <xdr:nvSpPr>
            <xdr:cNvPr id="48133" name="Check Box 5" hidden="1">
              <a:extLst>
                <a:ext uri="{63B3BB69-23CF-44E3-9099-C40C66FF867C}">
                  <a14:compatExt spid="_x0000_s481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15</xdr:row>
          <xdr:rowOff>9525</xdr:rowOff>
        </xdr:from>
        <xdr:to>
          <xdr:col>4</xdr:col>
          <xdr:colOff>28575</xdr:colOff>
          <xdr:row>16</xdr:row>
          <xdr:rowOff>38100</xdr:rowOff>
        </xdr:to>
        <xdr:sp macro="" textlink="">
          <xdr:nvSpPr>
            <xdr:cNvPr id="48134" name="Check Box 6" hidden="1">
              <a:extLst>
                <a:ext uri="{63B3BB69-23CF-44E3-9099-C40C66FF867C}">
                  <a14:compatExt spid="_x0000_s48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16</xdr:row>
          <xdr:rowOff>9525</xdr:rowOff>
        </xdr:from>
        <xdr:to>
          <xdr:col>4</xdr:col>
          <xdr:colOff>28575</xdr:colOff>
          <xdr:row>17</xdr:row>
          <xdr:rowOff>38100</xdr:rowOff>
        </xdr:to>
        <xdr:sp macro="" textlink="">
          <xdr:nvSpPr>
            <xdr:cNvPr id="48135" name="Check Box 7" hidden="1">
              <a:extLst>
                <a:ext uri="{63B3BB69-23CF-44E3-9099-C40C66FF867C}">
                  <a14:compatExt spid="_x0000_s48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17</xdr:row>
          <xdr:rowOff>9525</xdr:rowOff>
        </xdr:from>
        <xdr:to>
          <xdr:col>4</xdr:col>
          <xdr:colOff>28575</xdr:colOff>
          <xdr:row>18</xdr:row>
          <xdr:rowOff>38100</xdr:rowOff>
        </xdr:to>
        <xdr:sp macro="" textlink="">
          <xdr:nvSpPr>
            <xdr:cNvPr id="48136" name="Check Box 8" hidden="1">
              <a:extLst>
                <a:ext uri="{63B3BB69-23CF-44E3-9099-C40C66FF867C}">
                  <a14:compatExt spid="_x0000_s481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18</xdr:row>
          <xdr:rowOff>9525</xdr:rowOff>
        </xdr:from>
        <xdr:to>
          <xdr:col>4</xdr:col>
          <xdr:colOff>28575</xdr:colOff>
          <xdr:row>19</xdr:row>
          <xdr:rowOff>38100</xdr:rowOff>
        </xdr:to>
        <xdr:sp macro="" textlink="">
          <xdr:nvSpPr>
            <xdr:cNvPr id="48137" name="Check Box 9" hidden="1">
              <a:extLst>
                <a:ext uri="{63B3BB69-23CF-44E3-9099-C40C66FF867C}">
                  <a14:compatExt spid="_x0000_s481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19</xdr:row>
          <xdr:rowOff>9525</xdr:rowOff>
        </xdr:from>
        <xdr:to>
          <xdr:col>4</xdr:col>
          <xdr:colOff>28575</xdr:colOff>
          <xdr:row>20</xdr:row>
          <xdr:rowOff>38100</xdr:rowOff>
        </xdr:to>
        <xdr:sp macro="" textlink="">
          <xdr:nvSpPr>
            <xdr:cNvPr id="48138" name="Check Box 10" hidden="1">
              <a:extLst>
                <a:ext uri="{63B3BB69-23CF-44E3-9099-C40C66FF867C}">
                  <a14:compatExt spid="_x0000_s481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20</xdr:row>
          <xdr:rowOff>9525</xdr:rowOff>
        </xdr:from>
        <xdr:to>
          <xdr:col>4</xdr:col>
          <xdr:colOff>28575</xdr:colOff>
          <xdr:row>21</xdr:row>
          <xdr:rowOff>38100</xdr:rowOff>
        </xdr:to>
        <xdr:sp macro="" textlink="">
          <xdr:nvSpPr>
            <xdr:cNvPr id="48139" name="Check Box 11" hidden="1">
              <a:extLst>
                <a:ext uri="{63B3BB69-23CF-44E3-9099-C40C66FF867C}">
                  <a14:compatExt spid="_x0000_s481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21</xdr:row>
          <xdr:rowOff>9525</xdr:rowOff>
        </xdr:from>
        <xdr:to>
          <xdr:col>4</xdr:col>
          <xdr:colOff>28575</xdr:colOff>
          <xdr:row>22</xdr:row>
          <xdr:rowOff>38100</xdr:rowOff>
        </xdr:to>
        <xdr:sp macro="" textlink="">
          <xdr:nvSpPr>
            <xdr:cNvPr id="48140" name="Check Box 12" hidden="1">
              <a:extLst>
                <a:ext uri="{63B3BB69-23CF-44E3-9099-C40C66FF867C}">
                  <a14:compatExt spid="_x0000_s481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22</xdr:row>
          <xdr:rowOff>9525</xdr:rowOff>
        </xdr:from>
        <xdr:to>
          <xdr:col>4</xdr:col>
          <xdr:colOff>28575</xdr:colOff>
          <xdr:row>23</xdr:row>
          <xdr:rowOff>38100</xdr:rowOff>
        </xdr:to>
        <xdr:sp macro="" textlink="">
          <xdr:nvSpPr>
            <xdr:cNvPr id="48141" name="Check Box 13" hidden="1">
              <a:extLst>
                <a:ext uri="{63B3BB69-23CF-44E3-9099-C40C66FF867C}">
                  <a14:compatExt spid="_x0000_s481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23</xdr:row>
          <xdr:rowOff>9525</xdr:rowOff>
        </xdr:from>
        <xdr:to>
          <xdr:col>4</xdr:col>
          <xdr:colOff>28575</xdr:colOff>
          <xdr:row>24</xdr:row>
          <xdr:rowOff>38100</xdr:rowOff>
        </xdr:to>
        <xdr:sp macro="" textlink="">
          <xdr:nvSpPr>
            <xdr:cNvPr id="48142" name="Check Box 14" hidden="1">
              <a:extLst>
                <a:ext uri="{63B3BB69-23CF-44E3-9099-C40C66FF867C}">
                  <a14:compatExt spid="_x0000_s481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24</xdr:row>
          <xdr:rowOff>9525</xdr:rowOff>
        </xdr:from>
        <xdr:to>
          <xdr:col>4</xdr:col>
          <xdr:colOff>28575</xdr:colOff>
          <xdr:row>25</xdr:row>
          <xdr:rowOff>38100</xdr:rowOff>
        </xdr:to>
        <xdr:sp macro="" textlink="">
          <xdr:nvSpPr>
            <xdr:cNvPr id="48143" name="Check Box 15" hidden="1">
              <a:extLst>
                <a:ext uri="{63B3BB69-23CF-44E3-9099-C40C66FF867C}">
                  <a14:compatExt spid="_x0000_s481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25</xdr:row>
          <xdr:rowOff>9525</xdr:rowOff>
        </xdr:from>
        <xdr:to>
          <xdr:col>4</xdr:col>
          <xdr:colOff>28575</xdr:colOff>
          <xdr:row>26</xdr:row>
          <xdr:rowOff>38100</xdr:rowOff>
        </xdr:to>
        <xdr:sp macro="" textlink="">
          <xdr:nvSpPr>
            <xdr:cNvPr id="48144" name="Check Box 16" hidden="1">
              <a:extLst>
                <a:ext uri="{63B3BB69-23CF-44E3-9099-C40C66FF867C}">
                  <a14:compatExt spid="_x0000_s481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26</xdr:row>
          <xdr:rowOff>9525</xdr:rowOff>
        </xdr:from>
        <xdr:to>
          <xdr:col>4</xdr:col>
          <xdr:colOff>28575</xdr:colOff>
          <xdr:row>27</xdr:row>
          <xdr:rowOff>38100</xdr:rowOff>
        </xdr:to>
        <xdr:sp macro="" textlink="">
          <xdr:nvSpPr>
            <xdr:cNvPr id="48145" name="Check Box 17" hidden="1">
              <a:extLst>
                <a:ext uri="{63B3BB69-23CF-44E3-9099-C40C66FF867C}">
                  <a14:compatExt spid="_x0000_s48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27</xdr:row>
          <xdr:rowOff>9525</xdr:rowOff>
        </xdr:from>
        <xdr:to>
          <xdr:col>4</xdr:col>
          <xdr:colOff>28575</xdr:colOff>
          <xdr:row>28</xdr:row>
          <xdr:rowOff>38100</xdr:rowOff>
        </xdr:to>
        <xdr:sp macro="" textlink="">
          <xdr:nvSpPr>
            <xdr:cNvPr id="48146" name="Check Box 18" hidden="1">
              <a:extLst>
                <a:ext uri="{63B3BB69-23CF-44E3-9099-C40C66FF867C}">
                  <a14:compatExt spid="_x0000_s481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28</xdr:row>
          <xdr:rowOff>9525</xdr:rowOff>
        </xdr:from>
        <xdr:to>
          <xdr:col>4</xdr:col>
          <xdr:colOff>28575</xdr:colOff>
          <xdr:row>29</xdr:row>
          <xdr:rowOff>38100</xdr:rowOff>
        </xdr:to>
        <xdr:sp macro="" textlink="">
          <xdr:nvSpPr>
            <xdr:cNvPr id="48147" name="Check Box 19" hidden="1">
              <a:extLst>
                <a:ext uri="{63B3BB69-23CF-44E3-9099-C40C66FF867C}">
                  <a14:compatExt spid="_x0000_s48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29</xdr:row>
          <xdr:rowOff>9525</xdr:rowOff>
        </xdr:from>
        <xdr:to>
          <xdr:col>4</xdr:col>
          <xdr:colOff>28575</xdr:colOff>
          <xdr:row>30</xdr:row>
          <xdr:rowOff>38100</xdr:rowOff>
        </xdr:to>
        <xdr:sp macro="" textlink="">
          <xdr:nvSpPr>
            <xdr:cNvPr id="48148" name="Check Box 20" hidden="1">
              <a:extLst>
                <a:ext uri="{63B3BB69-23CF-44E3-9099-C40C66FF867C}">
                  <a14:compatExt spid="_x0000_s48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30</xdr:row>
          <xdr:rowOff>9525</xdr:rowOff>
        </xdr:from>
        <xdr:to>
          <xdr:col>4</xdr:col>
          <xdr:colOff>28575</xdr:colOff>
          <xdr:row>31</xdr:row>
          <xdr:rowOff>38100</xdr:rowOff>
        </xdr:to>
        <xdr:sp macro="" textlink="">
          <xdr:nvSpPr>
            <xdr:cNvPr id="48149" name="Check Box 21" hidden="1">
              <a:extLst>
                <a:ext uri="{63B3BB69-23CF-44E3-9099-C40C66FF867C}">
                  <a14:compatExt spid="_x0000_s48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31</xdr:row>
          <xdr:rowOff>9525</xdr:rowOff>
        </xdr:from>
        <xdr:to>
          <xdr:col>4</xdr:col>
          <xdr:colOff>28575</xdr:colOff>
          <xdr:row>32</xdr:row>
          <xdr:rowOff>38100</xdr:rowOff>
        </xdr:to>
        <xdr:sp macro="" textlink="">
          <xdr:nvSpPr>
            <xdr:cNvPr id="48150" name="Check Box 22" hidden="1">
              <a:extLst>
                <a:ext uri="{63B3BB69-23CF-44E3-9099-C40C66FF867C}">
                  <a14:compatExt spid="_x0000_s481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32</xdr:row>
          <xdr:rowOff>9525</xdr:rowOff>
        </xdr:from>
        <xdr:to>
          <xdr:col>4</xdr:col>
          <xdr:colOff>28575</xdr:colOff>
          <xdr:row>33</xdr:row>
          <xdr:rowOff>38100</xdr:rowOff>
        </xdr:to>
        <xdr:sp macro="" textlink="">
          <xdr:nvSpPr>
            <xdr:cNvPr id="48151" name="Check Box 23" hidden="1">
              <a:extLst>
                <a:ext uri="{63B3BB69-23CF-44E3-9099-C40C66FF867C}">
                  <a14:compatExt spid="_x0000_s481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33</xdr:row>
          <xdr:rowOff>9525</xdr:rowOff>
        </xdr:from>
        <xdr:to>
          <xdr:col>4</xdr:col>
          <xdr:colOff>28575</xdr:colOff>
          <xdr:row>34</xdr:row>
          <xdr:rowOff>38100</xdr:rowOff>
        </xdr:to>
        <xdr:sp macro="" textlink="">
          <xdr:nvSpPr>
            <xdr:cNvPr id="48152" name="Check Box 24" hidden="1">
              <a:extLst>
                <a:ext uri="{63B3BB69-23CF-44E3-9099-C40C66FF867C}">
                  <a14:compatExt spid="_x0000_s481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34</xdr:row>
          <xdr:rowOff>9525</xdr:rowOff>
        </xdr:from>
        <xdr:to>
          <xdr:col>4</xdr:col>
          <xdr:colOff>28575</xdr:colOff>
          <xdr:row>35</xdr:row>
          <xdr:rowOff>38100</xdr:rowOff>
        </xdr:to>
        <xdr:sp macro="" textlink="">
          <xdr:nvSpPr>
            <xdr:cNvPr id="48153" name="Check Box 25" hidden="1">
              <a:extLst>
                <a:ext uri="{63B3BB69-23CF-44E3-9099-C40C66FF867C}">
                  <a14:compatExt spid="_x0000_s481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35</xdr:row>
          <xdr:rowOff>9525</xdr:rowOff>
        </xdr:from>
        <xdr:to>
          <xdr:col>4</xdr:col>
          <xdr:colOff>28575</xdr:colOff>
          <xdr:row>36</xdr:row>
          <xdr:rowOff>38100</xdr:rowOff>
        </xdr:to>
        <xdr:sp macro="" textlink="">
          <xdr:nvSpPr>
            <xdr:cNvPr id="48154" name="Check Box 26" hidden="1">
              <a:extLst>
                <a:ext uri="{63B3BB69-23CF-44E3-9099-C40C66FF867C}">
                  <a14:compatExt spid="_x0000_s481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36</xdr:row>
          <xdr:rowOff>9525</xdr:rowOff>
        </xdr:from>
        <xdr:to>
          <xdr:col>4</xdr:col>
          <xdr:colOff>28575</xdr:colOff>
          <xdr:row>37</xdr:row>
          <xdr:rowOff>38100</xdr:rowOff>
        </xdr:to>
        <xdr:sp macro="" textlink="">
          <xdr:nvSpPr>
            <xdr:cNvPr id="48155" name="Check Box 27" hidden="1">
              <a:extLst>
                <a:ext uri="{63B3BB69-23CF-44E3-9099-C40C66FF867C}">
                  <a14:compatExt spid="_x0000_s481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37</xdr:row>
          <xdr:rowOff>9525</xdr:rowOff>
        </xdr:from>
        <xdr:to>
          <xdr:col>4</xdr:col>
          <xdr:colOff>28575</xdr:colOff>
          <xdr:row>38</xdr:row>
          <xdr:rowOff>38100</xdr:rowOff>
        </xdr:to>
        <xdr:sp macro="" textlink="">
          <xdr:nvSpPr>
            <xdr:cNvPr id="48156" name="Check Box 28" hidden="1">
              <a:extLst>
                <a:ext uri="{63B3BB69-23CF-44E3-9099-C40C66FF867C}">
                  <a14:compatExt spid="_x0000_s481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38</xdr:row>
          <xdr:rowOff>9525</xdr:rowOff>
        </xdr:from>
        <xdr:to>
          <xdr:col>4</xdr:col>
          <xdr:colOff>28575</xdr:colOff>
          <xdr:row>39</xdr:row>
          <xdr:rowOff>38100</xdr:rowOff>
        </xdr:to>
        <xdr:sp macro="" textlink="">
          <xdr:nvSpPr>
            <xdr:cNvPr id="48157" name="Check Box 29" hidden="1">
              <a:extLst>
                <a:ext uri="{63B3BB69-23CF-44E3-9099-C40C66FF867C}">
                  <a14:compatExt spid="_x0000_s481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39</xdr:row>
          <xdr:rowOff>9525</xdr:rowOff>
        </xdr:from>
        <xdr:to>
          <xdr:col>4</xdr:col>
          <xdr:colOff>28575</xdr:colOff>
          <xdr:row>40</xdr:row>
          <xdr:rowOff>38100</xdr:rowOff>
        </xdr:to>
        <xdr:sp macro="" textlink="">
          <xdr:nvSpPr>
            <xdr:cNvPr id="48158" name="Check Box 30" hidden="1">
              <a:extLst>
                <a:ext uri="{63B3BB69-23CF-44E3-9099-C40C66FF867C}">
                  <a14:compatExt spid="_x0000_s481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40</xdr:row>
          <xdr:rowOff>9525</xdr:rowOff>
        </xdr:from>
        <xdr:to>
          <xdr:col>4</xdr:col>
          <xdr:colOff>28575</xdr:colOff>
          <xdr:row>41</xdr:row>
          <xdr:rowOff>38100</xdr:rowOff>
        </xdr:to>
        <xdr:sp macro="" textlink="">
          <xdr:nvSpPr>
            <xdr:cNvPr id="48159" name="Check Box 31" hidden="1">
              <a:extLst>
                <a:ext uri="{63B3BB69-23CF-44E3-9099-C40C66FF867C}">
                  <a14:compatExt spid="_x0000_s481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41</xdr:row>
          <xdr:rowOff>9525</xdr:rowOff>
        </xdr:from>
        <xdr:to>
          <xdr:col>4</xdr:col>
          <xdr:colOff>28575</xdr:colOff>
          <xdr:row>42</xdr:row>
          <xdr:rowOff>38100</xdr:rowOff>
        </xdr:to>
        <xdr:sp macro="" textlink="">
          <xdr:nvSpPr>
            <xdr:cNvPr id="48160" name="Check Box 32" hidden="1">
              <a:extLst>
                <a:ext uri="{63B3BB69-23CF-44E3-9099-C40C66FF867C}">
                  <a14:compatExt spid="_x0000_s481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42</xdr:row>
          <xdr:rowOff>9525</xdr:rowOff>
        </xdr:from>
        <xdr:to>
          <xdr:col>4</xdr:col>
          <xdr:colOff>28575</xdr:colOff>
          <xdr:row>43</xdr:row>
          <xdr:rowOff>38100</xdr:rowOff>
        </xdr:to>
        <xdr:sp macro="" textlink="">
          <xdr:nvSpPr>
            <xdr:cNvPr id="48161" name="Check Box 33" hidden="1">
              <a:extLst>
                <a:ext uri="{63B3BB69-23CF-44E3-9099-C40C66FF867C}">
                  <a14:compatExt spid="_x0000_s481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43</xdr:row>
          <xdr:rowOff>9525</xdr:rowOff>
        </xdr:from>
        <xdr:to>
          <xdr:col>4</xdr:col>
          <xdr:colOff>28575</xdr:colOff>
          <xdr:row>44</xdr:row>
          <xdr:rowOff>38100</xdr:rowOff>
        </xdr:to>
        <xdr:sp macro="" textlink="">
          <xdr:nvSpPr>
            <xdr:cNvPr id="48162" name="Check Box 34" hidden="1">
              <a:extLst>
                <a:ext uri="{63B3BB69-23CF-44E3-9099-C40C66FF867C}">
                  <a14:compatExt spid="_x0000_s481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44</xdr:row>
          <xdr:rowOff>9525</xdr:rowOff>
        </xdr:from>
        <xdr:to>
          <xdr:col>4</xdr:col>
          <xdr:colOff>28575</xdr:colOff>
          <xdr:row>45</xdr:row>
          <xdr:rowOff>38100</xdr:rowOff>
        </xdr:to>
        <xdr:sp macro="" textlink="">
          <xdr:nvSpPr>
            <xdr:cNvPr id="48163" name="Check Box 35" hidden="1">
              <a:extLst>
                <a:ext uri="{63B3BB69-23CF-44E3-9099-C40C66FF867C}">
                  <a14:compatExt spid="_x0000_s481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45</xdr:row>
          <xdr:rowOff>9525</xdr:rowOff>
        </xdr:from>
        <xdr:to>
          <xdr:col>4</xdr:col>
          <xdr:colOff>28575</xdr:colOff>
          <xdr:row>46</xdr:row>
          <xdr:rowOff>38100</xdr:rowOff>
        </xdr:to>
        <xdr:sp macro="" textlink="">
          <xdr:nvSpPr>
            <xdr:cNvPr id="48164" name="Check Box 36" hidden="1">
              <a:extLst>
                <a:ext uri="{63B3BB69-23CF-44E3-9099-C40C66FF867C}">
                  <a14:compatExt spid="_x0000_s48164"/>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10</xdr:row>
          <xdr:rowOff>0</xdr:rowOff>
        </xdr:from>
        <xdr:to>
          <xdr:col>3</xdr:col>
          <xdr:colOff>28575</xdr:colOff>
          <xdr:row>10</xdr:row>
          <xdr:rowOff>180975</xdr:rowOff>
        </xdr:to>
        <xdr:sp macro="" textlink="">
          <xdr:nvSpPr>
            <xdr:cNvPr id="27649" name="Check Box 1" hidden="1">
              <a:extLst>
                <a:ext uri="{63B3BB69-23CF-44E3-9099-C40C66FF867C}">
                  <a14:compatExt spid="_x0000_s276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12</xdr:row>
          <xdr:rowOff>28575</xdr:rowOff>
        </xdr:from>
        <xdr:to>
          <xdr:col>3</xdr:col>
          <xdr:colOff>28575</xdr:colOff>
          <xdr:row>12</xdr:row>
          <xdr:rowOff>180975</xdr:rowOff>
        </xdr:to>
        <xdr:sp macro="" textlink="">
          <xdr:nvSpPr>
            <xdr:cNvPr id="27650" name="Check Box 2" hidden="1">
              <a:extLst>
                <a:ext uri="{63B3BB69-23CF-44E3-9099-C40C66FF867C}">
                  <a14:compatExt spid="_x0000_s276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11</xdr:row>
          <xdr:rowOff>0</xdr:rowOff>
        </xdr:from>
        <xdr:to>
          <xdr:col>3</xdr:col>
          <xdr:colOff>28575</xdr:colOff>
          <xdr:row>12</xdr:row>
          <xdr:rowOff>0</xdr:rowOff>
        </xdr:to>
        <xdr:sp macro="" textlink="">
          <xdr:nvSpPr>
            <xdr:cNvPr id="27651" name="Check Box 3" hidden="1">
              <a:extLst>
                <a:ext uri="{63B3BB69-23CF-44E3-9099-C40C66FF867C}">
                  <a14:compatExt spid="_x0000_s27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12</xdr:row>
          <xdr:rowOff>123825</xdr:rowOff>
        </xdr:from>
        <xdr:to>
          <xdr:col>3</xdr:col>
          <xdr:colOff>28575</xdr:colOff>
          <xdr:row>14</xdr:row>
          <xdr:rowOff>66675</xdr:rowOff>
        </xdr:to>
        <xdr:sp macro="" textlink="">
          <xdr:nvSpPr>
            <xdr:cNvPr id="27652" name="Check Box 4" hidden="1">
              <a:extLst>
                <a:ext uri="{63B3BB69-23CF-44E3-9099-C40C66FF867C}">
                  <a14:compatExt spid="_x0000_s27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13</xdr:row>
          <xdr:rowOff>123825</xdr:rowOff>
        </xdr:from>
        <xdr:to>
          <xdr:col>3</xdr:col>
          <xdr:colOff>28575</xdr:colOff>
          <xdr:row>15</xdr:row>
          <xdr:rowOff>66675</xdr:rowOff>
        </xdr:to>
        <xdr:sp macro="" textlink="">
          <xdr:nvSpPr>
            <xdr:cNvPr id="27653" name="Check Box 5" hidden="1">
              <a:extLst>
                <a:ext uri="{63B3BB69-23CF-44E3-9099-C40C66FF867C}">
                  <a14:compatExt spid="_x0000_s276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14</xdr:row>
          <xdr:rowOff>123825</xdr:rowOff>
        </xdr:from>
        <xdr:to>
          <xdr:col>3</xdr:col>
          <xdr:colOff>28575</xdr:colOff>
          <xdr:row>16</xdr:row>
          <xdr:rowOff>66675</xdr:rowOff>
        </xdr:to>
        <xdr:sp macro="" textlink="">
          <xdr:nvSpPr>
            <xdr:cNvPr id="27654" name="Check Box 6" hidden="1">
              <a:extLst>
                <a:ext uri="{63B3BB69-23CF-44E3-9099-C40C66FF867C}">
                  <a14:compatExt spid="_x0000_s276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15</xdr:row>
          <xdr:rowOff>123825</xdr:rowOff>
        </xdr:from>
        <xdr:to>
          <xdr:col>3</xdr:col>
          <xdr:colOff>28575</xdr:colOff>
          <xdr:row>17</xdr:row>
          <xdr:rowOff>66675</xdr:rowOff>
        </xdr:to>
        <xdr:sp macro="" textlink="">
          <xdr:nvSpPr>
            <xdr:cNvPr id="27655" name="Check Box 7" hidden="1">
              <a:extLst>
                <a:ext uri="{63B3BB69-23CF-44E3-9099-C40C66FF867C}">
                  <a14:compatExt spid="_x0000_s276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17</xdr:row>
          <xdr:rowOff>0</xdr:rowOff>
        </xdr:from>
        <xdr:to>
          <xdr:col>3</xdr:col>
          <xdr:colOff>28575</xdr:colOff>
          <xdr:row>17</xdr:row>
          <xdr:rowOff>180975</xdr:rowOff>
        </xdr:to>
        <xdr:sp macro="" textlink="">
          <xdr:nvSpPr>
            <xdr:cNvPr id="27656" name="Check Box 8" hidden="1">
              <a:extLst>
                <a:ext uri="{63B3BB69-23CF-44E3-9099-C40C66FF867C}">
                  <a14:compatExt spid="_x0000_s276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18</xdr:row>
          <xdr:rowOff>28575</xdr:rowOff>
        </xdr:from>
        <xdr:to>
          <xdr:col>3</xdr:col>
          <xdr:colOff>28575</xdr:colOff>
          <xdr:row>18</xdr:row>
          <xdr:rowOff>180975</xdr:rowOff>
        </xdr:to>
        <xdr:sp macro="" textlink="">
          <xdr:nvSpPr>
            <xdr:cNvPr id="27657" name="Check Box 9" hidden="1">
              <a:extLst>
                <a:ext uri="{63B3BB69-23CF-44E3-9099-C40C66FF867C}">
                  <a14:compatExt spid="_x0000_s276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19</xdr:row>
          <xdr:rowOff>9525</xdr:rowOff>
        </xdr:from>
        <xdr:to>
          <xdr:col>3</xdr:col>
          <xdr:colOff>28575</xdr:colOff>
          <xdr:row>19</xdr:row>
          <xdr:rowOff>180975</xdr:rowOff>
        </xdr:to>
        <xdr:sp macro="" textlink="">
          <xdr:nvSpPr>
            <xdr:cNvPr id="27658" name="Check Box 10" hidden="1">
              <a:extLst>
                <a:ext uri="{63B3BB69-23CF-44E3-9099-C40C66FF867C}">
                  <a14:compatExt spid="_x0000_s276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20</xdr:row>
          <xdr:rowOff>9525</xdr:rowOff>
        </xdr:from>
        <xdr:to>
          <xdr:col>3</xdr:col>
          <xdr:colOff>28575</xdr:colOff>
          <xdr:row>20</xdr:row>
          <xdr:rowOff>180975</xdr:rowOff>
        </xdr:to>
        <xdr:sp macro="" textlink="">
          <xdr:nvSpPr>
            <xdr:cNvPr id="27659" name="Check Box 11" hidden="1">
              <a:extLst>
                <a:ext uri="{63B3BB69-23CF-44E3-9099-C40C66FF867C}">
                  <a14:compatExt spid="_x0000_s276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21</xdr:row>
          <xdr:rowOff>0</xdr:rowOff>
        </xdr:from>
        <xdr:to>
          <xdr:col>3</xdr:col>
          <xdr:colOff>28575</xdr:colOff>
          <xdr:row>22</xdr:row>
          <xdr:rowOff>0</xdr:rowOff>
        </xdr:to>
        <xdr:sp macro="" textlink="">
          <xdr:nvSpPr>
            <xdr:cNvPr id="27660" name="Check Box 12" hidden="1">
              <a:extLst>
                <a:ext uri="{63B3BB69-23CF-44E3-9099-C40C66FF867C}">
                  <a14:compatExt spid="_x0000_s276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22</xdr:row>
          <xdr:rowOff>0</xdr:rowOff>
        </xdr:from>
        <xdr:to>
          <xdr:col>3</xdr:col>
          <xdr:colOff>28575</xdr:colOff>
          <xdr:row>23</xdr:row>
          <xdr:rowOff>0</xdr:rowOff>
        </xdr:to>
        <xdr:sp macro="" textlink="">
          <xdr:nvSpPr>
            <xdr:cNvPr id="27661" name="Check Box 13" hidden="1">
              <a:extLst>
                <a:ext uri="{63B3BB69-23CF-44E3-9099-C40C66FF867C}">
                  <a14:compatExt spid="_x0000_s276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23</xdr:row>
          <xdr:rowOff>0</xdr:rowOff>
        </xdr:from>
        <xdr:to>
          <xdr:col>3</xdr:col>
          <xdr:colOff>28575</xdr:colOff>
          <xdr:row>24</xdr:row>
          <xdr:rowOff>0</xdr:rowOff>
        </xdr:to>
        <xdr:sp macro="" textlink="">
          <xdr:nvSpPr>
            <xdr:cNvPr id="27662" name="Check Box 14" hidden="1">
              <a:extLst>
                <a:ext uri="{63B3BB69-23CF-44E3-9099-C40C66FF867C}">
                  <a14:compatExt spid="_x0000_s276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24</xdr:row>
          <xdr:rowOff>38100</xdr:rowOff>
        </xdr:from>
        <xdr:to>
          <xdr:col>3</xdr:col>
          <xdr:colOff>28575</xdr:colOff>
          <xdr:row>24</xdr:row>
          <xdr:rowOff>152400</xdr:rowOff>
        </xdr:to>
        <xdr:sp macro="" textlink="">
          <xdr:nvSpPr>
            <xdr:cNvPr id="27663" name="Check Box 15" hidden="1">
              <a:extLst>
                <a:ext uri="{63B3BB69-23CF-44E3-9099-C40C66FF867C}">
                  <a14:compatExt spid="_x0000_s276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25</xdr:row>
          <xdr:rowOff>28575</xdr:rowOff>
        </xdr:from>
        <xdr:to>
          <xdr:col>3</xdr:col>
          <xdr:colOff>28575</xdr:colOff>
          <xdr:row>25</xdr:row>
          <xdr:rowOff>180975</xdr:rowOff>
        </xdr:to>
        <xdr:sp macro="" textlink="">
          <xdr:nvSpPr>
            <xdr:cNvPr id="27664" name="Check Box 16" hidden="1">
              <a:extLst>
                <a:ext uri="{63B3BB69-23CF-44E3-9099-C40C66FF867C}">
                  <a14:compatExt spid="_x0000_s276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26</xdr:row>
          <xdr:rowOff>9525</xdr:rowOff>
        </xdr:from>
        <xdr:to>
          <xdr:col>3</xdr:col>
          <xdr:colOff>28575</xdr:colOff>
          <xdr:row>26</xdr:row>
          <xdr:rowOff>180975</xdr:rowOff>
        </xdr:to>
        <xdr:sp macro="" textlink="">
          <xdr:nvSpPr>
            <xdr:cNvPr id="27665" name="Check Box 17" hidden="1">
              <a:extLst>
                <a:ext uri="{63B3BB69-23CF-44E3-9099-C40C66FF867C}">
                  <a14:compatExt spid="_x0000_s276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27</xdr:row>
          <xdr:rowOff>9525</xdr:rowOff>
        </xdr:from>
        <xdr:to>
          <xdr:col>3</xdr:col>
          <xdr:colOff>28575</xdr:colOff>
          <xdr:row>27</xdr:row>
          <xdr:rowOff>180975</xdr:rowOff>
        </xdr:to>
        <xdr:sp macro="" textlink="">
          <xdr:nvSpPr>
            <xdr:cNvPr id="27666" name="Check Box 18" hidden="1">
              <a:extLst>
                <a:ext uri="{63B3BB69-23CF-44E3-9099-C40C66FF867C}">
                  <a14:compatExt spid="_x0000_s276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28</xdr:row>
          <xdr:rowOff>9525</xdr:rowOff>
        </xdr:from>
        <xdr:to>
          <xdr:col>3</xdr:col>
          <xdr:colOff>28575</xdr:colOff>
          <xdr:row>28</xdr:row>
          <xdr:rowOff>180975</xdr:rowOff>
        </xdr:to>
        <xdr:sp macro="" textlink="">
          <xdr:nvSpPr>
            <xdr:cNvPr id="27667" name="Check Box 19" hidden="1">
              <a:extLst>
                <a:ext uri="{63B3BB69-23CF-44E3-9099-C40C66FF867C}">
                  <a14:compatExt spid="_x0000_s276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29</xdr:row>
          <xdr:rowOff>28575</xdr:rowOff>
        </xdr:from>
        <xdr:to>
          <xdr:col>3</xdr:col>
          <xdr:colOff>28575</xdr:colOff>
          <xdr:row>29</xdr:row>
          <xdr:rowOff>180975</xdr:rowOff>
        </xdr:to>
        <xdr:sp macro="" textlink="">
          <xdr:nvSpPr>
            <xdr:cNvPr id="27668" name="Check Box 20" hidden="1">
              <a:extLst>
                <a:ext uri="{63B3BB69-23CF-44E3-9099-C40C66FF867C}">
                  <a14:compatExt spid="_x0000_s276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30</xdr:row>
          <xdr:rowOff>9525</xdr:rowOff>
        </xdr:from>
        <xdr:to>
          <xdr:col>3</xdr:col>
          <xdr:colOff>28575</xdr:colOff>
          <xdr:row>30</xdr:row>
          <xdr:rowOff>180975</xdr:rowOff>
        </xdr:to>
        <xdr:sp macro="" textlink="">
          <xdr:nvSpPr>
            <xdr:cNvPr id="27669" name="Check Box 21" hidden="1">
              <a:extLst>
                <a:ext uri="{63B3BB69-23CF-44E3-9099-C40C66FF867C}">
                  <a14:compatExt spid="_x0000_s276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31</xdr:row>
          <xdr:rowOff>38100</xdr:rowOff>
        </xdr:from>
        <xdr:to>
          <xdr:col>3</xdr:col>
          <xdr:colOff>28575</xdr:colOff>
          <xdr:row>31</xdr:row>
          <xdr:rowOff>152400</xdr:rowOff>
        </xdr:to>
        <xdr:sp macro="" textlink="">
          <xdr:nvSpPr>
            <xdr:cNvPr id="27670" name="Check Box 22" hidden="1">
              <a:extLst>
                <a:ext uri="{63B3BB69-23CF-44E3-9099-C40C66FF867C}">
                  <a14:compatExt spid="_x0000_s276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32</xdr:row>
          <xdr:rowOff>28575</xdr:rowOff>
        </xdr:from>
        <xdr:to>
          <xdr:col>3</xdr:col>
          <xdr:colOff>28575</xdr:colOff>
          <xdr:row>32</xdr:row>
          <xdr:rowOff>180975</xdr:rowOff>
        </xdr:to>
        <xdr:sp macro="" textlink="">
          <xdr:nvSpPr>
            <xdr:cNvPr id="27671" name="Check Box 23" hidden="1">
              <a:extLst>
                <a:ext uri="{63B3BB69-23CF-44E3-9099-C40C66FF867C}">
                  <a14:compatExt spid="_x0000_s276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33</xdr:row>
          <xdr:rowOff>9525</xdr:rowOff>
        </xdr:from>
        <xdr:to>
          <xdr:col>3</xdr:col>
          <xdr:colOff>28575</xdr:colOff>
          <xdr:row>33</xdr:row>
          <xdr:rowOff>180975</xdr:rowOff>
        </xdr:to>
        <xdr:sp macro="" textlink="">
          <xdr:nvSpPr>
            <xdr:cNvPr id="27672" name="Check Box 24" hidden="1">
              <a:extLst>
                <a:ext uri="{63B3BB69-23CF-44E3-9099-C40C66FF867C}">
                  <a14:compatExt spid="_x0000_s276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34</xdr:row>
          <xdr:rowOff>9525</xdr:rowOff>
        </xdr:from>
        <xdr:to>
          <xdr:col>3</xdr:col>
          <xdr:colOff>28575</xdr:colOff>
          <xdr:row>34</xdr:row>
          <xdr:rowOff>180975</xdr:rowOff>
        </xdr:to>
        <xdr:sp macro="" textlink="">
          <xdr:nvSpPr>
            <xdr:cNvPr id="27673" name="Check Box 25" hidden="1">
              <a:extLst>
                <a:ext uri="{63B3BB69-23CF-44E3-9099-C40C66FF867C}">
                  <a14:compatExt spid="_x0000_s276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35</xdr:row>
          <xdr:rowOff>9525</xdr:rowOff>
        </xdr:from>
        <xdr:to>
          <xdr:col>3</xdr:col>
          <xdr:colOff>28575</xdr:colOff>
          <xdr:row>35</xdr:row>
          <xdr:rowOff>180975</xdr:rowOff>
        </xdr:to>
        <xdr:sp macro="" textlink="">
          <xdr:nvSpPr>
            <xdr:cNvPr id="27674" name="Check Box 26" hidden="1">
              <a:extLst>
                <a:ext uri="{63B3BB69-23CF-44E3-9099-C40C66FF867C}">
                  <a14:compatExt spid="_x0000_s276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36</xdr:row>
          <xdr:rowOff>28575</xdr:rowOff>
        </xdr:from>
        <xdr:to>
          <xdr:col>3</xdr:col>
          <xdr:colOff>28575</xdr:colOff>
          <xdr:row>36</xdr:row>
          <xdr:rowOff>161925</xdr:rowOff>
        </xdr:to>
        <xdr:sp macro="" textlink="">
          <xdr:nvSpPr>
            <xdr:cNvPr id="27675" name="Check Box 27" hidden="1">
              <a:extLst>
                <a:ext uri="{63B3BB69-23CF-44E3-9099-C40C66FF867C}">
                  <a14:compatExt spid="_x0000_s276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37</xdr:row>
          <xdr:rowOff>28575</xdr:rowOff>
        </xdr:from>
        <xdr:to>
          <xdr:col>3</xdr:col>
          <xdr:colOff>28575</xdr:colOff>
          <xdr:row>37</xdr:row>
          <xdr:rowOff>180975</xdr:rowOff>
        </xdr:to>
        <xdr:sp macro="" textlink="">
          <xdr:nvSpPr>
            <xdr:cNvPr id="27676" name="Check Box 28" hidden="1">
              <a:extLst>
                <a:ext uri="{63B3BB69-23CF-44E3-9099-C40C66FF867C}">
                  <a14:compatExt spid="_x0000_s276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39</xdr:row>
          <xdr:rowOff>28575</xdr:rowOff>
        </xdr:from>
        <xdr:to>
          <xdr:col>3</xdr:col>
          <xdr:colOff>28575</xdr:colOff>
          <xdr:row>39</xdr:row>
          <xdr:rowOff>180975</xdr:rowOff>
        </xdr:to>
        <xdr:sp macro="" textlink="">
          <xdr:nvSpPr>
            <xdr:cNvPr id="27677" name="Check Box 29" hidden="1">
              <a:extLst>
                <a:ext uri="{63B3BB69-23CF-44E3-9099-C40C66FF867C}">
                  <a14:compatExt spid="_x0000_s276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38</xdr:row>
          <xdr:rowOff>28575</xdr:rowOff>
        </xdr:from>
        <xdr:to>
          <xdr:col>3</xdr:col>
          <xdr:colOff>28575</xdr:colOff>
          <xdr:row>38</xdr:row>
          <xdr:rowOff>180975</xdr:rowOff>
        </xdr:to>
        <xdr:sp macro="" textlink="">
          <xdr:nvSpPr>
            <xdr:cNvPr id="27678" name="Check Box 30" hidden="1">
              <a:extLst>
                <a:ext uri="{63B3BB69-23CF-44E3-9099-C40C66FF867C}">
                  <a14:compatExt spid="_x0000_s276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40</xdr:row>
          <xdr:rowOff>28575</xdr:rowOff>
        </xdr:from>
        <xdr:to>
          <xdr:col>3</xdr:col>
          <xdr:colOff>28575</xdr:colOff>
          <xdr:row>40</xdr:row>
          <xdr:rowOff>161925</xdr:rowOff>
        </xdr:to>
        <xdr:sp macro="" textlink="">
          <xdr:nvSpPr>
            <xdr:cNvPr id="27679" name="Check Box 31" hidden="1">
              <a:extLst>
                <a:ext uri="{63B3BB69-23CF-44E3-9099-C40C66FF867C}">
                  <a14:compatExt spid="_x0000_s276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42</xdr:row>
          <xdr:rowOff>28575</xdr:rowOff>
        </xdr:from>
        <xdr:to>
          <xdr:col>3</xdr:col>
          <xdr:colOff>28575</xdr:colOff>
          <xdr:row>42</xdr:row>
          <xdr:rowOff>180975</xdr:rowOff>
        </xdr:to>
        <xdr:sp macro="" textlink="">
          <xdr:nvSpPr>
            <xdr:cNvPr id="27680" name="Check Box 32" hidden="1">
              <a:extLst>
                <a:ext uri="{63B3BB69-23CF-44E3-9099-C40C66FF867C}">
                  <a14:compatExt spid="_x0000_s276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41</xdr:row>
          <xdr:rowOff>9525</xdr:rowOff>
        </xdr:from>
        <xdr:to>
          <xdr:col>3</xdr:col>
          <xdr:colOff>28575</xdr:colOff>
          <xdr:row>41</xdr:row>
          <xdr:rowOff>180975</xdr:rowOff>
        </xdr:to>
        <xdr:sp macro="" textlink="">
          <xdr:nvSpPr>
            <xdr:cNvPr id="27681" name="Check Box 33" hidden="1">
              <a:extLst>
                <a:ext uri="{63B3BB69-23CF-44E3-9099-C40C66FF867C}">
                  <a14:compatExt spid="_x0000_s276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43</xdr:row>
          <xdr:rowOff>28575</xdr:rowOff>
        </xdr:from>
        <xdr:to>
          <xdr:col>3</xdr:col>
          <xdr:colOff>28575</xdr:colOff>
          <xdr:row>43</xdr:row>
          <xdr:rowOff>180975</xdr:rowOff>
        </xdr:to>
        <xdr:sp macro="" textlink="">
          <xdr:nvSpPr>
            <xdr:cNvPr id="27682" name="Check Box 34" hidden="1">
              <a:extLst>
                <a:ext uri="{63B3BB69-23CF-44E3-9099-C40C66FF867C}">
                  <a14:compatExt spid="_x0000_s276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44</xdr:row>
          <xdr:rowOff>28575</xdr:rowOff>
        </xdr:from>
        <xdr:to>
          <xdr:col>3</xdr:col>
          <xdr:colOff>28575</xdr:colOff>
          <xdr:row>44</xdr:row>
          <xdr:rowOff>180975</xdr:rowOff>
        </xdr:to>
        <xdr:sp macro="" textlink="">
          <xdr:nvSpPr>
            <xdr:cNvPr id="27683" name="Check Box 35" hidden="1">
              <a:extLst>
                <a:ext uri="{63B3BB69-23CF-44E3-9099-C40C66FF867C}">
                  <a14:compatExt spid="_x0000_s276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45</xdr:row>
          <xdr:rowOff>0</xdr:rowOff>
        </xdr:from>
        <xdr:to>
          <xdr:col>3</xdr:col>
          <xdr:colOff>28575</xdr:colOff>
          <xdr:row>46</xdr:row>
          <xdr:rowOff>0</xdr:rowOff>
        </xdr:to>
        <xdr:sp macro="" textlink="">
          <xdr:nvSpPr>
            <xdr:cNvPr id="27684" name="Check Box 36" hidden="1">
              <a:extLst>
                <a:ext uri="{63B3BB69-23CF-44E3-9099-C40C66FF867C}">
                  <a14:compatExt spid="_x0000_s276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46</xdr:row>
          <xdr:rowOff>28575</xdr:rowOff>
        </xdr:from>
        <xdr:to>
          <xdr:col>3</xdr:col>
          <xdr:colOff>28575</xdr:colOff>
          <xdr:row>46</xdr:row>
          <xdr:rowOff>180975</xdr:rowOff>
        </xdr:to>
        <xdr:sp macro="" textlink="">
          <xdr:nvSpPr>
            <xdr:cNvPr id="27685" name="Check Box 37" hidden="1">
              <a:extLst>
                <a:ext uri="{63B3BB69-23CF-44E3-9099-C40C66FF867C}">
                  <a14:compatExt spid="_x0000_s276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47</xdr:row>
          <xdr:rowOff>28575</xdr:rowOff>
        </xdr:from>
        <xdr:to>
          <xdr:col>3</xdr:col>
          <xdr:colOff>28575</xdr:colOff>
          <xdr:row>47</xdr:row>
          <xdr:rowOff>180975</xdr:rowOff>
        </xdr:to>
        <xdr:sp macro="" textlink="">
          <xdr:nvSpPr>
            <xdr:cNvPr id="27686" name="Check Box 38" hidden="1">
              <a:extLst>
                <a:ext uri="{63B3BB69-23CF-44E3-9099-C40C66FF867C}">
                  <a14:compatExt spid="_x0000_s276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48</xdr:row>
          <xdr:rowOff>28575</xdr:rowOff>
        </xdr:from>
        <xdr:to>
          <xdr:col>3</xdr:col>
          <xdr:colOff>28575</xdr:colOff>
          <xdr:row>48</xdr:row>
          <xdr:rowOff>180975</xdr:rowOff>
        </xdr:to>
        <xdr:sp macro="" textlink="">
          <xdr:nvSpPr>
            <xdr:cNvPr id="27687" name="Check Box 39" hidden="1">
              <a:extLst>
                <a:ext uri="{63B3BB69-23CF-44E3-9099-C40C66FF867C}">
                  <a14:compatExt spid="_x0000_s276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49</xdr:row>
          <xdr:rowOff>9525</xdr:rowOff>
        </xdr:from>
        <xdr:to>
          <xdr:col>3</xdr:col>
          <xdr:colOff>28575</xdr:colOff>
          <xdr:row>49</xdr:row>
          <xdr:rowOff>180975</xdr:rowOff>
        </xdr:to>
        <xdr:sp macro="" textlink="">
          <xdr:nvSpPr>
            <xdr:cNvPr id="27688" name="Check Box 40" hidden="1">
              <a:extLst>
                <a:ext uri="{63B3BB69-23CF-44E3-9099-C40C66FF867C}">
                  <a14:compatExt spid="_x0000_s27688"/>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10</xdr:row>
          <xdr:rowOff>0</xdr:rowOff>
        </xdr:from>
        <xdr:to>
          <xdr:col>3</xdr:col>
          <xdr:colOff>28575</xdr:colOff>
          <xdr:row>10</xdr:row>
          <xdr:rowOff>180975</xdr:rowOff>
        </xdr:to>
        <xdr:sp macro="" textlink="">
          <xdr:nvSpPr>
            <xdr:cNvPr id="4097" name="Check Box 1"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12</xdr:row>
          <xdr:rowOff>28575</xdr:rowOff>
        </xdr:from>
        <xdr:to>
          <xdr:col>3</xdr:col>
          <xdr:colOff>28575</xdr:colOff>
          <xdr:row>12</xdr:row>
          <xdr:rowOff>180975</xdr:rowOff>
        </xdr:to>
        <xdr:sp macro="" textlink="">
          <xdr:nvSpPr>
            <xdr:cNvPr id="4098" name="Check Box 2" hidden="1">
              <a:extLst>
                <a:ext uri="{63B3BB69-23CF-44E3-9099-C40C66FF867C}">
                  <a14:compatExt spid="_x0000_s40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11</xdr:row>
          <xdr:rowOff>0</xdr:rowOff>
        </xdr:from>
        <xdr:to>
          <xdr:col>3</xdr:col>
          <xdr:colOff>28575</xdr:colOff>
          <xdr:row>12</xdr:row>
          <xdr:rowOff>0</xdr:rowOff>
        </xdr:to>
        <xdr:sp macro="" textlink="">
          <xdr:nvSpPr>
            <xdr:cNvPr id="4099" name="Check Box 3" hidden="1">
              <a:extLst>
                <a:ext uri="{63B3BB69-23CF-44E3-9099-C40C66FF867C}">
                  <a14:compatExt spid="_x0000_s40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12</xdr:row>
          <xdr:rowOff>123825</xdr:rowOff>
        </xdr:from>
        <xdr:to>
          <xdr:col>3</xdr:col>
          <xdr:colOff>28575</xdr:colOff>
          <xdr:row>14</xdr:row>
          <xdr:rowOff>66675</xdr:rowOff>
        </xdr:to>
        <xdr:sp macro="" textlink="">
          <xdr:nvSpPr>
            <xdr:cNvPr id="4100" name="Check Box 4" hidden="1">
              <a:extLst>
                <a:ext uri="{63B3BB69-23CF-44E3-9099-C40C66FF867C}">
                  <a14:compatExt spid="_x0000_s41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13</xdr:row>
          <xdr:rowOff>123825</xdr:rowOff>
        </xdr:from>
        <xdr:to>
          <xdr:col>3</xdr:col>
          <xdr:colOff>28575</xdr:colOff>
          <xdr:row>15</xdr:row>
          <xdr:rowOff>66675</xdr:rowOff>
        </xdr:to>
        <xdr:sp macro="" textlink="">
          <xdr:nvSpPr>
            <xdr:cNvPr id="4101" name="Check Box 5" hidden="1">
              <a:extLst>
                <a:ext uri="{63B3BB69-23CF-44E3-9099-C40C66FF867C}">
                  <a14:compatExt spid="_x0000_s41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14</xdr:row>
          <xdr:rowOff>123825</xdr:rowOff>
        </xdr:from>
        <xdr:to>
          <xdr:col>3</xdr:col>
          <xdr:colOff>28575</xdr:colOff>
          <xdr:row>16</xdr:row>
          <xdr:rowOff>66675</xdr:rowOff>
        </xdr:to>
        <xdr:sp macro="" textlink="">
          <xdr:nvSpPr>
            <xdr:cNvPr id="4102" name="Check Box 6" hidden="1">
              <a:extLst>
                <a:ext uri="{63B3BB69-23CF-44E3-9099-C40C66FF867C}">
                  <a14:compatExt spid="_x0000_s41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15</xdr:row>
          <xdr:rowOff>123825</xdr:rowOff>
        </xdr:from>
        <xdr:to>
          <xdr:col>3</xdr:col>
          <xdr:colOff>28575</xdr:colOff>
          <xdr:row>17</xdr:row>
          <xdr:rowOff>66675</xdr:rowOff>
        </xdr:to>
        <xdr:sp macro="" textlink="">
          <xdr:nvSpPr>
            <xdr:cNvPr id="4103" name="Check Box 7" hidden="1">
              <a:extLst>
                <a:ext uri="{63B3BB69-23CF-44E3-9099-C40C66FF867C}">
                  <a14:compatExt spid="_x0000_s41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17</xdr:row>
          <xdr:rowOff>0</xdr:rowOff>
        </xdr:from>
        <xdr:to>
          <xdr:col>3</xdr:col>
          <xdr:colOff>28575</xdr:colOff>
          <xdr:row>17</xdr:row>
          <xdr:rowOff>180975</xdr:rowOff>
        </xdr:to>
        <xdr:sp macro="" textlink="">
          <xdr:nvSpPr>
            <xdr:cNvPr id="4104" name="Check Box 8" hidden="1">
              <a:extLst>
                <a:ext uri="{63B3BB69-23CF-44E3-9099-C40C66FF867C}">
                  <a14:compatExt spid="_x0000_s41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18</xdr:row>
          <xdr:rowOff>28575</xdr:rowOff>
        </xdr:from>
        <xdr:to>
          <xdr:col>3</xdr:col>
          <xdr:colOff>28575</xdr:colOff>
          <xdr:row>18</xdr:row>
          <xdr:rowOff>180975</xdr:rowOff>
        </xdr:to>
        <xdr:sp macro="" textlink="">
          <xdr:nvSpPr>
            <xdr:cNvPr id="4105" name="Check Box 9" hidden="1">
              <a:extLst>
                <a:ext uri="{63B3BB69-23CF-44E3-9099-C40C66FF867C}">
                  <a14:compatExt spid="_x0000_s41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19</xdr:row>
          <xdr:rowOff>9525</xdr:rowOff>
        </xdr:from>
        <xdr:to>
          <xdr:col>3</xdr:col>
          <xdr:colOff>28575</xdr:colOff>
          <xdr:row>19</xdr:row>
          <xdr:rowOff>180975</xdr:rowOff>
        </xdr:to>
        <xdr:sp macro="" textlink="">
          <xdr:nvSpPr>
            <xdr:cNvPr id="4106" name="Check Box 10" hidden="1">
              <a:extLst>
                <a:ext uri="{63B3BB69-23CF-44E3-9099-C40C66FF867C}">
                  <a14:compatExt spid="_x0000_s41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20</xdr:row>
          <xdr:rowOff>9525</xdr:rowOff>
        </xdr:from>
        <xdr:to>
          <xdr:col>3</xdr:col>
          <xdr:colOff>28575</xdr:colOff>
          <xdr:row>20</xdr:row>
          <xdr:rowOff>180975</xdr:rowOff>
        </xdr:to>
        <xdr:sp macro="" textlink="">
          <xdr:nvSpPr>
            <xdr:cNvPr id="4107" name="Check Box 11" hidden="1">
              <a:extLst>
                <a:ext uri="{63B3BB69-23CF-44E3-9099-C40C66FF867C}">
                  <a14:compatExt spid="_x0000_s41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21</xdr:row>
          <xdr:rowOff>0</xdr:rowOff>
        </xdr:from>
        <xdr:to>
          <xdr:col>3</xdr:col>
          <xdr:colOff>28575</xdr:colOff>
          <xdr:row>22</xdr:row>
          <xdr:rowOff>0</xdr:rowOff>
        </xdr:to>
        <xdr:sp macro="" textlink="">
          <xdr:nvSpPr>
            <xdr:cNvPr id="4108" name="Check Box 12" hidden="1">
              <a:extLst>
                <a:ext uri="{63B3BB69-23CF-44E3-9099-C40C66FF867C}">
                  <a14:compatExt spid="_x0000_s41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22</xdr:row>
          <xdr:rowOff>0</xdr:rowOff>
        </xdr:from>
        <xdr:to>
          <xdr:col>3</xdr:col>
          <xdr:colOff>28575</xdr:colOff>
          <xdr:row>23</xdr:row>
          <xdr:rowOff>0</xdr:rowOff>
        </xdr:to>
        <xdr:sp macro="" textlink="">
          <xdr:nvSpPr>
            <xdr:cNvPr id="4109" name="Check Box 13" hidden="1">
              <a:extLst>
                <a:ext uri="{63B3BB69-23CF-44E3-9099-C40C66FF867C}">
                  <a14:compatExt spid="_x0000_s41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23</xdr:row>
          <xdr:rowOff>0</xdr:rowOff>
        </xdr:from>
        <xdr:to>
          <xdr:col>3</xdr:col>
          <xdr:colOff>28575</xdr:colOff>
          <xdr:row>24</xdr:row>
          <xdr:rowOff>0</xdr:rowOff>
        </xdr:to>
        <xdr:sp macro="" textlink="">
          <xdr:nvSpPr>
            <xdr:cNvPr id="4110" name="Check Box 14" hidden="1">
              <a:extLst>
                <a:ext uri="{63B3BB69-23CF-44E3-9099-C40C66FF867C}">
                  <a14:compatExt spid="_x0000_s41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24</xdr:row>
          <xdr:rowOff>38100</xdr:rowOff>
        </xdr:from>
        <xdr:to>
          <xdr:col>3</xdr:col>
          <xdr:colOff>28575</xdr:colOff>
          <xdr:row>24</xdr:row>
          <xdr:rowOff>152400</xdr:rowOff>
        </xdr:to>
        <xdr:sp macro="" textlink="">
          <xdr:nvSpPr>
            <xdr:cNvPr id="4111" name="Check Box 15" hidden="1">
              <a:extLst>
                <a:ext uri="{63B3BB69-23CF-44E3-9099-C40C66FF867C}">
                  <a14:compatExt spid="_x0000_s41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25</xdr:row>
          <xdr:rowOff>28575</xdr:rowOff>
        </xdr:from>
        <xdr:to>
          <xdr:col>3</xdr:col>
          <xdr:colOff>28575</xdr:colOff>
          <xdr:row>25</xdr:row>
          <xdr:rowOff>180975</xdr:rowOff>
        </xdr:to>
        <xdr:sp macro="" textlink="">
          <xdr:nvSpPr>
            <xdr:cNvPr id="4112" name="Check Box 16" hidden="1">
              <a:extLst>
                <a:ext uri="{63B3BB69-23CF-44E3-9099-C40C66FF867C}">
                  <a14:compatExt spid="_x0000_s41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26</xdr:row>
          <xdr:rowOff>9525</xdr:rowOff>
        </xdr:from>
        <xdr:to>
          <xdr:col>3</xdr:col>
          <xdr:colOff>28575</xdr:colOff>
          <xdr:row>26</xdr:row>
          <xdr:rowOff>180975</xdr:rowOff>
        </xdr:to>
        <xdr:sp macro="" textlink="">
          <xdr:nvSpPr>
            <xdr:cNvPr id="4113" name="Check Box 17" hidden="1">
              <a:extLst>
                <a:ext uri="{63B3BB69-23CF-44E3-9099-C40C66FF867C}">
                  <a14:compatExt spid="_x0000_s41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27</xdr:row>
          <xdr:rowOff>9525</xdr:rowOff>
        </xdr:from>
        <xdr:to>
          <xdr:col>3</xdr:col>
          <xdr:colOff>28575</xdr:colOff>
          <xdr:row>27</xdr:row>
          <xdr:rowOff>180975</xdr:rowOff>
        </xdr:to>
        <xdr:sp macro="" textlink="">
          <xdr:nvSpPr>
            <xdr:cNvPr id="4114" name="Check Box 18" hidden="1">
              <a:extLst>
                <a:ext uri="{63B3BB69-23CF-44E3-9099-C40C66FF867C}">
                  <a14:compatExt spid="_x0000_s4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28</xdr:row>
          <xdr:rowOff>9525</xdr:rowOff>
        </xdr:from>
        <xdr:to>
          <xdr:col>3</xdr:col>
          <xdr:colOff>28575</xdr:colOff>
          <xdr:row>28</xdr:row>
          <xdr:rowOff>180975</xdr:rowOff>
        </xdr:to>
        <xdr:sp macro="" textlink="">
          <xdr:nvSpPr>
            <xdr:cNvPr id="4115" name="Check Box 19" hidden="1">
              <a:extLst>
                <a:ext uri="{63B3BB69-23CF-44E3-9099-C40C66FF867C}">
                  <a14:compatExt spid="_x0000_s4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29</xdr:row>
          <xdr:rowOff>28575</xdr:rowOff>
        </xdr:from>
        <xdr:to>
          <xdr:col>3</xdr:col>
          <xdr:colOff>28575</xdr:colOff>
          <xdr:row>29</xdr:row>
          <xdr:rowOff>180975</xdr:rowOff>
        </xdr:to>
        <xdr:sp macro="" textlink="">
          <xdr:nvSpPr>
            <xdr:cNvPr id="4116" name="Check Box 20" hidden="1">
              <a:extLst>
                <a:ext uri="{63B3BB69-23CF-44E3-9099-C40C66FF867C}">
                  <a14:compatExt spid="_x0000_s4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30</xdr:row>
          <xdr:rowOff>9525</xdr:rowOff>
        </xdr:from>
        <xdr:to>
          <xdr:col>3</xdr:col>
          <xdr:colOff>28575</xdr:colOff>
          <xdr:row>30</xdr:row>
          <xdr:rowOff>180975</xdr:rowOff>
        </xdr:to>
        <xdr:sp macro="" textlink="">
          <xdr:nvSpPr>
            <xdr:cNvPr id="4117" name="Check Box 21" hidden="1">
              <a:extLst>
                <a:ext uri="{63B3BB69-23CF-44E3-9099-C40C66FF867C}">
                  <a14:compatExt spid="_x0000_s4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31</xdr:row>
          <xdr:rowOff>38100</xdr:rowOff>
        </xdr:from>
        <xdr:to>
          <xdr:col>3</xdr:col>
          <xdr:colOff>28575</xdr:colOff>
          <xdr:row>31</xdr:row>
          <xdr:rowOff>152400</xdr:rowOff>
        </xdr:to>
        <xdr:sp macro="" textlink="">
          <xdr:nvSpPr>
            <xdr:cNvPr id="4118" name="Check Box 22" hidden="1">
              <a:extLst>
                <a:ext uri="{63B3BB69-23CF-44E3-9099-C40C66FF867C}">
                  <a14:compatExt spid="_x0000_s4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32</xdr:row>
          <xdr:rowOff>28575</xdr:rowOff>
        </xdr:from>
        <xdr:to>
          <xdr:col>3</xdr:col>
          <xdr:colOff>28575</xdr:colOff>
          <xdr:row>32</xdr:row>
          <xdr:rowOff>180975</xdr:rowOff>
        </xdr:to>
        <xdr:sp macro="" textlink="">
          <xdr:nvSpPr>
            <xdr:cNvPr id="4119" name="Check Box 23" hidden="1">
              <a:extLst>
                <a:ext uri="{63B3BB69-23CF-44E3-9099-C40C66FF867C}">
                  <a14:compatExt spid="_x0000_s4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33</xdr:row>
          <xdr:rowOff>9525</xdr:rowOff>
        </xdr:from>
        <xdr:to>
          <xdr:col>3</xdr:col>
          <xdr:colOff>28575</xdr:colOff>
          <xdr:row>33</xdr:row>
          <xdr:rowOff>180975</xdr:rowOff>
        </xdr:to>
        <xdr:sp macro="" textlink="">
          <xdr:nvSpPr>
            <xdr:cNvPr id="4120" name="Check Box 24" hidden="1">
              <a:extLst>
                <a:ext uri="{63B3BB69-23CF-44E3-9099-C40C66FF867C}">
                  <a14:compatExt spid="_x0000_s4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34</xdr:row>
          <xdr:rowOff>9525</xdr:rowOff>
        </xdr:from>
        <xdr:to>
          <xdr:col>3</xdr:col>
          <xdr:colOff>28575</xdr:colOff>
          <xdr:row>34</xdr:row>
          <xdr:rowOff>180975</xdr:rowOff>
        </xdr:to>
        <xdr:sp macro="" textlink="">
          <xdr:nvSpPr>
            <xdr:cNvPr id="4121" name="Check Box 25" hidden="1">
              <a:extLst>
                <a:ext uri="{63B3BB69-23CF-44E3-9099-C40C66FF867C}">
                  <a14:compatExt spid="_x0000_s4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35</xdr:row>
          <xdr:rowOff>9525</xdr:rowOff>
        </xdr:from>
        <xdr:to>
          <xdr:col>3</xdr:col>
          <xdr:colOff>28575</xdr:colOff>
          <xdr:row>35</xdr:row>
          <xdr:rowOff>180975</xdr:rowOff>
        </xdr:to>
        <xdr:sp macro="" textlink="">
          <xdr:nvSpPr>
            <xdr:cNvPr id="4122" name="Check Box 26" hidden="1">
              <a:extLst>
                <a:ext uri="{63B3BB69-23CF-44E3-9099-C40C66FF867C}">
                  <a14:compatExt spid="_x0000_s4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36</xdr:row>
          <xdr:rowOff>28575</xdr:rowOff>
        </xdr:from>
        <xdr:to>
          <xdr:col>3</xdr:col>
          <xdr:colOff>28575</xdr:colOff>
          <xdr:row>36</xdr:row>
          <xdr:rowOff>161925</xdr:rowOff>
        </xdr:to>
        <xdr:sp macro="" textlink="">
          <xdr:nvSpPr>
            <xdr:cNvPr id="4123" name="Check Box 27" hidden="1">
              <a:extLst>
                <a:ext uri="{63B3BB69-23CF-44E3-9099-C40C66FF867C}">
                  <a14:compatExt spid="_x0000_s4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37</xdr:row>
          <xdr:rowOff>28575</xdr:rowOff>
        </xdr:from>
        <xdr:to>
          <xdr:col>3</xdr:col>
          <xdr:colOff>28575</xdr:colOff>
          <xdr:row>37</xdr:row>
          <xdr:rowOff>180975</xdr:rowOff>
        </xdr:to>
        <xdr:sp macro="" textlink="">
          <xdr:nvSpPr>
            <xdr:cNvPr id="4124" name="Check Box 28" hidden="1">
              <a:extLst>
                <a:ext uri="{63B3BB69-23CF-44E3-9099-C40C66FF867C}">
                  <a14:compatExt spid="_x0000_s4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39</xdr:row>
          <xdr:rowOff>28575</xdr:rowOff>
        </xdr:from>
        <xdr:to>
          <xdr:col>3</xdr:col>
          <xdr:colOff>28575</xdr:colOff>
          <xdr:row>39</xdr:row>
          <xdr:rowOff>180975</xdr:rowOff>
        </xdr:to>
        <xdr:sp macro="" textlink="">
          <xdr:nvSpPr>
            <xdr:cNvPr id="4125" name="Check Box 29" hidden="1">
              <a:extLst>
                <a:ext uri="{63B3BB69-23CF-44E3-9099-C40C66FF867C}">
                  <a14:compatExt spid="_x0000_s4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38</xdr:row>
          <xdr:rowOff>28575</xdr:rowOff>
        </xdr:from>
        <xdr:to>
          <xdr:col>3</xdr:col>
          <xdr:colOff>28575</xdr:colOff>
          <xdr:row>38</xdr:row>
          <xdr:rowOff>180975</xdr:rowOff>
        </xdr:to>
        <xdr:sp macro="" textlink="">
          <xdr:nvSpPr>
            <xdr:cNvPr id="4126" name="Check Box 30" hidden="1">
              <a:extLst>
                <a:ext uri="{63B3BB69-23CF-44E3-9099-C40C66FF867C}">
                  <a14:compatExt spid="_x0000_s41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40</xdr:row>
          <xdr:rowOff>28575</xdr:rowOff>
        </xdr:from>
        <xdr:to>
          <xdr:col>3</xdr:col>
          <xdr:colOff>28575</xdr:colOff>
          <xdr:row>40</xdr:row>
          <xdr:rowOff>161925</xdr:rowOff>
        </xdr:to>
        <xdr:sp macro="" textlink="">
          <xdr:nvSpPr>
            <xdr:cNvPr id="4127" name="Check Box 31" hidden="1">
              <a:extLst>
                <a:ext uri="{63B3BB69-23CF-44E3-9099-C40C66FF867C}">
                  <a14:compatExt spid="_x0000_s41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42</xdr:row>
          <xdr:rowOff>28575</xdr:rowOff>
        </xdr:from>
        <xdr:to>
          <xdr:col>3</xdr:col>
          <xdr:colOff>28575</xdr:colOff>
          <xdr:row>42</xdr:row>
          <xdr:rowOff>180975</xdr:rowOff>
        </xdr:to>
        <xdr:sp macro="" textlink="">
          <xdr:nvSpPr>
            <xdr:cNvPr id="4128" name="Check Box 32" hidden="1">
              <a:extLst>
                <a:ext uri="{63B3BB69-23CF-44E3-9099-C40C66FF867C}">
                  <a14:compatExt spid="_x0000_s41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41</xdr:row>
          <xdr:rowOff>9525</xdr:rowOff>
        </xdr:from>
        <xdr:to>
          <xdr:col>3</xdr:col>
          <xdr:colOff>28575</xdr:colOff>
          <xdr:row>41</xdr:row>
          <xdr:rowOff>180975</xdr:rowOff>
        </xdr:to>
        <xdr:sp macro="" textlink="">
          <xdr:nvSpPr>
            <xdr:cNvPr id="4129" name="Check Box 33" hidden="1">
              <a:extLst>
                <a:ext uri="{63B3BB69-23CF-44E3-9099-C40C66FF867C}">
                  <a14:compatExt spid="_x0000_s41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43</xdr:row>
          <xdr:rowOff>28575</xdr:rowOff>
        </xdr:from>
        <xdr:to>
          <xdr:col>3</xdr:col>
          <xdr:colOff>28575</xdr:colOff>
          <xdr:row>43</xdr:row>
          <xdr:rowOff>180975</xdr:rowOff>
        </xdr:to>
        <xdr:sp macro="" textlink="">
          <xdr:nvSpPr>
            <xdr:cNvPr id="4130" name="Check Box 34" hidden="1">
              <a:extLst>
                <a:ext uri="{63B3BB69-23CF-44E3-9099-C40C66FF867C}">
                  <a14:compatExt spid="_x0000_s41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44</xdr:row>
          <xdr:rowOff>28575</xdr:rowOff>
        </xdr:from>
        <xdr:to>
          <xdr:col>3</xdr:col>
          <xdr:colOff>28575</xdr:colOff>
          <xdr:row>44</xdr:row>
          <xdr:rowOff>180975</xdr:rowOff>
        </xdr:to>
        <xdr:sp macro="" textlink="">
          <xdr:nvSpPr>
            <xdr:cNvPr id="4131" name="Check Box 35" hidden="1">
              <a:extLst>
                <a:ext uri="{63B3BB69-23CF-44E3-9099-C40C66FF867C}">
                  <a14:compatExt spid="_x0000_s41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45</xdr:row>
          <xdr:rowOff>0</xdr:rowOff>
        </xdr:from>
        <xdr:to>
          <xdr:col>3</xdr:col>
          <xdr:colOff>28575</xdr:colOff>
          <xdr:row>46</xdr:row>
          <xdr:rowOff>0</xdr:rowOff>
        </xdr:to>
        <xdr:sp macro="" textlink="">
          <xdr:nvSpPr>
            <xdr:cNvPr id="4132" name="Check Box 36" hidden="1">
              <a:extLst>
                <a:ext uri="{63B3BB69-23CF-44E3-9099-C40C66FF867C}">
                  <a14:compatExt spid="_x0000_s4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46</xdr:row>
          <xdr:rowOff>28575</xdr:rowOff>
        </xdr:from>
        <xdr:to>
          <xdr:col>3</xdr:col>
          <xdr:colOff>28575</xdr:colOff>
          <xdr:row>46</xdr:row>
          <xdr:rowOff>180975</xdr:rowOff>
        </xdr:to>
        <xdr:sp macro="" textlink="">
          <xdr:nvSpPr>
            <xdr:cNvPr id="4133" name="Check Box 37" hidden="1">
              <a:extLst>
                <a:ext uri="{63B3BB69-23CF-44E3-9099-C40C66FF867C}">
                  <a14:compatExt spid="_x0000_s41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47</xdr:row>
          <xdr:rowOff>28575</xdr:rowOff>
        </xdr:from>
        <xdr:to>
          <xdr:col>3</xdr:col>
          <xdr:colOff>28575</xdr:colOff>
          <xdr:row>47</xdr:row>
          <xdr:rowOff>180975</xdr:rowOff>
        </xdr:to>
        <xdr:sp macro="" textlink="">
          <xdr:nvSpPr>
            <xdr:cNvPr id="4134" name="Check Box 38" hidden="1">
              <a:extLst>
                <a:ext uri="{63B3BB69-23CF-44E3-9099-C40C66FF867C}">
                  <a14:compatExt spid="_x0000_s4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48</xdr:row>
          <xdr:rowOff>28575</xdr:rowOff>
        </xdr:from>
        <xdr:to>
          <xdr:col>3</xdr:col>
          <xdr:colOff>28575</xdr:colOff>
          <xdr:row>48</xdr:row>
          <xdr:rowOff>180975</xdr:rowOff>
        </xdr:to>
        <xdr:sp macro="" textlink="">
          <xdr:nvSpPr>
            <xdr:cNvPr id="4135" name="Check Box 39" hidden="1">
              <a:extLst>
                <a:ext uri="{63B3BB69-23CF-44E3-9099-C40C66FF867C}">
                  <a14:compatExt spid="_x0000_s4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49</xdr:row>
          <xdr:rowOff>9525</xdr:rowOff>
        </xdr:from>
        <xdr:to>
          <xdr:col>3</xdr:col>
          <xdr:colOff>28575</xdr:colOff>
          <xdr:row>49</xdr:row>
          <xdr:rowOff>180975</xdr:rowOff>
        </xdr:to>
        <xdr:sp macro="" textlink="">
          <xdr:nvSpPr>
            <xdr:cNvPr id="4136" name="Check Box 40" hidden="1">
              <a:extLst>
                <a:ext uri="{63B3BB69-23CF-44E3-9099-C40C66FF867C}">
                  <a14:compatExt spid="_x0000_s4136"/>
                </a:ext>
              </a:extLst>
            </xdr:cNvPr>
            <xdr:cNvSpPr/>
          </xdr:nvSpPr>
          <xdr:spPr>
            <a:xfrm>
              <a:off x="0" y="0"/>
              <a:ext cx="0" cy="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76200</xdr:colOff>
          <xdr:row>10</xdr:row>
          <xdr:rowOff>9525</xdr:rowOff>
        </xdr:from>
        <xdr:to>
          <xdr:col>3</xdr:col>
          <xdr:colOff>352425</xdr:colOff>
          <xdr:row>10</xdr:row>
          <xdr:rowOff>190500</xdr:rowOff>
        </xdr:to>
        <xdr:sp macro="" textlink="">
          <xdr:nvSpPr>
            <xdr:cNvPr id="9217" name="Check Box 1" hidden="1">
              <a:extLst>
                <a:ext uri="{63B3BB69-23CF-44E3-9099-C40C66FF867C}">
                  <a14:compatExt spid="_x0000_s92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xdr:row>
          <xdr:rowOff>9525</xdr:rowOff>
        </xdr:from>
        <xdr:to>
          <xdr:col>3</xdr:col>
          <xdr:colOff>352425</xdr:colOff>
          <xdr:row>11</xdr:row>
          <xdr:rowOff>190500</xdr:rowOff>
        </xdr:to>
        <xdr:sp macro="" textlink="">
          <xdr:nvSpPr>
            <xdr:cNvPr id="9218" name="Check Box 2" hidden="1">
              <a:extLst>
                <a:ext uri="{63B3BB69-23CF-44E3-9099-C40C66FF867C}">
                  <a14:compatExt spid="_x0000_s92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12</xdr:row>
          <xdr:rowOff>9525</xdr:rowOff>
        </xdr:from>
        <xdr:to>
          <xdr:col>3</xdr:col>
          <xdr:colOff>352425</xdr:colOff>
          <xdr:row>12</xdr:row>
          <xdr:rowOff>190500</xdr:rowOff>
        </xdr:to>
        <xdr:sp macro="" textlink="">
          <xdr:nvSpPr>
            <xdr:cNvPr id="9219" name="Check Box 3" hidden="1">
              <a:extLst>
                <a:ext uri="{63B3BB69-23CF-44E3-9099-C40C66FF867C}">
                  <a14:compatExt spid="_x0000_s92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xdr:row>
          <xdr:rowOff>9525</xdr:rowOff>
        </xdr:from>
        <xdr:to>
          <xdr:col>3</xdr:col>
          <xdr:colOff>352425</xdr:colOff>
          <xdr:row>14</xdr:row>
          <xdr:rowOff>190500</xdr:rowOff>
        </xdr:to>
        <xdr:sp macro="" textlink="">
          <xdr:nvSpPr>
            <xdr:cNvPr id="9220" name="Check Box 4" hidden="1">
              <a:extLst>
                <a:ext uri="{63B3BB69-23CF-44E3-9099-C40C66FF867C}">
                  <a14:compatExt spid="_x0000_s92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xdr:row>
          <xdr:rowOff>9525</xdr:rowOff>
        </xdr:from>
        <xdr:to>
          <xdr:col>3</xdr:col>
          <xdr:colOff>352425</xdr:colOff>
          <xdr:row>16</xdr:row>
          <xdr:rowOff>0</xdr:rowOff>
        </xdr:to>
        <xdr:sp macro="" textlink="">
          <xdr:nvSpPr>
            <xdr:cNvPr id="9221" name="Check Box 5" hidden="1">
              <a:extLst>
                <a:ext uri="{63B3BB69-23CF-44E3-9099-C40C66FF867C}">
                  <a14:compatExt spid="_x0000_s92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16</xdr:row>
          <xdr:rowOff>9525</xdr:rowOff>
        </xdr:from>
        <xdr:to>
          <xdr:col>3</xdr:col>
          <xdr:colOff>352425</xdr:colOff>
          <xdr:row>17</xdr:row>
          <xdr:rowOff>0</xdr:rowOff>
        </xdr:to>
        <xdr:sp macro="" textlink="">
          <xdr:nvSpPr>
            <xdr:cNvPr id="9222" name="Check Box 6" hidden="1">
              <a:extLst>
                <a:ext uri="{63B3BB69-23CF-44E3-9099-C40C66FF867C}">
                  <a14:compatExt spid="_x0000_s92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xdr:row>
          <xdr:rowOff>9525</xdr:rowOff>
        </xdr:from>
        <xdr:to>
          <xdr:col>3</xdr:col>
          <xdr:colOff>352425</xdr:colOff>
          <xdr:row>19</xdr:row>
          <xdr:rowOff>0</xdr:rowOff>
        </xdr:to>
        <xdr:sp macro="" textlink="">
          <xdr:nvSpPr>
            <xdr:cNvPr id="9223" name="Check Box 7" hidden="1">
              <a:extLst>
                <a:ext uri="{63B3BB69-23CF-44E3-9099-C40C66FF867C}">
                  <a14:compatExt spid="_x0000_s92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xdr:row>
          <xdr:rowOff>9525</xdr:rowOff>
        </xdr:from>
        <xdr:to>
          <xdr:col>3</xdr:col>
          <xdr:colOff>352425</xdr:colOff>
          <xdr:row>19</xdr:row>
          <xdr:rowOff>190500</xdr:rowOff>
        </xdr:to>
        <xdr:sp macro="" textlink="">
          <xdr:nvSpPr>
            <xdr:cNvPr id="9224" name="Check Box 8" hidden="1">
              <a:extLst>
                <a:ext uri="{63B3BB69-23CF-44E3-9099-C40C66FF867C}">
                  <a14:compatExt spid="_x0000_s92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20</xdr:row>
          <xdr:rowOff>9525</xdr:rowOff>
        </xdr:from>
        <xdr:to>
          <xdr:col>3</xdr:col>
          <xdr:colOff>352425</xdr:colOff>
          <xdr:row>21</xdr:row>
          <xdr:rowOff>0</xdr:rowOff>
        </xdr:to>
        <xdr:sp macro="" textlink="">
          <xdr:nvSpPr>
            <xdr:cNvPr id="9225" name="Check Box 9" hidden="1">
              <a:extLst>
                <a:ext uri="{63B3BB69-23CF-44E3-9099-C40C66FF867C}">
                  <a14:compatExt spid="_x0000_s92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xdr:row>
          <xdr:rowOff>9525</xdr:rowOff>
        </xdr:from>
        <xdr:to>
          <xdr:col>3</xdr:col>
          <xdr:colOff>352425</xdr:colOff>
          <xdr:row>23</xdr:row>
          <xdr:rowOff>0</xdr:rowOff>
        </xdr:to>
        <xdr:sp macro="" textlink="">
          <xdr:nvSpPr>
            <xdr:cNvPr id="9226" name="Check Box 10" hidden="1">
              <a:extLst>
                <a:ext uri="{63B3BB69-23CF-44E3-9099-C40C66FF867C}">
                  <a14:compatExt spid="_x0000_s9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23</xdr:row>
          <xdr:rowOff>9525</xdr:rowOff>
        </xdr:from>
        <xdr:to>
          <xdr:col>3</xdr:col>
          <xdr:colOff>352425</xdr:colOff>
          <xdr:row>24</xdr:row>
          <xdr:rowOff>0</xdr:rowOff>
        </xdr:to>
        <xdr:sp macro="" textlink="">
          <xdr:nvSpPr>
            <xdr:cNvPr id="9227" name="Check Box 11" hidden="1">
              <a:extLst>
                <a:ext uri="{63B3BB69-23CF-44E3-9099-C40C66FF867C}">
                  <a14:compatExt spid="_x0000_s9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24</xdr:row>
          <xdr:rowOff>9525</xdr:rowOff>
        </xdr:from>
        <xdr:to>
          <xdr:col>3</xdr:col>
          <xdr:colOff>352425</xdr:colOff>
          <xdr:row>25</xdr:row>
          <xdr:rowOff>0</xdr:rowOff>
        </xdr:to>
        <xdr:sp macro="" textlink="">
          <xdr:nvSpPr>
            <xdr:cNvPr id="9228" name="Check Box 12" hidden="1">
              <a:extLst>
                <a:ext uri="{63B3BB69-23CF-44E3-9099-C40C66FF867C}">
                  <a14:compatExt spid="_x0000_s9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xdr:row>
          <xdr:rowOff>9525</xdr:rowOff>
        </xdr:from>
        <xdr:to>
          <xdr:col>3</xdr:col>
          <xdr:colOff>352425</xdr:colOff>
          <xdr:row>26</xdr:row>
          <xdr:rowOff>0</xdr:rowOff>
        </xdr:to>
        <xdr:sp macro="" textlink="">
          <xdr:nvSpPr>
            <xdr:cNvPr id="9229" name="Check Box 13" hidden="1">
              <a:extLst>
                <a:ext uri="{63B3BB69-23CF-44E3-9099-C40C66FF867C}">
                  <a14:compatExt spid="_x0000_s9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26</xdr:row>
          <xdr:rowOff>9525</xdr:rowOff>
        </xdr:from>
        <xdr:to>
          <xdr:col>3</xdr:col>
          <xdr:colOff>352425</xdr:colOff>
          <xdr:row>26</xdr:row>
          <xdr:rowOff>190500</xdr:rowOff>
        </xdr:to>
        <xdr:sp macro="" textlink="">
          <xdr:nvSpPr>
            <xdr:cNvPr id="9232" name="Check Box 16" hidden="1">
              <a:extLst>
                <a:ext uri="{63B3BB69-23CF-44E3-9099-C40C66FF867C}">
                  <a14:compatExt spid="_x0000_s9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27</xdr:row>
          <xdr:rowOff>9525</xdr:rowOff>
        </xdr:from>
        <xdr:to>
          <xdr:col>3</xdr:col>
          <xdr:colOff>352425</xdr:colOff>
          <xdr:row>28</xdr:row>
          <xdr:rowOff>0</xdr:rowOff>
        </xdr:to>
        <xdr:sp macro="" textlink="">
          <xdr:nvSpPr>
            <xdr:cNvPr id="9234" name="Check Box 18" hidden="1">
              <a:extLst>
                <a:ext uri="{63B3BB69-23CF-44E3-9099-C40C66FF867C}">
                  <a14:compatExt spid="_x0000_s92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28</xdr:row>
          <xdr:rowOff>9525</xdr:rowOff>
        </xdr:from>
        <xdr:to>
          <xdr:col>3</xdr:col>
          <xdr:colOff>352425</xdr:colOff>
          <xdr:row>29</xdr:row>
          <xdr:rowOff>0</xdr:rowOff>
        </xdr:to>
        <xdr:sp macro="" textlink="">
          <xdr:nvSpPr>
            <xdr:cNvPr id="9235" name="Check Box 19" hidden="1">
              <a:extLst>
                <a:ext uri="{63B3BB69-23CF-44E3-9099-C40C66FF867C}">
                  <a14:compatExt spid="_x0000_s92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30</xdr:row>
          <xdr:rowOff>9525</xdr:rowOff>
        </xdr:from>
        <xdr:to>
          <xdr:col>3</xdr:col>
          <xdr:colOff>352425</xdr:colOff>
          <xdr:row>31</xdr:row>
          <xdr:rowOff>0</xdr:rowOff>
        </xdr:to>
        <xdr:sp macro="" textlink="">
          <xdr:nvSpPr>
            <xdr:cNvPr id="9241" name="Check Box 25" hidden="1">
              <a:extLst>
                <a:ext uri="{63B3BB69-23CF-44E3-9099-C40C66FF867C}">
                  <a14:compatExt spid="_x0000_s92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31</xdr:row>
          <xdr:rowOff>9525</xdr:rowOff>
        </xdr:from>
        <xdr:to>
          <xdr:col>3</xdr:col>
          <xdr:colOff>352425</xdr:colOff>
          <xdr:row>32</xdr:row>
          <xdr:rowOff>0</xdr:rowOff>
        </xdr:to>
        <xdr:sp macro="" textlink="">
          <xdr:nvSpPr>
            <xdr:cNvPr id="9242" name="Check Box 26" hidden="1">
              <a:extLst>
                <a:ext uri="{63B3BB69-23CF-44E3-9099-C40C66FF867C}">
                  <a14:compatExt spid="_x0000_s92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33</xdr:row>
          <xdr:rowOff>9525</xdr:rowOff>
        </xdr:from>
        <xdr:to>
          <xdr:col>3</xdr:col>
          <xdr:colOff>352425</xdr:colOff>
          <xdr:row>34</xdr:row>
          <xdr:rowOff>0</xdr:rowOff>
        </xdr:to>
        <xdr:sp macro="" textlink="">
          <xdr:nvSpPr>
            <xdr:cNvPr id="9243" name="Check Box 27" hidden="1">
              <a:extLst>
                <a:ext uri="{63B3BB69-23CF-44E3-9099-C40C66FF867C}">
                  <a14:compatExt spid="_x0000_s92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35</xdr:row>
          <xdr:rowOff>9525</xdr:rowOff>
        </xdr:from>
        <xdr:to>
          <xdr:col>3</xdr:col>
          <xdr:colOff>352425</xdr:colOff>
          <xdr:row>35</xdr:row>
          <xdr:rowOff>190500</xdr:rowOff>
        </xdr:to>
        <xdr:sp macro="" textlink="">
          <xdr:nvSpPr>
            <xdr:cNvPr id="9244" name="Check Box 28" hidden="1">
              <a:extLst>
                <a:ext uri="{63B3BB69-23CF-44E3-9099-C40C66FF867C}">
                  <a14:compatExt spid="_x0000_s92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36</xdr:row>
          <xdr:rowOff>9525</xdr:rowOff>
        </xdr:from>
        <xdr:to>
          <xdr:col>3</xdr:col>
          <xdr:colOff>352425</xdr:colOff>
          <xdr:row>36</xdr:row>
          <xdr:rowOff>190500</xdr:rowOff>
        </xdr:to>
        <xdr:sp macro="" textlink="">
          <xdr:nvSpPr>
            <xdr:cNvPr id="9245" name="Check Box 29" hidden="1">
              <a:extLst>
                <a:ext uri="{63B3BB69-23CF-44E3-9099-C40C66FF867C}">
                  <a14:compatExt spid="_x0000_s92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37</xdr:row>
          <xdr:rowOff>9525</xdr:rowOff>
        </xdr:from>
        <xdr:to>
          <xdr:col>3</xdr:col>
          <xdr:colOff>352425</xdr:colOff>
          <xdr:row>37</xdr:row>
          <xdr:rowOff>190500</xdr:rowOff>
        </xdr:to>
        <xdr:sp macro="" textlink="">
          <xdr:nvSpPr>
            <xdr:cNvPr id="9246" name="Check Box 30" hidden="1">
              <a:extLst>
                <a:ext uri="{63B3BB69-23CF-44E3-9099-C40C66FF867C}">
                  <a14:compatExt spid="_x0000_s92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39</xdr:row>
          <xdr:rowOff>9525</xdr:rowOff>
        </xdr:from>
        <xdr:to>
          <xdr:col>3</xdr:col>
          <xdr:colOff>352425</xdr:colOff>
          <xdr:row>39</xdr:row>
          <xdr:rowOff>190500</xdr:rowOff>
        </xdr:to>
        <xdr:sp macro="" textlink="">
          <xdr:nvSpPr>
            <xdr:cNvPr id="9252" name="Check Box 36" hidden="1">
              <a:extLst>
                <a:ext uri="{63B3BB69-23CF-44E3-9099-C40C66FF867C}">
                  <a14:compatExt spid="_x0000_s92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42</xdr:row>
          <xdr:rowOff>9525</xdr:rowOff>
        </xdr:from>
        <xdr:to>
          <xdr:col>3</xdr:col>
          <xdr:colOff>352425</xdr:colOff>
          <xdr:row>42</xdr:row>
          <xdr:rowOff>190500</xdr:rowOff>
        </xdr:to>
        <xdr:sp macro="" textlink="">
          <xdr:nvSpPr>
            <xdr:cNvPr id="9262" name="Check Box 46" hidden="1">
              <a:extLst>
                <a:ext uri="{63B3BB69-23CF-44E3-9099-C40C66FF867C}">
                  <a14:compatExt spid="_x0000_s92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43</xdr:row>
          <xdr:rowOff>9525</xdr:rowOff>
        </xdr:from>
        <xdr:to>
          <xdr:col>3</xdr:col>
          <xdr:colOff>352425</xdr:colOff>
          <xdr:row>43</xdr:row>
          <xdr:rowOff>190500</xdr:rowOff>
        </xdr:to>
        <xdr:sp macro="" textlink="">
          <xdr:nvSpPr>
            <xdr:cNvPr id="9263" name="Check Box 47" hidden="1">
              <a:extLst>
                <a:ext uri="{63B3BB69-23CF-44E3-9099-C40C66FF867C}">
                  <a14:compatExt spid="_x0000_s92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44</xdr:row>
          <xdr:rowOff>9525</xdr:rowOff>
        </xdr:from>
        <xdr:to>
          <xdr:col>3</xdr:col>
          <xdr:colOff>352425</xdr:colOff>
          <xdr:row>44</xdr:row>
          <xdr:rowOff>190500</xdr:rowOff>
        </xdr:to>
        <xdr:sp macro="" textlink="">
          <xdr:nvSpPr>
            <xdr:cNvPr id="9264" name="Check Box 48" hidden="1">
              <a:extLst>
                <a:ext uri="{63B3BB69-23CF-44E3-9099-C40C66FF867C}">
                  <a14:compatExt spid="_x0000_s92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45</xdr:row>
          <xdr:rowOff>9525</xdr:rowOff>
        </xdr:from>
        <xdr:to>
          <xdr:col>3</xdr:col>
          <xdr:colOff>352425</xdr:colOff>
          <xdr:row>45</xdr:row>
          <xdr:rowOff>190500</xdr:rowOff>
        </xdr:to>
        <xdr:sp macro="" textlink="">
          <xdr:nvSpPr>
            <xdr:cNvPr id="9265" name="Check Box 49" hidden="1">
              <a:extLst>
                <a:ext uri="{63B3BB69-23CF-44E3-9099-C40C66FF867C}">
                  <a14:compatExt spid="_x0000_s92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46</xdr:row>
          <xdr:rowOff>9525</xdr:rowOff>
        </xdr:from>
        <xdr:to>
          <xdr:col>3</xdr:col>
          <xdr:colOff>352425</xdr:colOff>
          <xdr:row>46</xdr:row>
          <xdr:rowOff>190500</xdr:rowOff>
        </xdr:to>
        <xdr:sp macro="" textlink="">
          <xdr:nvSpPr>
            <xdr:cNvPr id="9266" name="Check Box 50" hidden="1">
              <a:extLst>
                <a:ext uri="{63B3BB69-23CF-44E3-9099-C40C66FF867C}">
                  <a14:compatExt spid="_x0000_s92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48</xdr:row>
          <xdr:rowOff>9525</xdr:rowOff>
        </xdr:from>
        <xdr:to>
          <xdr:col>3</xdr:col>
          <xdr:colOff>352425</xdr:colOff>
          <xdr:row>48</xdr:row>
          <xdr:rowOff>190500</xdr:rowOff>
        </xdr:to>
        <xdr:sp macro="" textlink="">
          <xdr:nvSpPr>
            <xdr:cNvPr id="9267" name="Check Box 51" hidden="1">
              <a:extLst>
                <a:ext uri="{63B3BB69-23CF-44E3-9099-C40C66FF867C}">
                  <a14:compatExt spid="_x0000_s9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49</xdr:row>
          <xdr:rowOff>9525</xdr:rowOff>
        </xdr:from>
        <xdr:to>
          <xdr:col>3</xdr:col>
          <xdr:colOff>352425</xdr:colOff>
          <xdr:row>49</xdr:row>
          <xdr:rowOff>190500</xdr:rowOff>
        </xdr:to>
        <xdr:sp macro="" textlink="">
          <xdr:nvSpPr>
            <xdr:cNvPr id="9268" name="Check Box 52" hidden="1">
              <a:extLst>
                <a:ext uri="{63B3BB69-23CF-44E3-9099-C40C66FF867C}">
                  <a14:compatExt spid="_x0000_s9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51</xdr:row>
          <xdr:rowOff>9525</xdr:rowOff>
        </xdr:from>
        <xdr:to>
          <xdr:col>3</xdr:col>
          <xdr:colOff>352425</xdr:colOff>
          <xdr:row>51</xdr:row>
          <xdr:rowOff>190500</xdr:rowOff>
        </xdr:to>
        <xdr:sp macro="" textlink="">
          <xdr:nvSpPr>
            <xdr:cNvPr id="9269" name="Check Box 53" hidden="1">
              <a:extLst>
                <a:ext uri="{63B3BB69-23CF-44E3-9099-C40C66FF867C}">
                  <a14:compatExt spid="_x0000_s9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52</xdr:row>
          <xdr:rowOff>9525</xdr:rowOff>
        </xdr:from>
        <xdr:to>
          <xdr:col>3</xdr:col>
          <xdr:colOff>352425</xdr:colOff>
          <xdr:row>52</xdr:row>
          <xdr:rowOff>190500</xdr:rowOff>
        </xdr:to>
        <xdr:sp macro="" textlink="">
          <xdr:nvSpPr>
            <xdr:cNvPr id="9271" name="Check Box 55" hidden="1">
              <a:extLst>
                <a:ext uri="{63B3BB69-23CF-44E3-9099-C40C66FF867C}">
                  <a14:compatExt spid="_x0000_s92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53</xdr:row>
          <xdr:rowOff>9525</xdr:rowOff>
        </xdr:from>
        <xdr:to>
          <xdr:col>3</xdr:col>
          <xdr:colOff>352425</xdr:colOff>
          <xdr:row>53</xdr:row>
          <xdr:rowOff>190500</xdr:rowOff>
        </xdr:to>
        <xdr:sp macro="" textlink="">
          <xdr:nvSpPr>
            <xdr:cNvPr id="9272" name="Check Box 56" hidden="1">
              <a:extLst>
                <a:ext uri="{63B3BB69-23CF-44E3-9099-C40C66FF867C}">
                  <a14:compatExt spid="_x0000_s9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54</xdr:row>
          <xdr:rowOff>9525</xdr:rowOff>
        </xdr:from>
        <xdr:to>
          <xdr:col>3</xdr:col>
          <xdr:colOff>352425</xdr:colOff>
          <xdr:row>54</xdr:row>
          <xdr:rowOff>190500</xdr:rowOff>
        </xdr:to>
        <xdr:sp macro="" textlink="">
          <xdr:nvSpPr>
            <xdr:cNvPr id="9273" name="Check Box 57" hidden="1">
              <a:extLst>
                <a:ext uri="{63B3BB69-23CF-44E3-9099-C40C66FF867C}">
                  <a14:compatExt spid="_x0000_s92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55</xdr:row>
          <xdr:rowOff>0</xdr:rowOff>
        </xdr:from>
        <xdr:to>
          <xdr:col>3</xdr:col>
          <xdr:colOff>352425</xdr:colOff>
          <xdr:row>55</xdr:row>
          <xdr:rowOff>180975</xdr:rowOff>
        </xdr:to>
        <xdr:sp macro="" textlink="">
          <xdr:nvSpPr>
            <xdr:cNvPr id="9274" name="Check Box 58" hidden="1">
              <a:extLst>
                <a:ext uri="{63B3BB69-23CF-44E3-9099-C40C66FF867C}">
                  <a14:compatExt spid="_x0000_s92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55</xdr:row>
          <xdr:rowOff>0</xdr:rowOff>
        </xdr:from>
        <xdr:to>
          <xdr:col>3</xdr:col>
          <xdr:colOff>352425</xdr:colOff>
          <xdr:row>55</xdr:row>
          <xdr:rowOff>180975</xdr:rowOff>
        </xdr:to>
        <xdr:sp macro="" textlink="">
          <xdr:nvSpPr>
            <xdr:cNvPr id="9275" name="Check Box 59" hidden="1">
              <a:extLst>
                <a:ext uri="{63B3BB69-23CF-44E3-9099-C40C66FF867C}">
                  <a14:compatExt spid="_x0000_s9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55</xdr:row>
          <xdr:rowOff>0</xdr:rowOff>
        </xdr:from>
        <xdr:to>
          <xdr:col>3</xdr:col>
          <xdr:colOff>352425</xdr:colOff>
          <xdr:row>55</xdr:row>
          <xdr:rowOff>180975</xdr:rowOff>
        </xdr:to>
        <xdr:sp macro="" textlink="">
          <xdr:nvSpPr>
            <xdr:cNvPr id="9276" name="Check Box 60" hidden="1">
              <a:extLst>
                <a:ext uri="{63B3BB69-23CF-44E3-9099-C40C66FF867C}">
                  <a14:compatExt spid="_x0000_s92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55</xdr:row>
          <xdr:rowOff>0</xdr:rowOff>
        </xdr:from>
        <xdr:to>
          <xdr:col>3</xdr:col>
          <xdr:colOff>352425</xdr:colOff>
          <xdr:row>55</xdr:row>
          <xdr:rowOff>180975</xdr:rowOff>
        </xdr:to>
        <xdr:sp macro="" textlink="">
          <xdr:nvSpPr>
            <xdr:cNvPr id="9277" name="Check Box 61" hidden="1">
              <a:extLst>
                <a:ext uri="{63B3BB69-23CF-44E3-9099-C40C66FF867C}">
                  <a14:compatExt spid="_x0000_s92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55</xdr:row>
          <xdr:rowOff>9525</xdr:rowOff>
        </xdr:from>
        <xdr:to>
          <xdr:col>3</xdr:col>
          <xdr:colOff>352425</xdr:colOff>
          <xdr:row>56</xdr:row>
          <xdr:rowOff>0</xdr:rowOff>
        </xdr:to>
        <xdr:sp macro="" textlink="">
          <xdr:nvSpPr>
            <xdr:cNvPr id="9278" name="Check Box 62" hidden="1">
              <a:extLst>
                <a:ext uri="{63B3BB69-23CF-44E3-9099-C40C66FF867C}">
                  <a14:compatExt spid="_x0000_s92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56</xdr:row>
          <xdr:rowOff>9525</xdr:rowOff>
        </xdr:from>
        <xdr:to>
          <xdr:col>3</xdr:col>
          <xdr:colOff>352425</xdr:colOff>
          <xdr:row>57</xdr:row>
          <xdr:rowOff>0</xdr:rowOff>
        </xdr:to>
        <xdr:sp macro="" textlink="">
          <xdr:nvSpPr>
            <xdr:cNvPr id="9279" name="Check Box 63" hidden="1">
              <a:extLst>
                <a:ext uri="{63B3BB69-23CF-44E3-9099-C40C66FF867C}">
                  <a14:compatExt spid="_x0000_s92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58</xdr:row>
          <xdr:rowOff>9525</xdr:rowOff>
        </xdr:from>
        <xdr:to>
          <xdr:col>3</xdr:col>
          <xdr:colOff>352425</xdr:colOff>
          <xdr:row>58</xdr:row>
          <xdr:rowOff>190500</xdr:rowOff>
        </xdr:to>
        <xdr:sp macro="" textlink="">
          <xdr:nvSpPr>
            <xdr:cNvPr id="9280" name="Check Box 64" hidden="1">
              <a:extLst>
                <a:ext uri="{63B3BB69-23CF-44E3-9099-C40C66FF867C}">
                  <a14:compatExt spid="_x0000_s92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59</xdr:row>
          <xdr:rowOff>9525</xdr:rowOff>
        </xdr:from>
        <xdr:to>
          <xdr:col>3</xdr:col>
          <xdr:colOff>352425</xdr:colOff>
          <xdr:row>60</xdr:row>
          <xdr:rowOff>0</xdr:rowOff>
        </xdr:to>
        <xdr:sp macro="" textlink="">
          <xdr:nvSpPr>
            <xdr:cNvPr id="9281" name="Check Box 65" hidden="1">
              <a:extLst>
                <a:ext uri="{63B3BB69-23CF-44E3-9099-C40C66FF867C}">
                  <a14:compatExt spid="_x0000_s92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61</xdr:row>
          <xdr:rowOff>9525</xdr:rowOff>
        </xdr:from>
        <xdr:to>
          <xdr:col>3</xdr:col>
          <xdr:colOff>352425</xdr:colOff>
          <xdr:row>61</xdr:row>
          <xdr:rowOff>190500</xdr:rowOff>
        </xdr:to>
        <xdr:sp macro="" textlink="">
          <xdr:nvSpPr>
            <xdr:cNvPr id="9282" name="Check Box 66" hidden="1">
              <a:extLst>
                <a:ext uri="{63B3BB69-23CF-44E3-9099-C40C66FF867C}">
                  <a14:compatExt spid="_x0000_s92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62</xdr:row>
          <xdr:rowOff>9525</xdr:rowOff>
        </xdr:from>
        <xdr:to>
          <xdr:col>3</xdr:col>
          <xdr:colOff>352425</xdr:colOff>
          <xdr:row>63</xdr:row>
          <xdr:rowOff>0</xdr:rowOff>
        </xdr:to>
        <xdr:sp macro="" textlink="">
          <xdr:nvSpPr>
            <xdr:cNvPr id="9283" name="Check Box 67" hidden="1">
              <a:extLst>
                <a:ext uri="{63B3BB69-23CF-44E3-9099-C40C66FF867C}">
                  <a14:compatExt spid="_x0000_s92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63</xdr:row>
          <xdr:rowOff>9525</xdr:rowOff>
        </xdr:from>
        <xdr:to>
          <xdr:col>3</xdr:col>
          <xdr:colOff>352425</xdr:colOff>
          <xdr:row>64</xdr:row>
          <xdr:rowOff>0</xdr:rowOff>
        </xdr:to>
        <xdr:sp macro="" textlink="">
          <xdr:nvSpPr>
            <xdr:cNvPr id="9289" name="Check Box 73" hidden="1">
              <a:extLst>
                <a:ext uri="{63B3BB69-23CF-44E3-9099-C40C66FF867C}">
                  <a14:compatExt spid="_x0000_s92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64</xdr:row>
          <xdr:rowOff>9525</xdr:rowOff>
        </xdr:from>
        <xdr:to>
          <xdr:col>3</xdr:col>
          <xdr:colOff>352425</xdr:colOff>
          <xdr:row>64</xdr:row>
          <xdr:rowOff>190500</xdr:rowOff>
        </xdr:to>
        <xdr:sp macro="" textlink="">
          <xdr:nvSpPr>
            <xdr:cNvPr id="9290" name="Check Box 74" hidden="1">
              <a:extLst>
                <a:ext uri="{63B3BB69-23CF-44E3-9099-C40C66FF867C}">
                  <a14:compatExt spid="_x0000_s92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65</xdr:row>
          <xdr:rowOff>9525</xdr:rowOff>
        </xdr:from>
        <xdr:to>
          <xdr:col>3</xdr:col>
          <xdr:colOff>352425</xdr:colOff>
          <xdr:row>66</xdr:row>
          <xdr:rowOff>0</xdr:rowOff>
        </xdr:to>
        <xdr:sp macro="" textlink="">
          <xdr:nvSpPr>
            <xdr:cNvPr id="9291" name="Check Box 75" hidden="1">
              <a:extLst>
                <a:ext uri="{63B3BB69-23CF-44E3-9099-C40C66FF867C}">
                  <a14:compatExt spid="_x0000_s92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66</xdr:row>
          <xdr:rowOff>9525</xdr:rowOff>
        </xdr:from>
        <xdr:to>
          <xdr:col>3</xdr:col>
          <xdr:colOff>352425</xdr:colOff>
          <xdr:row>66</xdr:row>
          <xdr:rowOff>190500</xdr:rowOff>
        </xdr:to>
        <xdr:sp macro="" textlink="">
          <xdr:nvSpPr>
            <xdr:cNvPr id="9296" name="Check Box 80" hidden="1">
              <a:extLst>
                <a:ext uri="{63B3BB69-23CF-44E3-9099-C40C66FF867C}">
                  <a14:compatExt spid="_x0000_s92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67</xdr:row>
          <xdr:rowOff>9525</xdr:rowOff>
        </xdr:from>
        <xdr:to>
          <xdr:col>3</xdr:col>
          <xdr:colOff>352425</xdr:colOff>
          <xdr:row>68</xdr:row>
          <xdr:rowOff>0</xdr:rowOff>
        </xdr:to>
        <xdr:sp macro="" textlink="">
          <xdr:nvSpPr>
            <xdr:cNvPr id="9297" name="Check Box 81" hidden="1">
              <a:extLst>
                <a:ext uri="{63B3BB69-23CF-44E3-9099-C40C66FF867C}">
                  <a14:compatExt spid="_x0000_s92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68</xdr:row>
          <xdr:rowOff>9525</xdr:rowOff>
        </xdr:from>
        <xdr:to>
          <xdr:col>3</xdr:col>
          <xdr:colOff>352425</xdr:colOff>
          <xdr:row>69</xdr:row>
          <xdr:rowOff>0</xdr:rowOff>
        </xdr:to>
        <xdr:sp macro="" textlink="">
          <xdr:nvSpPr>
            <xdr:cNvPr id="9298" name="Check Box 82" hidden="1">
              <a:extLst>
                <a:ext uri="{63B3BB69-23CF-44E3-9099-C40C66FF867C}">
                  <a14:compatExt spid="_x0000_s92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71</xdr:row>
          <xdr:rowOff>9525</xdr:rowOff>
        </xdr:from>
        <xdr:to>
          <xdr:col>3</xdr:col>
          <xdr:colOff>352425</xdr:colOff>
          <xdr:row>72</xdr:row>
          <xdr:rowOff>0</xdr:rowOff>
        </xdr:to>
        <xdr:sp macro="" textlink="">
          <xdr:nvSpPr>
            <xdr:cNvPr id="9304" name="Check Box 88" hidden="1">
              <a:extLst>
                <a:ext uri="{63B3BB69-23CF-44E3-9099-C40C66FF867C}">
                  <a14:compatExt spid="_x0000_s93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72</xdr:row>
          <xdr:rowOff>9525</xdr:rowOff>
        </xdr:from>
        <xdr:to>
          <xdr:col>3</xdr:col>
          <xdr:colOff>352425</xdr:colOff>
          <xdr:row>72</xdr:row>
          <xdr:rowOff>190500</xdr:rowOff>
        </xdr:to>
        <xdr:sp macro="" textlink="">
          <xdr:nvSpPr>
            <xdr:cNvPr id="9305" name="Check Box 89" hidden="1">
              <a:extLst>
                <a:ext uri="{63B3BB69-23CF-44E3-9099-C40C66FF867C}">
                  <a14:compatExt spid="_x0000_s93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73</xdr:row>
          <xdr:rowOff>9525</xdr:rowOff>
        </xdr:from>
        <xdr:to>
          <xdr:col>3</xdr:col>
          <xdr:colOff>352425</xdr:colOff>
          <xdr:row>73</xdr:row>
          <xdr:rowOff>190500</xdr:rowOff>
        </xdr:to>
        <xdr:sp macro="" textlink="">
          <xdr:nvSpPr>
            <xdr:cNvPr id="9306" name="Check Box 90" hidden="1">
              <a:extLst>
                <a:ext uri="{63B3BB69-23CF-44E3-9099-C40C66FF867C}">
                  <a14:compatExt spid="_x0000_s93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74</xdr:row>
          <xdr:rowOff>9525</xdr:rowOff>
        </xdr:from>
        <xdr:to>
          <xdr:col>3</xdr:col>
          <xdr:colOff>352425</xdr:colOff>
          <xdr:row>74</xdr:row>
          <xdr:rowOff>190500</xdr:rowOff>
        </xdr:to>
        <xdr:sp macro="" textlink="">
          <xdr:nvSpPr>
            <xdr:cNvPr id="9307" name="Check Box 91" hidden="1">
              <a:extLst>
                <a:ext uri="{63B3BB69-23CF-44E3-9099-C40C66FF867C}">
                  <a14:compatExt spid="_x0000_s93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77</xdr:row>
          <xdr:rowOff>9525</xdr:rowOff>
        </xdr:from>
        <xdr:to>
          <xdr:col>3</xdr:col>
          <xdr:colOff>352425</xdr:colOff>
          <xdr:row>77</xdr:row>
          <xdr:rowOff>190500</xdr:rowOff>
        </xdr:to>
        <xdr:sp macro="" textlink="">
          <xdr:nvSpPr>
            <xdr:cNvPr id="9308" name="Check Box 92" hidden="1">
              <a:extLst>
                <a:ext uri="{63B3BB69-23CF-44E3-9099-C40C66FF867C}">
                  <a14:compatExt spid="_x0000_s93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34</xdr:row>
          <xdr:rowOff>9525</xdr:rowOff>
        </xdr:from>
        <xdr:to>
          <xdr:col>3</xdr:col>
          <xdr:colOff>352425</xdr:colOff>
          <xdr:row>35</xdr:row>
          <xdr:rowOff>0</xdr:rowOff>
        </xdr:to>
        <xdr:sp macro="" textlink="">
          <xdr:nvSpPr>
            <xdr:cNvPr id="9309" name="Check Box 93" hidden="1">
              <a:extLst>
                <a:ext uri="{63B3BB69-23CF-44E3-9099-C40C66FF867C}">
                  <a14:compatExt spid="_x0000_s93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70</xdr:row>
          <xdr:rowOff>9525</xdr:rowOff>
        </xdr:from>
        <xdr:to>
          <xdr:col>3</xdr:col>
          <xdr:colOff>352425</xdr:colOff>
          <xdr:row>71</xdr:row>
          <xdr:rowOff>0</xdr:rowOff>
        </xdr:to>
        <xdr:sp macro="" textlink="">
          <xdr:nvSpPr>
            <xdr:cNvPr id="9310" name="Check Box 94" hidden="1">
              <a:extLst>
                <a:ext uri="{63B3BB69-23CF-44E3-9099-C40C66FF867C}">
                  <a14:compatExt spid="_x0000_s93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75</xdr:row>
          <xdr:rowOff>9525</xdr:rowOff>
        </xdr:from>
        <xdr:to>
          <xdr:col>3</xdr:col>
          <xdr:colOff>352425</xdr:colOff>
          <xdr:row>76</xdr:row>
          <xdr:rowOff>0</xdr:rowOff>
        </xdr:to>
        <xdr:sp macro="" textlink="">
          <xdr:nvSpPr>
            <xdr:cNvPr id="9311" name="Check Box 95" hidden="1">
              <a:extLst>
                <a:ext uri="{63B3BB69-23CF-44E3-9099-C40C66FF867C}">
                  <a14:compatExt spid="_x0000_s93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xdr:row>
          <xdr:rowOff>9525</xdr:rowOff>
        </xdr:from>
        <xdr:to>
          <xdr:col>3</xdr:col>
          <xdr:colOff>352425</xdr:colOff>
          <xdr:row>13</xdr:row>
          <xdr:rowOff>190500</xdr:rowOff>
        </xdr:to>
        <xdr:sp macro="" textlink="">
          <xdr:nvSpPr>
            <xdr:cNvPr id="9312" name="Check Box 96" hidden="1">
              <a:extLst>
                <a:ext uri="{63B3BB69-23CF-44E3-9099-C40C66FF867C}">
                  <a14:compatExt spid="_x0000_s93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xdr:row>
          <xdr:rowOff>9525</xdr:rowOff>
        </xdr:from>
        <xdr:to>
          <xdr:col>3</xdr:col>
          <xdr:colOff>352425</xdr:colOff>
          <xdr:row>17</xdr:row>
          <xdr:rowOff>190500</xdr:rowOff>
        </xdr:to>
        <xdr:sp macro="" textlink="">
          <xdr:nvSpPr>
            <xdr:cNvPr id="9313" name="Check Box 97" hidden="1">
              <a:extLst>
                <a:ext uri="{63B3BB69-23CF-44E3-9099-C40C66FF867C}">
                  <a14:compatExt spid="_x0000_s93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xdr:row>
          <xdr:rowOff>9525</xdr:rowOff>
        </xdr:from>
        <xdr:to>
          <xdr:col>3</xdr:col>
          <xdr:colOff>352425</xdr:colOff>
          <xdr:row>21</xdr:row>
          <xdr:rowOff>190500</xdr:rowOff>
        </xdr:to>
        <xdr:sp macro="" textlink="">
          <xdr:nvSpPr>
            <xdr:cNvPr id="9314" name="Check Box 98" hidden="1">
              <a:extLst>
                <a:ext uri="{63B3BB69-23CF-44E3-9099-C40C66FF867C}">
                  <a14:compatExt spid="_x0000_s93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29</xdr:row>
          <xdr:rowOff>9525</xdr:rowOff>
        </xdr:from>
        <xdr:to>
          <xdr:col>3</xdr:col>
          <xdr:colOff>352425</xdr:colOff>
          <xdr:row>30</xdr:row>
          <xdr:rowOff>0</xdr:rowOff>
        </xdr:to>
        <xdr:sp macro="" textlink="">
          <xdr:nvSpPr>
            <xdr:cNvPr id="9318" name="Check Box 102" hidden="1">
              <a:extLst>
                <a:ext uri="{63B3BB69-23CF-44E3-9099-C40C66FF867C}">
                  <a14:compatExt spid="_x0000_s93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32</xdr:row>
          <xdr:rowOff>9525</xdr:rowOff>
        </xdr:from>
        <xdr:to>
          <xdr:col>3</xdr:col>
          <xdr:colOff>352425</xdr:colOff>
          <xdr:row>33</xdr:row>
          <xdr:rowOff>0</xdr:rowOff>
        </xdr:to>
        <xdr:sp macro="" textlink="">
          <xdr:nvSpPr>
            <xdr:cNvPr id="9319" name="Check Box 103" hidden="1">
              <a:extLst>
                <a:ext uri="{63B3BB69-23CF-44E3-9099-C40C66FF867C}">
                  <a14:compatExt spid="_x0000_s93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38</xdr:row>
          <xdr:rowOff>9525</xdr:rowOff>
        </xdr:from>
        <xdr:to>
          <xdr:col>3</xdr:col>
          <xdr:colOff>352425</xdr:colOff>
          <xdr:row>39</xdr:row>
          <xdr:rowOff>0</xdr:rowOff>
        </xdr:to>
        <xdr:sp macro="" textlink="">
          <xdr:nvSpPr>
            <xdr:cNvPr id="9320" name="Check Box 104" hidden="1">
              <a:extLst>
                <a:ext uri="{63B3BB69-23CF-44E3-9099-C40C66FF867C}">
                  <a14:compatExt spid="_x0000_s93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40</xdr:row>
          <xdr:rowOff>9525</xdr:rowOff>
        </xdr:from>
        <xdr:to>
          <xdr:col>3</xdr:col>
          <xdr:colOff>352425</xdr:colOff>
          <xdr:row>41</xdr:row>
          <xdr:rowOff>0</xdr:rowOff>
        </xdr:to>
        <xdr:sp macro="" textlink="">
          <xdr:nvSpPr>
            <xdr:cNvPr id="9321" name="Check Box 105" hidden="1">
              <a:extLst>
                <a:ext uri="{63B3BB69-23CF-44E3-9099-C40C66FF867C}">
                  <a14:compatExt spid="_x0000_s93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41</xdr:row>
          <xdr:rowOff>9525</xdr:rowOff>
        </xdr:from>
        <xdr:to>
          <xdr:col>3</xdr:col>
          <xdr:colOff>352425</xdr:colOff>
          <xdr:row>42</xdr:row>
          <xdr:rowOff>0</xdr:rowOff>
        </xdr:to>
        <xdr:sp macro="" textlink="">
          <xdr:nvSpPr>
            <xdr:cNvPr id="9322" name="Check Box 106" hidden="1">
              <a:extLst>
                <a:ext uri="{63B3BB69-23CF-44E3-9099-C40C66FF867C}">
                  <a14:compatExt spid="_x0000_s93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47</xdr:row>
          <xdr:rowOff>9525</xdr:rowOff>
        </xdr:from>
        <xdr:to>
          <xdr:col>3</xdr:col>
          <xdr:colOff>352425</xdr:colOff>
          <xdr:row>47</xdr:row>
          <xdr:rowOff>190500</xdr:rowOff>
        </xdr:to>
        <xdr:sp macro="" textlink="">
          <xdr:nvSpPr>
            <xdr:cNvPr id="9323" name="Check Box 107" hidden="1">
              <a:extLst>
                <a:ext uri="{63B3BB69-23CF-44E3-9099-C40C66FF867C}">
                  <a14:compatExt spid="_x0000_s93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50</xdr:row>
          <xdr:rowOff>9525</xdr:rowOff>
        </xdr:from>
        <xdr:to>
          <xdr:col>3</xdr:col>
          <xdr:colOff>352425</xdr:colOff>
          <xdr:row>50</xdr:row>
          <xdr:rowOff>190500</xdr:rowOff>
        </xdr:to>
        <xdr:sp macro="" textlink="">
          <xdr:nvSpPr>
            <xdr:cNvPr id="9324" name="Check Box 108" hidden="1">
              <a:extLst>
                <a:ext uri="{63B3BB69-23CF-44E3-9099-C40C66FF867C}">
                  <a14:compatExt spid="_x0000_s93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55</xdr:row>
          <xdr:rowOff>0</xdr:rowOff>
        </xdr:from>
        <xdr:to>
          <xdr:col>3</xdr:col>
          <xdr:colOff>352425</xdr:colOff>
          <xdr:row>55</xdr:row>
          <xdr:rowOff>180975</xdr:rowOff>
        </xdr:to>
        <xdr:sp macro="" textlink="">
          <xdr:nvSpPr>
            <xdr:cNvPr id="9325" name="Check Box 109" hidden="1">
              <a:extLst>
                <a:ext uri="{63B3BB69-23CF-44E3-9099-C40C66FF867C}">
                  <a14:compatExt spid="_x0000_s93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57</xdr:row>
          <xdr:rowOff>9525</xdr:rowOff>
        </xdr:from>
        <xdr:to>
          <xdr:col>3</xdr:col>
          <xdr:colOff>352425</xdr:colOff>
          <xdr:row>58</xdr:row>
          <xdr:rowOff>0</xdr:rowOff>
        </xdr:to>
        <xdr:sp macro="" textlink="">
          <xdr:nvSpPr>
            <xdr:cNvPr id="9327" name="Check Box 111" hidden="1">
              <a:extLst>
                <a:ext uri="{63B3BB69-23CF-44E3-9099-C40C66FF867C}">
                  <a14:compatExt spid="_x0000_s93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60</xdr:row>
          <xdr:rowOff>9525</xdr:rowOff>
        </xdr:from>
        <xdr:to>
          <xdr:col>3</xdr:col>
          <xdr:colOff>352425</xdr:colOff>
          <xdr:row>61</xdr:row>
          <xdr:rowOff>0</xdr:rowOff>
        </xdr:to>
        <xdr:sp macro="" textlink="">
          <xdr:nvSpPr>
            <xdr:cNvPr id="9328" name="Check Box 112" hidden="1">
              <a:extLst>
                <a:ext uri="{63B3BB69-23CF-44E3-9099-C40C66FF867C}">
                  <a14:compatExt spid="_x0000_s93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69</xdr:row>
          <xdr:rowOff>9525</xdr:rowOff>
        </xdr:from>
        <xdr:to>
          <xdr:col>3</xdr:col>
          <xdr:colOff>352425</xdr:colOff>
          <xdr:row>70</xdr:row>
          <xdr:rowOff>0</xdr:rowOff>
        </xdr:to>
        <xdr:sp macro="" textlink="">
          <xdr:nvSpPr>
            <xdr:cNvPr id="9331" name="Check Box 115" hidden="1">
              <a:extLst>
                <a:ext uri="{63B3BB69-23CF-44E3-9099-C40C66FF867C}">
                  <a14:compatExt spid="_x0000_s93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76</xdr:row>
          <xdr:rowOff>9525</xdr:rowOff>
        </xdr:from>
        <xdr:to>
          <xdr:col>3</xdr:col>
          <xdr:colOff>352425</xdr:colOff>
          <xdr:row>77</xdr:row>
          <xdr:rowOff>0</xdr:rowOff>
        </xdr:to>
        <xdr:sp macro="" textlink="">
          <xdr:nvSpPr>
            <xdr:cNvPr id="9332" name="Check Box 116" hidden="1">
              <a:extLst>
                <a:ext uri="{63B3BB69-23CF-44E3-9099-C40C66FF867C}">
                  <a14:compatExt spid="_x0000_s93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78</xdr:row>
          <xdr:rowOff>9525</xdr:rowOff>
        </xdr:from>
        <xdr:to>
          <xdr:col>3</xdr:col>
          <xdr:colOff>352425</xdr:colOff>
          <xdr:row>79</xdr:row>
          <xdr:rowOff>0</xdr:rowOff>
        </xdr:to>
        <xdr:sp macro="" textlink="">
          <xdr:nvSpPr>
            <xdr:cNvPr id="9333" name="Check Box 117" hidden="1">
              <a:extLst>
                <a:ext uri="{63B3BB69-23CF-44E3-9099-C40C66FF867C}">
                  <a14:compatExt spid="_x0000_s93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79</xdr:row>
          <xdr:rowOff>9525</xdr:rowOff>
        </xdr:from>
        <xdr:to>
          <xdr:col>3</xdr:col>
          <xdr:colOff>352425</xdr:colOff>
          <xdr:row>79</xdr:row>
          <xdr:rowOff>190500</xdr:rowOff>
        </xdr:to>
        <xdr:sp macro="" textlink="">
          <xdr:nvSpPr>
            <xdr:cNvPr id="9334" name="Check Box 118" hidden="1">
              <a:extLst>
                <a:ext uri="{63B3BB69-23CF-44E3-9099-C40C66FF867C}">
                  <a14:compatExt spid="_x0000_s93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80</xdr:row>
          <xdr:rowOff>9525</xdr:rowOff>
        </xdr:from>
        <xdr:to>
          <xdr:col>3</xdr:col>
          <xdr:colOff>352425</xdr:colOff>
          <xdr:row>81</xdr:row>
          <xdr:rowOff>0</xdr:rowOff>
        </xdr:to>
        <xdr:sp macro="" textlink="">
          <xdr:nvSpPr>
            <xdr:cNvPr id="9335" name="Check Box 119" hidden="1">
              <a:extLst>
                <a:ext uri="{63B3BB69-23CF-44E3-9099-C40C66FF867C}">
                  <a14:compatExt spid="_x0000_s93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81</xdr:row>
          <xdr:rowOff>9525</xdr:rowOff>
        </xdr:from>
        <xdr:to>
          <xdr:col>3</xdr:col>
          <xdr:colOff>352425</xdr:colOff>
          <xdr:row>82</xdr:row>
          <xdr:rowOff>0</xdr:rowOff>
        </xdr:to>
        <xdr:sp macro="" textlink="">
          <xdr:nvSpPr>
            <xdr:cNvPr id="9336" name="Check Box 120" hidden="1">
              <a:extLst>
                <a:ext uri="{63B3BB69-23CF-44E3-9099-C40C66FF867C}">
                  <a14:compatExt spid="_x0000_s93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82</xdr:row>
          <xdr:rowOff>9525</xdr:rowOff>
        </xdr:from>
        <xdr:to>
          <xdr:col>3</xdr:col>
          <xdr:colOff>352425</xdr:colOff>
          <xdr:row>83</xdr:row>
          <xdr:rowOff>0</xdr:rowOff>
        </xdr:to>
        <xdr:sp macro="" textlink="">
          <xdr:nvSpPr>
            <xdr:cNvPr id="9337" name="Check Box 121" hidden="1">
              <a:extLst>
                <a:ext uri="{63B3BB69-23CF-44E3-9099-C40C66FF867C}">
                  <a14:compatExt spid="_x0000_s93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83</xdr:row>
          <xdr:rowOff>9525</xdr:rowOff>
        </xdr:from>
        <xdr:to>
          <xdr:col>3</xdr:col>
          <xdr:colOff>352425</xdr:colOff>
          <xdr:row>84</xdr:row>
          <xdr:rowOff>0</xdr:rowOff>
        </xdr:to>
        <xdr:sp macro="" textlink="">
          <xdr:nvSpPr>
            <xdr:cNvPr id="9338" name="Check Box 122" hidden="1">
              <a:extLst>
                <a:ext uri="{63B3BB69-23CF-44E3-9099-C40C66FF867C}">
                  <a14:compatExt spid="_x0000_s93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84</xdr:row>
          <xdr:rowOff>9525</xdr:rowOff>
        </xdr:from>
        <xdr:to>
          <xdr:col>3</xdr:col>
          <xdr:colOff>352425</xdr:colOff>
          <xdr:row>85</xdr:row>
          <xdr:rowOff>0</xdr:rowOff>
        </xdr:to>
        <xdr:sp macro="" textlink="">
          <xdr:nvSpPr>
            <xdr:cNvPr id="9339" name="Check Box 123" hidden="1">
              <a:extLst>
                <a:ext uri="{63B3BB69-23CF-44E3-9099-C40C66FF867C}">
                  <a14:compatExt spid="_x0000_s93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85</xdr:row>
          <xdr:rowOff>9525</xdr:rowOff>
        </xdr:from>
        <xdr:to>
          <xdr:col>3</xdr:col>
          <xdr:colOff>352425</xdr:colOff>
          <xdr:row>86</xdr:row>
          <xdr:rowOff>0</xdr:rowOff>
        </xdr:to>
        <xdr:sp macro="" textlink="">
          <xdr:nvSpPr>
            <xdr:cNvPr id="9340" name="Check Box 124" hidden="1">
              <a:extLst>
                <a:ext uri="{63B3BB69-23CF-44E3-9099-C40C66FF867C}">
                  <a14:compatExt spid="_x0000_s93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86</xdr:row>
          <xdr:rowOff>9525</xdr:rowOff>
        </xdr:from>
        <xdr:to>
          <xdr:col>3</xdr:col>
          <xdr:colOff>352425</xdr:colOff>
          <xdr:row>87</xdr:row>
          <xdr:rowOff>0</xdr:rowOff>
        </xdr:to>
        <xdr:sp macro="" textlink="">
          <xdr:nvSpPr>
            <xdr:cNvPr id="9341" name="Check Box 125" hidden="1">
              <a:extLst>
                <a:ext uri="{63B3BB69-23CF-44E3-9099-C40C66FF867C}">
                  <a14:compatExt spid="_x0000_s93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87</xdr:row>
          <xdr:rowOff>9525</xdr:rowOff>
        </xdr:from>
        <xdr:to>
          <xdr:col>3</xdr:col>
          <xdr:colOff>352425</xdr:colOff>
          <xdr:row>87</xdr:row>
          <xdr:rowOff>190500</xdr:rowOff>
        </xdr:to>
        <xdr:sp macro="" textlink="">
          <xdr:nvSpPr>
            <xdr:cNvPr id="9342" name="Check Box 126" hidden="1">
              <a:extLst>
                <a:ext uri="{63B3BB69-23CF-44E3-9099-C40C66FF867C}">
                  <a14:compatExt spid="_x0000_s93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88</xdr:row>
          <xdr:rowOff>9525</xdr:rowOff>
        </xdr:from>
        <xdr:to>
          <xdr:col>3</xdr:col>
          <xdr:colOff>352425</xdr:colOff>
          <xdr:row>88</xdr:row>
          <xdr:rowOff>190500</xdr:rowOff>
        </xdr:to>
        <xdr:sp macro="" textlink="">
          <xdr:nvSpPr>
            <xdr:cNvPr id="9343" name="Check Box 127" hidden="1">
              <a:extLst>
                <a:ext uri="{63B3BB69-23CF-44E3-9099-C40C66FF867C}">
                  <a14:compatExt spid="_x0000_s93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89</xdr:row>
          <xdr:rowOff>9525</xdr:rowOff>
        </xdr:from>
        <xdr:to>
          <xdr:col>3</xdr:col>
          <xdr:colOff>352425</xdr:colOff>
          <xdr:row>89</xdr:row>
          <xdr:rowOff>190500</xdr:rowOff>
        </xdr:to>
        <xdr:sp macro="" textlink="">
          <xdr:nvSpPr>
            <xdr:cNvPr id="9344" name="Check Box 128" hidden="1">
              <a:extLst>
                <a:ext uri="{63B3BB69-23CF-44E3-9099-C40C66FF867C}">
                  <a14:compatExt spid="_x0000_s93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90</xdr:row>
          <xdr:rowOff>9525</xdr:rowOff>
        </xdr:from>
        <xdr:to>
          <xdr:col>3</xdr:col>
          <xdr:colOff>352425</xdr:colOff>
          <xdr:row>91</xdr:row>
          <xdr:rowOff>0</xdr:rowOff>
        </xdr:to>
        <xdr:sp macro="" textlink="">
          <xdr:nvSpPr>
            <xdr:cNvPr id="9345" name="Check Box 129" hidden="1">
              <a:extLst>
                <a:ext uri="{63B3BB69-23CF-44E3-9099-C40C66FF867C}">
                  <a14:compatExt spid="_x0000_s93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91</xdr:row>
          <xdr:rowOff>9525</xdr:rowOff>
        </xdr:from>
        <xdr:to>
          <xdr:col>3</xdr:col>
          <xdr:colOff>352425</xdr:colOff>
          <xdr:row>91</xdr:row>
          <xdr:rowOff>190500</xdr:rowOff>
        </xdr:to>
        <xdr:sp macro="" textlink="">
          <xdr:nvSpPr>
            <xdr:cNvPr id="9346" name="Check Box 130" hidden="1">
              <a:extLst>
                <a:ext uri="{63B3BB69-23CF-44E3-9099-C40C66FF867C}">
                  <a14:compatExt spid="_x0000_s93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92</xdr:row>
          <xdr:rowOff>9525</xdr:rowOff>
        </xdr:from>
        <xdr:to>
          <xdr:col>3</xdr:col>
          <xdr:colOff>352425</xdr:colOff>
          <xdr:row>92</xdr:row>
          <xdr:rowOff>190500</xdr:rowOff>
        </xdr:to>
        <xdr:sp macro="" textlink="">
          <xdr:nvSpPr>
            <xdr:cNvPr id="9347" name="Check Box 131" hidden="1">
              <a:extLst>
                <a:ext uri="{63B3BB69-23CF-44E3-9099-C40C66FF867C}">
                  <a14:compatExt spid="_x0000_s9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93</xdr:row>
          <xdr:rowOff>9525</xdr:rowOff>
        </xdr:from>
        <xdr:to>
          <xdr:col>3</xdr:col>
          <xdr:colOff>352425</xdr:colOff>
          <xdr:row>93</xdr:row>
          <xdr:rowOff>190500</xdr:rowOff>
        </xdr:to>
        <xdr:sp macro="" textlink="">
          <xdr:nvSpPr>
            <xdr:cNvPr id="9348" name="Check Box 132" hidden="1">
              <a:extLst>
                <a:ext uri="{63B3BB69-23CF-44E3-9099-C40C66FF867C}">
                  <a14:compatExt spid="_x0000_s93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94</xdr:row>
          <xdr:rowOff>9525</xdr:rowOff>
        </xdr:from>
        <xdr:to>
          <xdr:col>3</xdr:col>
          <xdr:colOff>352425</xdr:colOff>
          <xdr:row>94</xdr:row>
          <xdr:rowOff>190500</xdr:rowOff>
        </xdr:to>
        <xdr:sp macro="" textlink="">
          <xdr:nvSpPr>
            <xdr:cNvPr id="9349" name="Check Box 133" hidden="1">
              <a:extLst>
                <a:ext uri="{63B3BB69-23CF-44E3-9099-C40C66FF867C}">
                  <a14:compatExt spid="_x0000_s93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95</xdr:row>
          <xdr:rowOff>9525</xdr:rowOff>
        </xdr:from>
        <xdr:to>
          <xdr:col>3</xdr:col>
          <xdr:colOff>352425</xdr:colOff>
          <xdr:row>95</xdr:row>
          <xdr:rowOff>190500</xdr:rowOff>
        </xdr:to>
        <xdr:sp macro="" textlink="">
          <xdr:nvSpPr>
            <xdr:cNvPr id="9350" name="Check Box 134" hidden="1">
              <a:extLst>
                <a:ext uri="{63B3BB69-23CF-44E3-9099-C40C66FF867C}">
                  <a14:compatExt spid="_x0000_s93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96</xdr:row>
          <xdr:rowOff>9525</xdr:rowOff>
        </xdr:from>
        <xdr:to>
          <xdr:col>3</xdr:col>
          <xdr:colOff>352425</xdr:colOff>
          <xdr:row>96</xdr:row>
          <xdr:rowOff>190500</xdr:rowOff>
        </xdr:to>
        <xdr:sp macro="" textlink="">
          <xdr:nvSpPr>
            <xdr:cNvPr id="9351" name="Check Box 135" hidden="1">
              <a:extLst>
                <a:ext uri="{63B3BB69-23CF-44E3-9099-C40C66FF867C}">
                  <a14:compatExt spid="_x0000_s93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97</xdr:row>
          <xdr:rowOff>9525</xdr:rowOff>
        </xdr:from>
        <xdr:to>
          <xdr:col>3</xdr:col>
          <xdr:colOff>352425</xdr:colOff>
          <xdr:row>97</xdr:row>
          <xdr:rowOff>190500</xdr:rowOff>
        </xdr:to>
        <xdr:sp macro="" textlink="">
          <xdr:nvSpPr>
            <xdr:cNvPr id="9352" name="Check Box 136" hidden="1">
              <a:extLst>
                <a:ext uri="{63B3BB69-23CF-44E3-9099-C40C66FF867C}">
                  <a14:compatExt spid="_x0000_s93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98</xdr:row>
          <xdr:rowOff>9525</xdr:rowOff>
        </xdr:from>
        <xdr:to>
          <xdr:col>3</xdr:col>
          <xdr:colOff>352425</xdr:colOff>
          <xdr:row>98</xdr:row>
          <xdr:rowOff>190500</xdr:rowOff>
        </xdr:to>
        <xdr:sp macro="" textlink="">
          <xdr:nvSpPr>
            <xdr:cNvPr id="9353" name="Check Box 137" hidden="1">
              <a:extLst>
                <a:ext uri="{63B3BB69-23CF-44E3-9099-C40C66FF867C}">
                  <a14:compatExt spid="_x0000_s93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99</xdr:row>
          <xdr:rowOff>9525</xdr:rowOff>
        </xdr:from>
        <xdr:to>
          <xdr:col>3</xdr:col>
          <xdr:colOff>352425</xdr:colOff>
          <xdr:row>99</xdr:row>
          <xdr:rowOff>190500</xdr:rowOff>
        </xdr:to>
        <xdr:sp macro="" textlink="">
          <xdr:nvSpPr>
            <xdr:cNvPr id="9354" name="Check Box 138" hidden="1">
              <a:extLst>
                <a:ext uri="{63B3BB69-23CF-44E3-9099-C40C66FF867C}">
                  <a14:compatExt spid="_x0000_s93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100</xdr:row>
          <xdr:rowOff>9525</xdr:rowOff>
        </xdr:from>
        <xdr:to>
          <xdr:col>3</xdr:col>
          <xdr:colOff>352425</xdr:colOff>
          <xdr:row>100</xdr:row>
          <xdr:rowOff>190500</xdr:rowOff>
        </xdr:to>
        <xdr:sp macro="" textlink="">
          <xdr:nvSpPr>
            <xdr:cNvPr id="9355" name="Check Box 139" hidden="1">
              <a:extLst>
                <a:ext uri="{63B3BB69-23CF-44E3-9099-C40C66FF867C}">
                  <a14:compatExt spid="_x0000_s93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101</xdr:row>
          <xdr:rowOff>9525</xdr:rowOff>
        </xdr:from>
        <xdr:to>
          <xdr:col>3</xdr:col>
          <xdr:colOff>352425</xdr:colOff>
          <xdr:row>101</xdr:row>
          <xdr:rowOff>190500</xdr:rowOff>
        </xdr:to>
        <xdr:sp macro="" textlink="">
          <xdr:nvSpPr>
            <xdr:cNvPr id="9356" name="Check Box 140" hidden="1">
              <a:extLst>
                <a:ext uri="{63B3BB69-23CF-44E3-9099-C40C66FF867C}">
                  <a14:compatExt spid="_x0000_s93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102</xdr:row>
          <xdr:rowOff>9525</xdr:rowOff>
        </xdr:from>
        <xdr:to>
          <xdr:col>3</xdr:col>
          <xdr:colOff>352425</xdr:colOff>
          <xdr:row>102</xdr:row>
          <xdr:rowOff>190500</xdr:rowOff>
        </xdr:to>
        <xdr:sp macro="" textlink="">
          <xdr:nvSpPr>
            <xdr:cNvPr id="9357" name="Check Box 141" hidden="1">
              <a:extLst>
                <a:ext uri="{63B3BB69-23CF-44E3-9099-C40C66FF867C}">
                  <a14:compatExt spid="_x0000_s93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103</xdr:row>
          <xdr:rowOff>9525</xdr:rowOff>
        </xdr:from>
        <xdr:to>
          <xdr:col>3</xdr:col>
          <xdr:colOff>352425</xdr:colOff>
          <xdr:row>103</xdr:row>
          <xdr:rowOff>190500</xdr:rowOff>
        </xdr:to>
        <xdr:sp macro="" textlink="">
          <xdr:nvSpPr>
            <xdr:cNvPr id="9358" name="Check Box 142" hidden="1">
              <a:extLst>
                <a:ext uri="{63B3BB69-23CF-44E3-9099-C40C66FF867C}">
                  <a14:compatExt spid="_x0000_s93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104</xdr:row>
          <xdr:rowOff>9525</xdr:rowOff>
        </xdr:from>
        <xdr:to>
          <xdr:col>3</xdr:col>
          <xdr:colOff>352425</xdr:colOff>
          <xdr:row>104</xdr:row>
          <xdr:rowOff>190500</xdr:rowOff>
        </xdr:to>
        <xdr:sp macro="" textlink="">
          <xdr:nvSpPr>
            <xdr:cNvPr id="9359" name="Check Box 143" hidden="1">
              <a:extLst>
                <a:ext uri="{63B3BB69-23CF-44E3-9099-C40C66FF867C}">
                  <a14:compatExt spid="_x0000_s93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105</xdr:row>
          <xdr:rowOff>9525</xdr:rowOff>
        </xdr:from>
        <xdr:to>
          <xdr:col>3</xdr:col>
          <xdr:colOff>352425</xdr:colOff>
          <xdr:row>106</xdr:row>
          <xdr:rowOff>0</xdr:rowOff>
        </xdr:to>
        <xdr:sp macro="" textlink="">
          <xdr:nvSpPr>
            <xdr:cNvPr id="9360" name="Check Box 144" hidden="1">
              <a:extLst>
                <a:ext uri="{63B3BB69-23CF-44E3-9099-C40C66FF867C}">
                  <a14:compatExt spid="_x0000_s93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106</xdr:row>
          <xdr:rowOff>9525</xdr:rowOff>
        </xdr:from>
        <xdr:to>
          <xdr:col>3</xdr:col>
          <xdr:colOff>352425</xdr:colOff>
          <xdr:row>106</xdr:row>
          <xdr:rowOff>190500</xdr:rowOff>
        </xdr:to>
        <xdr:sp macro="" textlink="">
          <xdr:nvSpPr>
            <xdr:cNvPr id="9361" name="Check Box 145" hidden="1">
              <a:extLst>
                <a:ext uri="{63B3BB69-23CF-44E3-9099-C40C66FF867C}">
                  <a14:compatExt spid="_x0000_s93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107</xdr:row>
          <xdr:rowOff>9525</xdr:rowOff>
        </xdr:from>
        <xdr:to>
          <xdr:col>3</xdr:col>
          <xdr:colOff>352425</xdr:colOff>
          <xdr:row>107</xdr:row>
          <xdr:rowOff>190500</xdr:rowOff>
        </xdr:to>
        <xdr:sp macro="" textlink="">
          <xdr:nvSpPr>
            <xdr:cNvPr id="9362" name="Check Box 146" hidden="1">
              <a:extLst>
                <a:ext uri="{63B3BB69-23CF-44E3-9099-C40C66FF867C}">
                  <a14:compatExt spid="_x0000_s93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108</xdr:row>
          <xdr:rowOff>9525</xdr:rowOff>
        </xdr:from>
        <xdr:to>
          <xdr:col>3</xdr:col>
          <xdr:colOff>352425</xdr:colOff>
          <xdr:row>108</xdr:row>
          <xdr:rowOff>190500</xdr:rowOff>
        </xdr:to>
        <xdr:sp macro="" textlink="">
          <xdr:nvSpPr>
            <xdr:cNvPr id="9363" name="Check Box 147" hidden="1">
              <a:extLst>
                <a:ext uri="{63B3BB69-23CF-44E3-9099-C40C66FF867C}">
                  <a14:compatExt spid="_x0000_s93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109</xdr:row>
          <xdr:rowOff>9525</xdr:rowOff>
        </xdr:from>
        <xdr:to>
          <xdr:col>3</xdr:col>
          <xdr:colOff>352425</xdr:colOff>
          <xdr:row>109</xdr:row>
          <xdr:rowOff>190500</xdr:rowOff>
        </xdr:to>
        <xdr:sp macro="" textlink="">
          <xdr:nvSpPr>
            <xdr:cNvPr id="9364" name="Check Box 148" hidden="1">
              <a:extLst>
                <a:ext uri="{63B3BB69-23CF-44E3-9099-C40C66FF867C}">
                  <a14:compatExt spid="_x0000_s93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110</xdr:row>
          <xdr:rowOff>9525</xdr:rowOff>
        </xdr:from>
        <xdr:to>
          <xdr:col>3</xdr:col>
          <xdr:colOff>352425</xdr:colOff>
          <xdr:row>110</xdr:row>
          <xdr:rowOff>190500</xdr:rowOff>
        </xdr:to>
        <xdr:sp macro="" textlink="">
          <xdr:nvSpPr>
            <xdr:cNvPr id="9365" name="Check Box 149" hidden="1">
              <a:extLst>
                <a:ext uri="{63B3BB69-23CF-44E3-9099-C40C66FF867C}">
                  <a14:compatExt spid="_x0000_s93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111</xdr:row>
          <xdr:rowOff>9525</xdr:rowOff>
        </xdr:from>
        <xdr:to>
          <xdr:col>3</xdr:col>
          <xdr:colOff>352425</xdr:colOff>
          <xdr:row>111</xdr:row>
          <xdr:rowOff>190500</xdr:rowOff>
        </xdr:to>
        <xdr:sp macro="" textlink="">
          <xdr:nvSpPr>
            <xdr:cNvPr id="9366" name="Check Box 150" hidden="1">
              <a:extLst>
                <a:ext uri="{63B3BB69-23CF-44E3-9099-C40C66FF867C}">
                  <a14:compatExt spid="_x0000_s93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112</xdr:row>
          <xdr:rowOff>9525</xdr:rowOff>
        </xdr:from>
        <xdr:to>
          <xdr:col>3</xdr:col>
          <xdr:colOff>352425</xdr:colOff>
          <xdr:row>113</xdr:row>
          <xdr:rowOff>0</xdr:rowOff>
        </xdr:to>
        <xdr:sp macro="" textlink="">
          <xdr:nvSpPr>
            <xdr:cNvPr id="9367" name="Check Box 151" hidden="1">
              <a:extLst>
                <a:ext uri="{63B3BB69-23CF-44E3-9099-C40C66FF867C}">
                  <a14:compatExt spid="_x0000_s93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113</xdr:row>
          <xdr:rowOff>9525</xdr:rowOff>
        </xdr:from>
        <xdr:to>
          <xdr:col>3</xdr:col>
          <xdr:colOff>352425</xdr:colOff>
          <xdr:row>113</xdr:row>
          <xdr:rowOff>190500</xdr:rowOff>
        </xdr:to>
        <xdr:sp macro="" textlink="">
          <xdr:nvSpPr>
            <xdr:cNvPr id="9373" name="Check Box 157" hidden="1">
              <a:extLst>
                <a:ext uri="{63B3BB69-23CF-44E3-9099-C40C66FF867C}">
                  <a14:compatExt spid="_x0000_s93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114</xdr:row>
          <xdr:rowOff>9525</xdr:rowOff>
        </xdr:from>
        <xdr:to>
          <xdr:col>3</xdr:col>
          <xdr:colOff>352425</xdr:colOff>
          <xdr:row>115</xdr:row>
          <xdr:rowOff>0</xdr:rowOff>
        </xdr:to>
        <xdr:sp macro="" textlink="">
          <xdr:nvSpPr>
            <xdr:cNvPr id="9374" name="Check Box 158" hidden="1">
              <a:extLst>
                <a:ext uri="{63B3BB69-23CF-44E3-9099-C40C66FF867C}">
                  <a14:compatExt spid="_x0000_s93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115</xdr:row>
          <xdr:rowOff>9525</xdr:rowOff>
        </xdr:from>
        <xdr:to>
          <xdr:col>3</xdr:col>
          <xdr:colOff>352425</xdr:colOff>
          <xdr:row>115</xdr:row>
          <xdr:rowOff>190500</xdr:rowOff>
        </xdr:to>
        <xdr:sp macro="" textlink="">
          <xdr:nvSpPr>
            <xdr:cNvPr id="9375" name="Check Box 159" hidden="1">
              <a:extLst>
                <a:ext uri="{63B3BB69-23CF-44E3-9099-C40C66FF867C}">
                  <a14:compatExt spid="_x0000_s93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116</xdr:row>
          <xdr:rowOff>9525</xdr:rowOff>
        </xdr:from>
        <xdr:to>
          <xdr:col>3</xdr:col>
          <xdr:colOff>352425</xdr:colOff>
          <xdr:row>116</xdr:row>
          <xdr:rowOff>190500</xdr:rowOff>
        </xdr:to>
        <xdr:sp macro="" textlink="">
          <xdr:nvSpPr>
            <xdr:cNvPr id="9376" name="Check Box 160" hidden="1">
              <a:extLst>
                <a:ext uri="{63B3BB69-23CF-44E3-9099-C40C66FF867C}">
                  <a14:compatExt spid="_x0000_s93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117</xdr:row>
          <xdr:rowOff>9525</xdr:rowOff>
        </xdr:from>
        <xdr:to>
          <xdr:col>3</xdr:col>
          <xdr:colOff>352425</xdr:colOff>
          <xdr:row>117</xdr:row>
          <xdr:rowOff>190500</xdr:rowOff>
        </xdr:to>
        <xdr:sp macro="" textlink="">
          <xdr:nvSpPr>
            <xdr:cNvPr id="9377" name="Check Box 161" hidden="1">
              <a:extLst>
                <a:ext uri="{63B3BB69-23CF-44E3-9099-C40C66FF867C}">
                  <a14:compatExt spid="_x0000_s93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118</xdr:row>
          <xdr:rowOff>9525</xdr:rowOff>
        </xdr:from>
        <xdr:to>
          <xdr:col>3</xdr:col>
          <xdr:colOff>352425</xdr:colOff>
          <xdr:row>119</xdr:row>
          <xdr:rowOff>0</xdr:rowOff>
        </xdr:to>
        <xdr:sp macro="" textlink="">
          <xdr:nvSpPr>
            <xdr:cNvPr id="9378" name="Check Box 162" hidden="1">
              <a:extLst>
                <a:ext uri="{63B3BB69-23CF-44E3-9099-C40C66FF867C}">
                  <a14:compatExt spid="_x0000_s93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119</xdr:row>
          <xdr:rowOff>9525</xdr:rowOff>
        </xdr:from>
        <xdr:to>
          <xdr:col>3</xdr:col>
          <xdr:colOff>352425</xdr:colOff>
          <xdr:row>120</xdr:row>
          <xdr:rowOff>0</xdr:rowOff>
        </xdr:to>
        <xdr:sp macro="" textlink="">
          <xdr:nvSpPr>
            <xdr:cNvPr id="9379" name="Check Box 163" hidden="1">
              <a:extLst>
                <a:ext uri="{63B3BB69-23CF-44E3-9099-C40C66FF867C}">
                  <a14:compatExt spid="_x0000_s93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120</xdr:row>
          <xdr:rowOff>9525</xdr:rowOff>
        </xdr:from>
        <xdr:to>
          <xdr:col>3</xdr:col>
          <xdr:colOff>352425</xdr:colOff>
          <xdr:row>121</xdr:row>
          <xdr:rowOff>0</xdr:rowOff>
        </xdr:to>
        <xdr:sp macro="" textlink="">
          <xdr:nvSpPr>
            <xdr:cNvPr id="9380" name="Check Box 164" hidden="1">
              <a:extLst>
                <a:ext uri="{63B3BB69-23CF-44E3-9099-C40C66FF867C}">
                  <a14:compatExt spid="_x0000_s93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121</xdr:row>
          <xdr:rowOff>9525</xdr:rowOff>
        </xdr:from>
        <xdr:to>
          <xdr:col>3</xdr:col>
          <xdr:colOff>352425</xdr:colOff>
          <xdr:row>122</xdr:row>
          <xdr:rowOff>0</xdr:rowOff>
        </xdr:to>
        <xdr:sp macro="" textlink="">
          <xdr:nvSpPr>
            <xdr:cNvPr id="9381" name="Check Box 165" hidden="1">
              <a:extLst>
                <a:ext uri="{63B3BB69-23CF-44E3-9099-C40C66FF867C}">
                  <a14:compatExt spid="_x0000_s93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122</xdr:row>
          <xdr:rowOff>9525</xdr:rowOff>
        </xdr:from>
        <xdr:to>
          <xdr:col>3</xdr:col>
          <xdr:colOff>352425</xdr:colOff>
          <xdr:row>123</xdr:row>
          <xdr:rowOff>0</xdr:rowOff>
        </xdr:to>
        <xdr:sp macro="" textlink="">
          <xdr:nvSpPr>
            <xdr:cNvPr id="9382" name="Check Box 166" hidden="1">
              <a:extLst>
                <a:ext uri="{63B3BB69-23CF-44E3-9099-C40C66FF867C}">
                  <a14:compatExt spid="_x0000_s93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123</xdr:row>
          <xdr:rowOff>9525</xdr:rowOff>
        </xdr:from>
        <xdr:to>
          <xdr:col>3</xdr:col>
          <xdr:colOff>352425</xdr:colOff>
          <xdr:row>123</xdr:row>
          <xdr:rowOff>190500</xdr:rowOff>
        </xdr:to>
        <xdr:sp macro="" textlink="">
          <xdr:nvSpPr>
            <xdr:cNvPr id="9383" name="Check Box 167" hidden="1">
              <a:extLst>
                <a:ext uri="{63B3BB69-23CF-44E3-9099-C40C66FF867C}">
                  <a14:compatExt spid="_x0000_s93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124</xdr:row>
          <xdr:rowOff>9525</xdr:rowOff>
        </xdr:from>
        <xdr:to>
          <xdr:col>3</xdr:col>
          <xdr:colOff>352425</xdr:colOff>
          <xdr:row>125</xdr:row>
          <xdr:rowOff>0</xdr:rowOff>
        </xdr:to>
        <xdr:sp macro="" textlink="">
          <xdr:nvSpPr>
            <xdr:cNvPr id="9384" name="Check Box 168" hidden="1">
              <a:extLst>
                <a:ext uri="{63B3BB69-23CF-44E3-9099-C40C66FF867C}">
                  <a14:compatExt spid="_x0000_s93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125</xdr:row>
          <xdr:rowOff>9525</xdr:rowOff>
        </xdr:from>
        <xdr:to>
          <xdr:col>3</xdr:col>
          <xdr:colOff>352425</xdr:colOff>
          <xdr:row>126</xdr:row>
          <xdr:rowOff>0</xdr:rowOff>
        </xdr:to>
        <xdr:sp macro="" textlink="">
          <xdr:nvSpPr>
            <xdr:cNvPr id="9385" name="Check Box 169" hidden="1">
              <a:extLst>
                <a:ext uri="{63B3BB69-23CF-44E3-9099-C40C66FF867C}">
                  <a14:compatExt spid="_x0000_s93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126</xdr:row>
          <xdr:rowOff>9525</xdr:rowOff>
        </xdr:from>
        <xdr:to>
          <xdr:col>3</xdr:col>
          <xdr:colOff>352425</xdr:colOff>
          <xdr:row>127</xdr:row>
          <xdr:rowOff>0</xdr:rowOff>
        </xdr:to>
        <xdr:sp macro="" textlink="">
          <xdr:nvSpPr>
            <xdr:cNvPr id="9386" name="Check Box 170" hidden="1">
              <a:extLst>
                <a:ext uri="{63B3BB69-23CF-44E3-9099-C40C66FF867C}">
                  <a14:compatExt spid="_x0000_s93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127</xdr:row>
          <xdr:rowOff>9525</xdr:rowOff>
        </xdr:from>
        <xdr:to>
          <xdr:col>3</xdr:col>
          <xdr:colOff>352425</xdr:colOff>
          <xdr:row>128</xdr:row>
          <xdr:rowOff>0</xdr:rowOff>
        </xdr:to>
        <xdr:sp macro="" textlink="">
          <xdr:nvSpPr>
            <xdr:cNvPr id="9387" name="Check Box 171" hidden="1">
              <a:extLst>
                <a:ext uri="{63B3BB69-23CF-44E3-9099-C40C66FF867C}">
                  <a14:compatExt spid="_x0000_s93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128</xdr:row>
          <xdr:rowOff>9525</xdr:rowOff>
        </xdr:from>
        <xdr:to>
          <xdr:col>3</xdr:col>
          <xdr:colOff>352425</xdr:colOff>
          <xdr:row>128</xdr:row>
          <xdr:rowOff>190500</xdr:rowOff>
        </xdr:to>
        <xdr:sp macro="" textlink="">
          <xdr:nvSpPr>
            <xdr:cNvPr id="9388" name="Check Box 172" hidden="1">
              <a:extLst>
                <a:ext uri="{63B3BB69-23CF-44E3-9099-C40C66FF867C}">
                  <a14:compatExt spid="_x0000_s93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129</xdr:row>
          <xdr:rowOff>9525</xdr:rowOff>
        </xdr:from>
        <xdr:to>
          <xdr:col>3</xdr:col>
          <xdr:colOff>352425</xdr:colOff>
          <xdr:row>129</xdr:row>
          <xdr:rowOff>190500</xdr:rowOff>
        </xdr:to>
        <xdr:sp macro="" textlink="">
          <xdr:nvSpPr>
            <xdr:cNvPr id="9389" name="Check Box 173" hidden="1">
              <a:extLst>
                <a:ext uri="{63B3BB69-23CF-44E3-9099-C40C66FF867C}">
                  <a14:compatExt spid="_x0000_s93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130</xdr:row>
          <xdr:rowOff>9525</xdr:rowOff>
        </xdr:from>
        <xdr:to>
          <xdr:col>3</xdr:col>
          <xdr:colOff>352425</xdr:colOff>
          <xdr:row>130</xdr:row>
          <xdr:rowOff>190500</xdr:rowOff>
        </xdr:to>
        <xdr:sp macro="" textlink="">
          <xdr:nvSpPr>
            <xdr:cNvPr id="9390" name="Check Box 174" hidden="1">
              <a:extLst>
                <a:ext uri="{63B3BB69-23CF-44E3-9099-C40C66FF867C}">
                  <a14:compatExt spid="_x0000_s93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131</xdr:row>
          <xdr:rowOff>9525</xdr:rowOff>
        </xdr:from>
        <xdr:to>
          <xdr:col>3</xdr:col>
          <xdr:colOff>352425</xdr:colOff>
          <xdr:row>131</xdr:row>
          <xdr:rowOff>190500</xdr:rowOff>
        </xdr:to>
        <xdr:sp macro="" textlink="">
          <xdr:nvSpPr>
            <xdr:cNvPr id="9391" name="Check Box 175" hidden="1">
              <a:extLst>
                <a:ext uri="{63B3BB69-23CF-44E3-9099-C40C66FF867C}">
                  <a14:compatExt spid="_x0000_s93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132</xdr:row>
          <xdr:rowOff>9525</xdr:rowOff>
        </xdr:from>
        <xdr:to>
          <xdr:col>3</xdr:col>
          <xdr:colOff>352425</xdr:colOff>
          <xdr:row>132</xdr:row>
          <xdr:rowOff>190500</xdr:rowOff>
        </xdr:to>
        <xdr:sp macro="" textlink="">
          <xdr:nvSpPr>
            <xdr:cNvPr id="9392" name="Check Box 176" hidden="1">
              <a:extLst>
                <a:ext uri="{63B3BB69-23CF-44E3-9099-C40C66FF867C}">
                  <a14:compatExt spid="_x0000_s93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133</xdr:row>
          <xdr:rowOff>9525</xdr:rowOff>
        </xdr:from>
        <xdr:to>
          <xdr:col>3</xdr:col>
          <xdr:colOff>352425</xdr:colOff>
          <xdr:row>134</xdr:row>
          <xdr:rowOff>0</xdr:rowOff>
        </xdr:to>
        <xdr:sp macro="" textlink="">
          <xdr:nvSpPr>
            <xdr:cNvPr id="9393" name="Check Box 177" hidden="1">
              <a:extLst>
                <a:ext uri="{63B3BB69-23CF-44E3-9099-C40C66FF867C}">
                  <a14:compatExt spid="_x0000_s93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134</xdr:row>
          <xdr:rowOff>9525</xdr:rowOff>
        </xdr:from>
        <xdr:to>
          <xdr:col>3</xdr:col>
          <xdr:colOff>352425</xdr:colOff>
          <xdr:row>135</xdr:row>
          <xdr:rowOff>0</xdr:rowOff>
        </xdr:to>
        <xdr:sp macro="" textlink="">
          <xdr:nvSpPr>
            <xdr:cNvPr id="9394" name="Check Box 178" hidden="1">
              <a:extLst>
                <a:ext uri="{63B3BB69-23CF-44E3-9099-C40C66FF867C}">
                  <a14:compatExt spid="_x0000_s93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135</xdr:row>
          <xdr:rowOff>9525</xdr:rowOff>
        </xdr:from>
        <xdr:to>
          <xdr:col>3</xdr:col>
          <xdr:colOff>352425</xdr:colOff>
          <xdr:row>136</xdr:row>
          <xdr:rowOff>0</xdr:rowOff>
        </xdr:to>
        <xdr:sp macro="" textlink="">
          <xdr:nvSpPr>
            <xdr:cNvPr id="9395" name="Check Box 179" hidden="1">
              <a:extLst>
                <a:ext uri="{63B3BB69-23CF-44E3-9099-C40C66FF867C}">
                  <a14:compatExt spid="_x0000_s93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136</xdr:row>
          <xdr:rowOff>9525</xdr:rowOff>
        </xdr:from>
        <xdr:to>
          <xdr:col>3</xdr:col>
          <xdr:colOff>352425</xdr:colOff>
          <xdr:row>136</xdr:row>
          <xdr:rowOff>190500</xdr:rowOff>
        </xdr:to>
        <xdr:sp macro="" textlink="">
          <xdr:nvSpPr>
            <xdr:cNvPr id="9396" name="Check Box 180" hidden="1">
              <a:extLst>
                <a:ext uri="{63B3BB69-23CF-44E3-9099-C40C66FF867C}">
                  <a14:compatExt spid="_x0000_s93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137</xdr:row>
          <xdr:rowOff>9525</xdr:rowOff>
        </xdr:from>
        <xdr:to>
          <xdr:col>3</xdr:col>
          <xdr:colOff>352425</xdr:colOff>
          <xdr:row>138</xdr:row>
          <xdr:rowOff>0</xdr:rowOff>
        </xdr:to>
        <xdr:sp macro="" textlink="">
          <xdr:nvSpPr>
            <xdr:cNvPr id="9402" name="Check Box 186" hidden="1">
              <a:extLst>
                <a:ext uri="{63B3BB69-23CF-44E3-9099-C40C66FF867C}">
                  <a14:compatExt spid="_x0000_s94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138</xdr:row>
          <xdr:rowOff>9525</xdr:rowOff>
        </xdr:from>
        <xdr:to>
          <xdr:col>3</xdr:col>
          <xdr:colOff>352425</xdr:colOff>
          <xdr:row>139</xdr:row>
          <xdr:rowOff>0</xdr:rowOff>
        </xdr:to>
        <xdr:sp macro="" textlink="">
          <xdr:nvSpPr>
            <xdr:cNvPr id="9403" name="Check Box 187" hidden="1">
              <a:extLst>
                <a:ext uri="{63B3BB69-23CF-44E3-9099-C40C66FF867C}">
                  <a14:compatExt spid="_x0000_s94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139</xdr:row>
          <xdr:rowOff>9525</xdr:rowOff>
        </xdr:from>
        <xdr:to>
          <xdr:col>3</xdr:col>
          <xdr:colOff>352425</xdr:colOff>
          <xdr:row>140</xdr:row>
          <xdr:rowOff>0</xdr:rowOff>
        </xdr:to>
        <xdr:sp macro="" textlink="">
          <xdr:nvSpPr>
            <xdr:cNvPr id="9404" name="Check Box 188" hidden="1">
              <a:extLst>
                <a:ext uri="{63B3BB69-23CF-44E3-9099-C40C66FF867C}">
                  <a14:compatExt spid="_x0000_s94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140</xdr:row>
          <xdr:rowOff>9525</xdr:rowOff>
        </xdr:from>
        <xdr:to>
          <xdr:col>3</xdr:col>
          <xdr:colOff>352425</xdr:colOff>
          <xdr:row>141</xdr:row>
          <xdr:rowOff>0</xdr:rowOff>
        </xdr:to>
        <xdr:sp macro="" textlink="">
          <xdr:nvSpPr>
            <xdr:cNvPr id="9405" name="Check Box 189" hidden="1">
              <a:extLst>
                <a:ext uri="{63B3BB69-23CF-44E3-9099-C40C66FF867C}">
                  <a14:compatExt spid="_x0000_s94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141</xdr:row>
          <xdr:rowOff>9525</xdr:rowOff>
        </xdr:from>
        <xdr:to>
          <xdr:col>3</xdr:col>
          <xdr:colOff>352425</xdr:colOff>
          <xdr:row>142</xdr:row>
          <xdr:rowOff>0</xdr:rowOff>
        </xdr:to>
        <xdr:sp macro="" textlink="">
          <xdr:nvSpPr>
            <xdr:cNvPr id="9406" name="Check Box 190" hidden="1">
              <a:extLst>
                <a:ext uri="{63B3BB69-23CF-44E3-9099-C40C66FF867C}">
                  <a14:compatExt spid="_x0000_s94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142</xdr:row>
          <xdr:rowOff>9525</xdr:rowOff>
        </xdr:from>
        <xdr:to>
          <xdr:col>3</xdr:col>
          <xdr:colOff>352425</xdr:colOff>
          <xdr:row>142</xdr:row>
          <xdr:rowOff>190500</xdr:rowOff>
        </xdr:to>
        <xdr:sp macro="" textlink="">
          <xdr:nvSpPr>
            <xdr:cNvPr id="9407" name="Check Box 191" hidden="1">
              <a:extLst>
                <a:ext uri="{63B3BB69-23CF-44E3-9099-C40C66FF867C}">
                  <a14:compatExt spid="_x0000_s94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143</xdr:row>
          <xdr:rowOff>9525</xdr:rowOff>
        </xdr:from>
        <xdr:to>
          <xdr:col>3</xdr:col>
          <xdr:colOff>352425</xdr:colOff>
          <xdr:row>144</xdr:row>
          <xdr:rowOff>0</xdr:rowOff>
        </xdr:to>
        <xdr:sp macro="" textlink="">
          <xdr:nvSpPr>
            <xdr:cNvPr id="9408" name="Check Box 192" hidden="1">
              <a:extLst>
                <a:ext uri="{63B3BB69-23CF-44E3-9099-C40C66FF867C}">
                  <a14:compatExt spid="_x0000_s94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144</xdr:row>
          <xdr:rowOff>9525</xdr:rowOff>
        </xdr:from>
        <xdr:to>
          <xdr:col>3</xdr:col>
          <xdr:colOff>352425</xdr:colOff>
          <xdr:row>145</xdr:row>
          <xdr:rowOff>0</xdr:rowOff>
        </xdr:to>
        <xdr:sp macro="" textlink="">
          <xdr:nvSpPr>
            <xdr:cNvPr id="9409" name="Check Box 193" hidden="1">
              <a:extLst>
                <a:ext uri="{63B3BB69-23CF-44E3-9099-C40C66FF867C}">
                  <a14:compatExt spid="_x0000_s94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145</xdr:row>
          <xdr:rowOff>9525</xdr:rowOff>
        </xdr:from>
        <xdr:to>
          <xdr:col>3</xdr:col>
          <xdr:colOff>352425</xdr:colOff>
          <xdr:row>145</xdr:row>
          <xdr:rowOff>190500</xdr:rowOff>
        </xdr:to>
        <xdr:sp macro="" textlink="">
          <xdr:nvSpPr>
            <xdr:cNvPr id="9410" name="Check Box 194" hidden="1">
              <a:extLst>
                <a:ext uri="{63B3BB69-23CF-44E3-9099-C40C66FF867C}">
                  <a14:compatExt spid="_x0000_s94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146</xdr:row>
          <xdr:rowOff>9525</xdr:rowOff>
        </xdr:from>
        <xdr:to>
          <xdr:col>3</xdr:col>
          <xdr:colOff>352425</xdr:colOff>
          <xdr:row>147</xdr:row>
          <xdr:rowOff>0</xdr:rowOff>
        </xdr:to>
        <xdr:sp macro="" textlink="">
          <xdr:nvSpPr>
            <xdr:cNvPr id="9417" name="Check Box 201" hidden="1">
              <a:extLst>
                <a:ext uri="{63B3BB69-23CF-44E3-9099-C40C66FF867C}">
                  <a14:compatExt spid="_x0000_s94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147</xdr:row>
          <xdr:rowOff>9525</xdr:rowOff>
        </xdr:from>
        <xdr:to>
          <xdr:col>3</xdr:col>
          <xdr:colOff>352425</xdr:colOff>
          <xdr:row>148</xdr:row>
          <xdr:rowOff>0</xdr:rowOff>
        </xdr:to>
        <xdr:sp macro="" textlink="">
          <xdr:nvSpPr>
            <xdr:cNvPr id="9423" name="Check Box 207" hidden="1">
              <a:extLst>
                <a:ext uri="{63B3BB69-23CF-44E3-9099-C40C66FF867C}">
                  <a14:compatExt spid="_x0000_s94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148</xdr:row>
          <xdr:rowOff>9525</xdr:rowOff>
        </xdr:from>
        <xdr:to>
          <xdr:col>3</xdr:col>
          <xdr:colOff>352425</xdr:colOff>
          <xdr:row>149</xdr:row>
          <xdr:rowOff>0</xdr:rowOff>
        </xdr:to>
        <xdr:sp macro="" textlink="">
          <xdr:nvSpPr>
            <xdr:cNvPr id="9424" name="Check Box 208" hidden="1">
              <a:extLst>
                <a:ext uri="{63B3BB69-23CF-44E3-9099-C40C66FF867C}">
                  <a14:compatExt spid="_x0000_s94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149</xdr:row>
          <xdr:rowOff>9525</xdr:rowOff>
        </xdr:from>
        <xdr:to>
          <xdr:col>3</xdr:col>
          <xdr:colOff>352425</xdr:colOff>
          <xdr:row>150</xdr:row>
          <xdr:rowOff>0</xdr:rowOff>
        </xdr:to>
        <xdr:sp macro="" textlink="">
          <xdr:nvSpPr>
            <xdr:cNvPr id="9425" name="Check Box 209" hidden="1">
              <a:extLst>
                <a:ext uri="{63B3BB69-23CF-44E3-9099-C40C66FF867C}">
                  <a14:compatExt spid="_x0000_s94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150</xdr:row>
          <xdr:rowOff>9525</xdr:rowOff>
        </xdr:from>
        <xdr:to>
          <xdr:col>3</xdr:col>
          <xdr:colOff>352425</xdr:colOff>
          <xdr:row>151</xdr:row>
          <xdr:rowOff>0</xdr:rowOff>
        </xdr:to>
        <xdr:sp macro="" textlink="">
          <xdr:nvSpPr>
            <xdr:cNvPr id="9426" name="Check Box 210" hidden="1">
              <a:extLst>
                <a:ext uri="{63B3BB69-23CF-44E3-9099-C40C66FF867C}">
                  <a14:compatExt spid="_x0000_s94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151</xdr:row>
          <xdr:rowOff>9525</xdr:rowOff>
        </xdr:from>
        <xdr:to>
          <xdr:col>3</xdr:col>
          <xdr:colOff>352425</xdr:colOff>
          <xdr:row>152</xdr:row>
          <xdr:rowOff>0</xdr:rowOff>
        </xdr:to>
        <xdr:sp macro="" textlink="">
          <xdr:nvSpPr>
            <xdr:cNvPr id="9427" name="Check Box 211" hidden="1">
              <a:extLst>
                <a:ext uri="{63B3BB69-23CF-44E3-9099-C40C66FF867C}">
                  <a14:compatExt spid="_x0000_s94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152</xdr:row>
          <xdr:rowOff>9525</xdr:rowOff>
        </xdr:from>
        <xdr:to>
          <xdr:col>3</xdr:col>
          <xdr:colOff>352425</xdr:colOff>
          <xdr:row>153</xdr:row>
          <xdr:rowOff>0</xdr:rowOff>
        </xdr:to>
        <xdr:sp macro="" textlink="">
          <xdr:nvSpPr>
            <xdr:cNvPr id="9428" name="Check Box 212" hidden="1">
              <a:extLst>
                <a:ext uri="{63B3BB69-23CF-44E3-9099-C40C66FF867C}">
                  <a14:compatExt spid="_x0000_s94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153</xdr:row>
          <xdr:rowOff>9525</xdr:rowOff>
        </xdr:from>
        <xdr:to>
          <xdr:col>3</xdr:col>
          <xdr:colOff>352425</xdr:colOff>
          <xdr:row>154</xdr:row>
          <xdr:rowOff>0</xdr:rowOff>
        </xdr:to>
        <xdr:sp macro="" textlink="">
          <xdr:nvSpPr>
            <xdr:cNvPr id="9429" name="Check Box 213" hidden="1">
              <a:extLst>
                <a:ext uri="{63B3BB69-23CF-44E3-9099-C40C66FF867C}">
                  <a14:compatExt spid="_x0000_s94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154</xdr:row>
          <xdr:rowOff>9525</xdr:rowOff>
        </xdr:from>
        <xdr:to>
          <xdr:col>3</xdr:col>
          <xdr:colOff>352425</xdr:colOff>
          <xdr:row>155</xdr:row>
          <xdr:rowOff>0</xdr:rowOff>
        </xdr:to>
        <xdr:sp macro="" textlink="">
          <xdr:nvSpPr>
            <xdr:cNvPr id="9430" name="Check Box 214" hidden="1">
              <a:extLst>
                <a:ext uri="{63B3BB69-23CF-44E3-9099-C40C66FF867C}">
                  <a14:compatExt spid="_x0000_s9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155</xdr:row>
          <xdr:rowOff>9525</xdr:rowOff>
        </xdr:from>
        <xdr:to>
          <xdr:col>3</xdr:col>
          <xdr:colOff>352425</xdr:colOff>
          <xdr:row>156</xdr:row>
          <xdr:rowOff>0</xdr:rowOff>
        </xdr:to>
        <xdr:sp macro="" textlink="">
          <xdr:nvSpPr>
            <xdr:cNvPr id="9431" name="Check Box 215" hidden="1">
              <a:extLst>
                <a:ext uri="{63B3BB69-23CF-44E3-9099-C40C66FF867C}">
                  <a14:compatExt spid="_x0000_s94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156</xdr:row>
          <xdr:rowOff>9525</xdr:rowOff>
        </xdr:from>
        <xdr:to>
          <xdr:col>3</xdr:col>
          <xdr:colOff>352425</xdr:colOff>
          <xdr:row>157</xdr:row>
          <xdr:rowOff>0</xdr:rowOff>
        </xdr:to>
        <xdr:sp macro="" textlink="">
          <xdr:nvSpPr>
            <xdr:cNvPr id="9432" name="Check Box 216" hidden="1">
              <a:extLst>
                <a:ext uri="{63B3BB69-23CF-44E3-9099-C40C66FF867C}">
                  <a14:compatExt spid="_x0000_s94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157</xdr:row>
          <xdr:rowOff>9525</xdr:rowOff>
        </xdr:from>
        <xdr:to>
          <xdr:col>3</xdr:col>
          <xdr:colOff>352425</xdr:colOff>
          <xdr:row>158</xdr:row>
          <xdr:rowOff>0</xdr:rowOff>
        </xdr:to>
        <xdr:sp macro="" textlink="">
          <xdr:nvSpPr>
            <xdr:cNvPr id="9433" name="Check Box 217" hidden="1">
              <a:extLst>
                <a:ext uri="{63B3BB69-23CF-44E3-9099-C40C66FF867C}">
                  <a14:compatExt spid="_x0000_s94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158</xdr:row>
          <xdr:rowOff>9525</xdr:rowOff>
        </xdr:from>
        <xdr:to>
          <xdr:col>3</xdr:col>
          <xdr:colOff>352425</xdr:colOff>
          <xdr:row>159</xdr:row>
          <xdr:rowOff>0</xdr:rowOff>
        </xdr:to>
        <xdr:sp macro="" textlink="">
          <xdr:nvSpPr>
            <xdr:cNvPr id="9434" name="Check Box 218" hidden="1">
              <a:extLst>
                <a:ext uri="{63B3BB69-23CF-44E3-9099-C40C66FF867C}">
                  <a14:compatExt spid="_x0000_s94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159</xdr:row>
          <xdr:rowOff>9525</xdr:rowOff>
        </xdr:from>
        <xdr:to>
          <xdr:col>3</xdr:col>
          <xdr:colOff>352425</xdr:colOff>
          <xdr:row>160</xdr:row>
          <xdr:rowOff>0</xdr:rowOff>
        </xdr:to>
        <xdr:sp macro="" textlink="">
          <xdr:nvSpPr>
            <xdr:cNvPr id="9435" name="Check Box 219" hidden="1">
              <a:extLst>
                <a:ext uri="{63B3BB69-23CF-44E3-9099-C40C66FF867C}">
                  <a14:compatExt spid="_x0000_s94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160</xdr:row>
          <xdr:rowOff>9525</xdr:rowOff>
        </xdr:from>
        <xdr:to>
          <xdr:col>3</xdr:col>
          <xdr:colOff>352425</xdr:colOff>
          <xdr:row>161</xdr:row>
          <xdr:rowOff>0</xdr:rowOff>
        </xdr:to>
        <xdr:sp macro="" textlink="">
          <xdr:nvSpPr>
            <xdr:cNvPr id="9436" name="Check Box 220" hidden="1">
              <a:extLst>
                <a:ext uri="{63B3BB69-23CF-44E3-9099-C40C66FF867C}">
                  <a14:compatExt spid="_x0000_s94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161</xdr:row>
          <xdr:rowOff>9525</xdr:rowOff>
        </xdr:from>
        <xdr:to>
          <xdr:col>3</xdr:col>
          <xdr:colOff>352425</xdr:colOff>
          <xdr:row>162</xdr:row>
          <xdr:rowOff>0</xdr:rowOff>
        </xdr:to>
        <xdr:sp macro="" textlink="">
          <xdr:nvSpPr>
            <xdr:cNvPr id="9437" name="Check Box 221" hidden="1">
              <a:extLst>
                <a:ext uri="{63B3BB69-23CF-44E3-9099-C40C66FF867C}">
                  <a14:compatExt spid="_x0000_s94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163</xdr:row>
          <xdr:rowOff>9525</xdr:rowOff>
        </xdr:from>
        <xdr:to>
          <xdr:col>3</xdr:col>
          <xdr:colOff>352425</xdr:colOff>
          <xdr:row>164</xdr:row>
          <xdr:rowOff>0</xdr:rowOff>
        </xdr:to>
        <xdr:sp macro="" textlink="">
          <xdr:nvSpPr>
            <xdr:cNvPr id="9443" name="Check Box 227" hidden="1">
              <a:extLst>
                <a:ext uri="{63B3BB69-23CF-44E3-9099-C40C66FF867C}">
                  <a14:compatExt spid="_x0000_s94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164</xdr:row>
          <xdr:rowOff>9525</xdr:rowOff>
        </xdr:from>
        <xdr:to>
          <xdr:col>3</xdr:col>
          <xdr:colOff>352425</xdr:colOff>
          <xdr:row>165</xdr:row>
          <xdr:rowOff>0</xdr:rowOff>
        </xdr:to>
        <xdr:sp macro="" textlink="">
          <xdr:nvSpPr>
            <xdr:cNvPr id="9449" name="Check Box 233" hidden="1">
              <a:extLst>
                <a:ext uri="{63B3BB69-23CF-44E3-9099-C40C66FF867C}">
                  <a14:compatExt spid="_x0000_s94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165</xdr:row>
          <xdr:rowOff>9525</xdr:rowOff>
        </xdr:from>
        <xdr:to>
          <xdr:col>3</xdr:col>
          <xdr:colOff>352425</xdr:colOff>
          <xdr:row>166</xdr:row>
          <xdr:rowOff>0</xdr:rowOff>
        </xdr:to>
        <xdr:sp macro="" textlink="">
          <xdr:nvSpPr>
            <xdr:cNvPr id="9455" name="Check Box 239" hidden="1">
              <a:extLst>
                <a:ext uri="{63B3BB69-23CF-44E3-9099-C40C66FF867C}">
                  <a14:compatExt spid="_x0000_s94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166</xdr:row>
          <xdr:rowOff>9525</xdr:rowOff>
        </xdr:from>
        <xdr:to>
          <xdr:col>3</xdr:col>
          <xdr:colOff>352425</xdr:colOff>
          <xdr:row>166</xdr:row>
          <xdr:rowOff>190500</xdr:rowOff>
        </xdr:to>
        <xdr:sp macro="" textlink="">
          <xdr:nvSpPr>
            <xdr:cNvPr id="9456" name="Check Box 240" hidden="1">
              <a:extLst>
                <a:ext uri="{63B3BB69-23CF-44E3-9099-C40C66FF867C}">
                  <a14:compatExt spid="_x0000_s94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167</xdr:row>
          <xdr:rowOff>9525</xdr:rowOff>
        </xdr:from>
        <xdr:to>
          <xdr:col>3</xdr:col>
          <xdr:colOff>352425</xdr:colOff>
          <xdr:row>167</xdr:row>
          <xdr:rowOff>190500</xdr:rowOff>
        </xdr:to>
        <xdr:sp macro="" textlink="">
          <xdr:nvSpPr>
            <xdr:cNvPr id="9457" name="Check Box 241" hidden="1">
              <a:extLst>
                <a:ext uri="{63B3BB69-23CF-44E3-9099-C40C66FF867C}">
                  <a14:compatExt spid="_x0000_s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168</xdr:row>
          <xdr:rowOff>9525</xdr:rowOff>
        </xdr:from>
        <xdr:to>
          <xdr:col>3</xdr:col>
          <xdr:colOff>352425</xdr:colOff>
          <xdr:row>168</xdr:row>
          <xdr:rowOff>190500</xdr:rowOff>
        </xdr:to>
        <xdr:sp macro="" textlink="">
          <xdr:nvSpPr>
            <xdr:cNvPr id="9458" name="Check Box 242" hidden="1">
              <a:extLst>
                <a:ext uri="{63B3BB69-23CF-44E3-9099-C40C66FF867C}">
                  <a14:compatExt spid="_x0000_s94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169</xdr:row>
          <xdr:rowOff>9525</xdr:rowOff>
        </xdr:from>
        <xdr:to>
          <xdr:col>3</xdr:col>
          <xdr:colOff>352425</xdr:colOff>
          <xdr:row>170</xdr:row>
          <xdr:rowOff>0</xdr:rowOff>
        </xdr:to>
        <xdr:sp macro="" textlink="">
          <xdr:nvSpPr>
            <xdr:cNvPr id="9459" name="Check Box 243" hidden="1">
              <a:extLst>
                <a:ext uri="{63B3BB69-23CF-44E3-9099-C40C66FF867C}">
                  <a14:compatExt spid="_x0000_s94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170</xdr:row>
          <xdr:rowOff>9525</xdr:rowOff>
        </xdr:from>
        <xdr:to>
          <xdr:col>3</xdr:col>
          <xdr:colOff>352425</xdr:colOff>
          <xdr:row>171</xdr:row>
          <xdr:rowOff>0</xdr:rowOff>
        </xdr:to>
        <xdr:sp macro="" textlink="">
          <xdr:nvSpPr>
            <xdr:cNvPr id="9460" name="Check Box 244" hidden="1">
              <a:extLst>
                <a:ext uri="{63B3BB69-23CF-44E3-9099-C40C66FF867C}">
                  <a14:compatExt spid="_x0000_s94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171</xdr:row>
          <xdr:rowOff>9525</xdr:rowOff>
        </xdr:from>
        <xdr:to>
          <xdr:col>3</xdr:col>
          <xdr:colOff>352425</xdr:colOff>
          <xdr:row>171</xdr:row>
          <xdr:rowOff>190500</xdr:rowOff>
        </xdr:to>
        <xdr:sp macro="" textlink="">
          <xdr:nvSpPr>
            <xdr:cNvPr id="9461" name="Check Box 245" hidden="1">
              <a:extLst>
                <a:ext uri="{63B3BB69-23CF-44E3-9099-C40C66FF867C}">
                  <a14:compatExt spid="_x0000_s94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172</xdr:row>
          <xdr:rowOff>9525</xdr:rowOff>
        </xdr:from>
        <xdr:to>
          <xdr:col>3</xdr:col>
          <xdr:colOff>352425</xdr:colOff>
          <xdr:row>172</xdr:row>
          <xdr:rowOff>190500</xdr:rowOff>
        </xdr:to>
        <xdr:sp macro="" textlink="">
          <xdr:nvSpPr>
            <xdr:cNvPr id="9462" name="Check Box 246" hidden="1">
              <a:extLst>
                <a:ext uri="{63B3BB69-23CF-44E3-9099-C40C66FF867C}">
                  <a14:compatExt spid="_x0000_s94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173</xdr:row>
          <xdr:rowOff>9525</xdr:rowOff>
        </xdr:from>
        <xdr:to>
          <xdr:col>3</xdr:col>
          <xdr:colOff>352425</xdr:colOff>
          <xdr:row>174</xdr:row>
          <xdr:rowOff>0</xdr:rowOff>
        </xdr:to>
        <xdr:sp macro="" textlink="">
          <xdr:nvSpPr>
            <xdr:cNvPr id="9468" name="Check Box 252" hidden="1">
              <a:extLst>
                <a:ext uri="{63B3BB69-23CF-44E3-9099-C40C66FF867C}">
                  <a14:compatExt spid="_x0000_s94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174</xdr:row>
          <xdr:rowOff>9525</xdr:rowOff>
        </xdr:from>
        <xdr:to>
          <xdr:col>3</xdr:col>
          <xdr:colOff>352425</xdr:colOff>
          <xdr:row>175</xdr:row>
          <xdr:rowOff>0</xdr:rowOff>
        </xdr:to>
        <xdr:sp macro="" textlink="">
          <xdr:nvSpPr>
            <xdr:cNvPr id="9473" name="Check Box 257" hidden="1">
              <a:extLst>
                <a:ext uri="{63B3BB69-23CF-44E3-9099-C40C66FF867C}">
                  <a14:compatExt spid="_x0000_s94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175</xdr:row>
          <xdr:rowOff>9525</xdr:rowOff>
        </xdr:from>
        <xdr:to>
          <xdr:col>3</xdr:col>
          <xdr:colOff>352425</xdr:colOff>
          <xdr:row>175</xdr:row>
          <xdr:rowOff>190500</xdr:rowOff>
        </xdr:to>
        <xdr:sp macro="" textlink="">
          <xdr:nvSpPr>
            <xdr:cNvPr id="9479" name="Check Box 263" hidden="1">
              <a:extLst>
                <a:ext uri="{63B3BB69-23CF-44E3-9099-C40C66FF867C}">
                  <a14:compatExt spid="_x0000_s94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176</xdr:row>
          <xdr:rowOff>9525</xdr:rowOff>
        </xdr:from>
        <xdr:to>
          <xdr:col>3</xdr:col>
          <xdr:colOff>352425</xdr:colOff>
          <xdr:row>177</xdr:row>
          <xdr:rowOff>0</xdr:rowOff>
        </xdr:to>
        <xdr:sp macro="" textlink="">
          <xdr:nvSpPr>
            <xdr:cNvPr id="9480" name="Check Box 264" hidden="1">
              <a:extLst>
                <a:ext uri="{63B3BB69-23CF-44E3-9099-C40C66FF867C}">
                  <a14:compatExt spid="_x0000_s94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177</xdr:row>
          <xdr:rowOff>9525</xdr:rowOff>
        </xdr:from>
        <xdr:to>
          <xdr:col>3</xdr:col>
          <xdr:colOff>352425</xdr:colOff>
          <xdr:row>177</xdr:row>
          <xdr:rowOff>190500</xdr:rowOff>
        </xdr:to>
        <xdr:sp macro="" textlink="">
          <xdr:nvSpPr>
            <xdr:cNvPr id="9481" name="Check Box 265" hidden="1">
              <a:extLst>
                <a:ext uri="{63B3BB69-23CF-44E3-9099-C40C66FF867C}">
                  <a14:compatExt spid="_x0000_s94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178</xdr:row>
          <xdr:rowOff>9525</xdr:rowOff>
        </xdr:from>
        <xdr:to>
          <xdr:col>3</xdr:col>
          <xdr:colOff>352425</xdr:colOff>
          <xdr:row>179</xdr:row>
          <xdr:rowOff>0</xdr:rowOff>
        </xdr:to>
        <xdr:sp macro="" textlink="">
          <xdr:nvSpPr>
            <xdr:cNvPr id="9482" name="Check Box 266" hidden="1">
              <a:extLst>
                <a:ext uri="{63B3BB69-23CF-44E3-9099-C40C66FF867C}">
                  <a14:compatExt spid="_x0000_s94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179</xdr:row>
          <xdr:rowOff>9525</xdr:rowOff>
        </xdr:from>
        <xdr:to>
          <xdr:col>3</xdr:col>
          <xdr:colOff>352425</xdr:colOff>
          <xdr:row>179</xdr:row>
          <xdr:rowOff>190500</xdr:rowOff>
        </xdr:to>
        <xdr:sp macro="" textlink="">
          <xdr:nvSpPr>
            <xdr:cNvPr id="9483" name="Check Box 267" hidden="1">
              <a:extLst>
                <a:ext uri="{63B3BB69-23CF-44E3-9099-C40C66FF867C}">
                  <a14:compatExt spid="_x0000_s94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180</xdr:row>
          <xdr:rowOff>9525</xdr:rowOff>
        </xdr:from>
        <xdr:to>
          <xdr:col>3</xdr:col>
          <xdr:colOff>352425</xdr:colOff>
          <xdr:row>181</xdr:row>
          <xdr:rowOff>0</xdr:rowOff>
        </xdr:to>
        <xdr:sp macro="" textlink="">
          <xdr:nvSpPr>
            <xdr:cNvPr id="9484" name="Check Box 268" hidden="1">
              <a:extLst>
                <a:ext uri="{63B3BB69-23CF-44E3-9099-C40C66FF867C}">
                  <a14:compatExt spid="_x0000_s94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181</xdr:row>
          <xdr:rowOff>9525</xdr:rowOff>
        </xdr:from>
        <xdr:to>
          <xdr:col>3</xdr:col>
          <xdr:colOff>352425</xdr:colOff>
          <xdr:row>182</xdr:row>
          <xdr:rowOff>0</xdr:rowOff>
        </xdr:to>
        <xdr:sp macro="" textlink="">
          <xdr:nvSpPr>
            <xdr:cNvPr id="9485" name="Check Box 269" hidden="1">
              <a:extLst>
                <a:ext uri="{63B3BB69-23CF-44E3-9099-C40C66FF867C}">
                  <a14:compatExt spid="_x0000_s94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182</xdr:row>
          <xdr:rowOff>9525</xdr:rowOff>
        </xdr:from>
        <xdr:to>
          <xdr:col>3</xdr:col>
          <xdr:colOff>352425</xdr:colOff>
          <xdr:row>183</xdr:row>
          <xdr:rowOff>0</xdr:rowOff>
        </xdr:to>
        <xdr:sp macro="" textlink="">
          <xdr:nvSpPr>
            <xdr:cNvPr id="9486" name="Check Box 270" hidden="1">
              <a:extLst>
                <a:ext uri="{63B3BB69-23CF-44E3-9099-C40C66FF867C}">
                  <a14:compatExt spid="_x0000_s94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183</xdr:row>
          <xdr:rowOff>9525</xdr:rowOff>
        </xdr:from>
        <xdr:to>
          <xdr:col>3</xdr:col>
          <xdr:colOff>352425</xdr:colOff>
          <xdr:row>184</xdr:row>
          <xdr:rowOff>0</xdr:rowOff>
        </xdr:to>
        <xdr:sp macro="" textlink="">
          <xdr:nvSpPr>
            <xdr:cNvPr id="9487" name="Check Box 271" hidden="1">
              <a:extLst>
                <a:ext uri="{63B3BB69-23CF-44E3-9099-C40C66FF867C}">
                  <a14:compatExt spid="_x0000_s94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184</xdr:row>
          <xdr:rowOff>9525</xdr:rowOff>
        </xdr:from>
        <xdr:to>
          <xdr:col>3</xdr:col>
          <xdr:colOff>352425</xdr:colOff>
          <xdr:row>185</xdr:row>
          <xdr:rowOff>0</xdr:rowOff>
        </xdr:to>
        <xdr:sp macro="" textlink="">
          <xdr:nvSpPr>
            <xdr:cNvPr id="9488" name="Check Box 272" hidden="1">
              <a:extLst>
                <a:ext uri="{63B3BB69-23CF-44E3-9099-C40C66FF867C}">
                  <a14:compatExt spid="_x0000_s94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185</xdr:row>
          <xdr:rowOff>9525</xdr:rowOff>
        </xdr:from>
        <xdr:to>
          <xdr:col>3</xdr:col>
          <xdr:colOff>352425</xdr:colOff>
          <xdr:row>186</xdr:row>
          <xdr:rowOff>0</xdr:rowOff>
        </xdr:to>
        <xdr:sp macro="" textlink="">
          <xdr:nvSpPr>
            <xdr:cNvPr id="9489" name="Check Box 273" hidden="1">
              <a:extLst>
                <a:ext uri="{63B3BB69-23CF-44E3-9099-C40C66FF867C}">
                  <a14:compatExt spid="_x0000_s94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186</xdr:row>
          <xdr:rowOff>9525</xdr:rowOff>
        </xdr:from>
        <xdr:to>
          <xdr:col>4</xdr:col>
          <xdr:colOff>0</xdr:colOff>
          <xdr:row>187</xdr:row>
          <xdr:rowOff>0</xdr:rowOff>
        </xdr:to>
        <xdr:sp macro="" textlink="">
          <xdr:nvSpPr>
            <xdr:cNvPr id="9490" name="Check Box 274" hidden="1">
              <a:extLst>
                <a:ext uri="{63B3BB69-23CF-44E3-9099-C40C66FF867C}">
                  <a14:compatExt spid="_x0000_s94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187</xdr:row>
          <xdr:rowOff>9525</xdr:rowOff>
        </xdr:from>
        <xdr:to>
          <xdr:col>3</xdr:col>
          <xdr:colOff>352425</xdr:colOff>
          <xdr:row>188</xdr:row>
          <xdr:rowOff>0</xdr:rowOff>
        </xdr:to>
        <xdr:sp macro="" textlink="">
          <xdr:nvSpPr>
            <xdr:cNvPr id="9491" name="Check Box 275" hidden="1">
              <a:extLst>
                <a:ext uri="{63B3BB69-23CF-44E3-9099-C40C66FF867C}">
                  <a14:compatExt spid="_x0000_s94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188</xdr:row>
          <xdr:rowOff>9525</xdr:rowOff>
        </xdr:from>
        <xdr:to>
          <xdr:col>3</xdr:col>
          <xdr:colOff>352425</xdr:colOff>
          <xdr:row>189</xdr:row>
          <xdr:rowOff>0</xdr:rowOff>
        </xdr:to>
        <xdr:sp macro="" textlink="">
          <xdr:nvSpPr>
            <xdr:cNvPr id="9492" name="Check Box 276" hidden="1">
              <a:extLst>
                <a:ext uri="{63B3BB69-23CF-44E3-9099-C40C66FF867C}">
                  <a14:compatExt spid="_x0000_s94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189</xdr:row>
          <xdr:rowOff>9525</xdr:rowOff>
        </xdr:from>
        <xdr:to>
          <xdr:col>3</xdr:col>
          <xdr:colOff>352425</xdr:colOff>
          <xdr:row>190</xdr:row>
          <xdr:rowOff>0</xdr:rowOff>
        </xdr:to>
        <xdr:sp macro="" textlink="">
          <xdr:nvSpPr>
            <xdr:cNvPr id="9493" name="Check Box 277" hidden="1">
              <a:extLst>
                <a:ext uri="{63B3BB69-23CF-44E3-9099-C40C66FF867C}">
                  <a14:compatExt spid="_x0000_s94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190</xdr:row>
          <xdr:rowOff>9525</xdr:rowOff>
        </xdr:from>
        <xdr:to>
          <xdr:col>3</xdr:col>
          <xdr:colOff>352425</xdr:colOff>
          <xdr:row>191</xdr:row>
          <xdr:rowOff>0</xdr:rowOff>
        </xdr:to>
        <xdr:sp macro="" textlink="">
          <xdr:nvSpPr>
            <xdr:cNvPr id="9494" name="Check Box 278" hidden="1">
              <a:extLst>
                <a:ext uri="{63B3BB69-23CF-44E3-9099-C40C66FF867C}">
                  <a14:compatExt spid="_x0000_s94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191</xdr:row>
          <xdr:rowOff>9525</xdr:rowOff>
        </xdr:from>
        <xdr:to>
          <xdr:col>3</xdr:col>
          <xdr:colOff>352425</xdr:colOff>
          <xdr:row>192</xdr:row>
          <xdr:rowOff>0</xdr:rowOff>
        </xdr:to>
        <xdr:sp macro="" textlink="">
          <xdr:nvSpPr>
            <xdr:cNvPr id="9495" name="Check Box 279" hidden="1">
              <a:extLst>
                <a:ext uri="{63B3BB69-23CF-44E3-9099-C40C66FF867C}">
                  <a14:compatExt spid="_x0000_s94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192</xdr:row>
          <xdr:rowOff>9525</xdr:rowOff>
        </xdr:from>
        <xdr:to>
          <xdr:col>3</xdr:col>
          <xdr:colOff>352425</xdr:colOff>
          <xdr:row>193</xdr:row>
          <xdr:rowOff>0</xdr:rowOff>
        </xdr:to>
        <xdr:sp macro="" textlink="">
          <xdr:nvSpPr>
            <xdr:cNvPr id="9496" name="Check Box 280" hidden="1">
              <a:extLst>
                <a:ext uri="{63B3BB69-23CF-44E3-9099-C40C66FF867C}">
                  <a14:compatExt spid="_x0000_s94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193</xdr:row>
          <xdr:rowOff>9525</xdr:rowOff>
        </xdr:from>
        <xdr:to>
          <xdr:col>3</xdr:col>
          <xdr:colOff>352425</xdr:colOff>
          <xdr:row>193</xdr:row>
          <xdr:rowOff>190500</xdr:rowOff>
        </xdr:to>
        <xdr:sp macro="" textlink="">
          <xdr:nvSpPr>
            <xdr:cNvPr id="9497" name="Check Box 281" hidden="1">
              <a:extLst>
                <a:ext uri="{63B3BB69-23CF-44E3-9099-C40C66FF867C}">
                  <a14:compatExt spid="_x0000_s94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194</xdr:row>
          <xdr:rowOff>9525</xdr:rowOff>
        </xdr:from>
        <xdr:to>
          <xdr:col>3</xdr:col>
          <xdr:colOff>352425</xdr:colOff>
          <xdr:row>195</xdr:row>
          <xdr:rowOff>0</xdr:rowOff>
        </xdr:to>
        <xdr:sp macro="" textlink="">
          <xdr:nvSpPr>
            <xdr:cNvPr id="9498" name="Check Box 282" hidden="1">
              <a:extLst>
                <a:ext uri="{63B3BB69-23CF-44E3-9099-C40C66FF867C}">
                  <a14:compatExt spid="_x0000_s94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195</xdr:row>
          <xdr:rowOff>9525</xdr:rowOff>
        </xdr:from>
        <xdr:to>
          <xdr:col>3</xdr:col>
          <xdr:colOff>352425</xdr:colOff>
          <xdr:row>196</xdr:row>
          <xdr:rowOff>0</xdr:rowOff>
        </xdr:to>
        <xdr:sp macro="" textlink="">
          <xdr:nvSpPr>
            <xdr:cNvPr id="9499" name="Check Box 283" hidden="1">
              <a:extLst>
                <a:ext uri="{63B3BB69-23CF-44E3-9099-C40C66FF867C}">
                  <a14:compatExt spid="_x0000_s94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196</xdr:row>
          <xdr:rowOff>9525</xdr:rowOff>
        </xdr:from>
        <xdr:to>
          <xdr:col>3</xdr:col>
          <xdr:colOff>352425</xdr:colOff>
          <xdr:row>196</xdr:row>
          <xdr:rowOff>190500</xdr:rowOff>
        </xdr:to>
        <xdr:sp macro="" textlink="">
          <xdr:nvSpPr>
            <xdr:cNvPr id="9500" name="Check Box 284" hidden="1">
              <a:extLst>
                <a:ext uri="{63B3BB69-23CF-44E3-9099-C40C66FF867C}">
                  <a14:compatExt spid="_x0000_s95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197</xdr:row>
          <xdr:rowOff>9525</xdr:rowOff>
        </xdr:from>
        <xdr:to>
          <xdr:col>3</xdr:col>
          <xdr:colOff>352425</xdr:colOff>
          <xdr:row>198</xdr:row>
          <xdr:rowOff>0</xdr:rowOff>
        </xdr:to>
        <xdr:sp macro="" textlink="">
          <xdr:nvSpPr>
            <xdr:cNvPr id="9501" name="Check Box 285" hidden="1">
              <a:extLst>
                <a:ext uri="{63B3BB69-23CF-44E3-9099-C40C66FF867C}">
                  <a14:compatExt spid="_x0000_s95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198</xdr:row>
          <xdr:rowOff>9525</xdr:rowOff>
        </xdr:from>
        <xdr:to>
          <xdr:col>3</xdr:col>
          <xdr:colOff>352425</xdr:colOff>
          <xdr:row>198</xdr:row>
          <xdr:rowOff>190500</xdr:rowOff>
        </xdr:to>
        <xdr:sp macro="" textlink="">
          <xdr:nvSpPr>
            <xdr:cNvPr id="9502" name="Check Box 286" hidden="1">
              <a:extLst>
                <a:ext uri="{63B3BB69-23CF-44E3-9099-C40C66FF867C}">
                  <a14:compatExt spid="_x0000_s95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199</xdr:row>
          <xdr:rowOff>9525</xdr:rowOff>
        </xdr:from>
        <xdr:to>
          <xdr:col>3</xdr:col>
          <xdr:colOff>352425</xdr:colOff>
          <xdr:row>200</xdr:row>
          <xdr:rowOff>0</xdr:rowOff>
        </xdr:to>
        <xdr:sp macro="" textlink="">
          <xdr:nvSpPr>
            <xdr:cNvPr id="9503" name="Check Box 287" hidden="1">
              <a:extLst>
                <a:ext uri="{63B3BB69-23CF-44E3-9099-C40C66FF867C}">
                  <a14:compatExt spid="_x0000_s95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200</xdr:row>
          <xdr:rowOff>9525</xdr:rowOff>
        </xdr:from>
        <xdr:to>
          <xdr:col>3</xdr:col>
          <xdr:colOff>352425</xdr:colOff>
          <xdr:row>201</xdr:row>
          <xdr:rowOff>0</xdr:rowOff>
        </xdr:to>
        <xdr:sp macro="" textlink="">
          <xdr:nvSpPr>
            <xdr:cNvPr id="9504" name="Check Box 288" hidden="1">
              <a:extLst>
                <a:ext uri="{63B3BB69-23CF-44E3-9099-C40C66FF867C}">
                  <a14:compatExt spid="_x0000_s95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201</xdr:row>
          <xdr:rowOff>9525</xdr:rowOff>
        </xdr:from>
        <xdr:to>
          <xdr:col>3</xdr:col>
          <xdr:colOff>352425</xdr:colOff>
          <xdr:row>202</xdr:row>
          <xdr:rowOff>0</xdr:rowOff>
        </xdr:to>
        <xdr:sp macro="" textlink="">
          <xdr:nvSpPr>
            <xdr:cNvPr id="9505" name="Check Box 289" hidden="1">
              <a:extLst>
                <a:ext uri="{63B3BB69-23CF-44E3-9099-C40C66FF867C}">
                  <a14:compatExt spid="_x0000_s95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202</xdr:row>
          <xdr:rowOff>9525</xdr:rowOff>
        </xdr:from>
        <xdr:to>
          <xdr:col>3</xdr:col>
          <xdr:colOff>352425</xdr:colOff>
          <xdr:row>203</xdr:row>
          <xdr:rowOff>0</xdr:rowOff>
        </xdr:to>
        <xdr:sp macro="" textlink="">
          <xdr:nvSpPr>
            <xdr:cNvPr id="9506" name="Check Box 290" hidden="1">
              <a:extLst>
                <a:ext uri="{63B3BB69-23CF-44E3-9099-C40C66FF867C}">
                  <a14:compatExt spid="_x0000_s95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203</xdr:row>
          <xdr:rowOff>9525</xdr:rowOff>
        </xdr:from>
        <xdr:to>
          <xdr:col>3</xdr:col>
          <xdr:colOff>352425</xdr:colOff>
          <xdr:row>204</xdr:row>
          <xdr:rowOff>0</xdr:rowOff>
        </xdr:to>
        <xdr:sp macro="" textlink="">
          <xdr:nvSpPr>
            <xdr:cNvPr id="9507" name="Check Box 291" hidden="1">
              <a:extLst>
                <a:ext uri="{63B3BB69-23CF-44E3-9099-C40C66FF867C}">
                  <a14:compatExt spid="_x0000_s95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204</xdr:row>
          <xdr:rowOff>9525</xdr:rowOff>
        </xdr:from>
        <xdr:to>
          <xdr:col>3</xdr:col>
          <xdr:colOff>352425</xdr:colOff>
          <xdr:row>204</xdr:row>
          <xdr:rowOff>190500</xdr:rowOff>
        </xdr:to>
        <xdr:sp macro="" textlink="">
          <xdr:nvSpPr>
            <xdr:cNvPr id="9508" name="Check Box 292" hidden="1">
              <a:extLst>
                <a:ext uri="{63B3BB69-23CF-44E3-9099-C40C66FF867C}">
                  <a14:compatExt spid="_x0000_s95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205</xdr:row>
          <xdr:rowOff>9525</xdr:rowOff>
        </xdr:from>
        <xdr:to>
          <xdr:col>3</xdr:col>
          <xdr:colOff>352425</xdr:colOff>
          <xdr:row>205</xdr:row>
          <xdr:rowOff>190500</xdr:rowOff>
        </xdr:to>
        <xdr:sp macro="" textlink="">
          <xdr:nvSpPr>
            <xdr:cNvPr id="9509" name="Check Box 293" hidden="1">
              <a:extLst>
                <a:ext uri="{63B3BB69-23CF-44E3-9099-C40C66FF867C}">
                  <a14:compatExt spid="_x0000_s95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206</xdr:row>
          <xdr:rowOff>9525</xdr:rowOff>
        </xdr:from>
        <xdr:to>
          <xdr:col>3</xdr:col>
          <xdr:colOff>352425</xdr:colOff>
          <xdr:row>207</xdr:row>
          <xdr:rowOff>0</xdr:rowOff>
        </xdr:to>
        <xdr:sp macro="" textlink="">
          <xdr:nvSpPr>
            <xdr:cNvPr id="9510" name="Check Box 294" hidden="1">
              <a:extLst>
                <a:ext uri="{63B3BB69-23CF-44E3-9099-C40C66FF867C}">
                  <a14:compatExt spid="_x0000_s95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207</xdr:row>
          <xdr:rowOff>9525</xdr:rowOff>
        </xdr:from>
        <xdr:to>
          <xdr:col>3</xdr:col>
          <xdr:colOff>352425</xdr:colOff>
          <xdr:row>208</xdr:row>
          <xdr:rowOff>0</xdr:rowOff>
        </xdr:to>
        <xdr:sp macro="" textlink="">
          <xdr:nvSpPr>
            <xdr:cNvPr id="9511" name="Check Box 295" hidden="1">
              <a:extLst>
                <a:ext uri="{63B3BB69-23CF-44E3-9099-C40C66FF867C}">
                  <a14:compatExt spid="_x0000_s95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208</xdr:row>
          <xdr:rowOff>9525</xdr:rowOff>
        </xdr:from>
        <xdr:to>
          <xdr:col>3</xdr:col>
          <xdr:colOff>352425</xdr:colOff>
          <xdr:row>209</xdr:row>
          <xdr:rowOff>0</xdr:rowOff>
        </xdr:to>
        <xdr:sp macro="" textlink="">
          <xdr:nvSpPr>
            <xdr:cNvPr id="9517" name="Check Box 301" hidden="1">
              <a:extLst>
                <a:ext uri="{63B3BB69-23CF-44E3-9099-C40C66FF867C}">
                  <a14:compatExt spid="_x0000_s95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209</xdr:row>
          <xdr:rowOff>9525</xdr:rowOff>
        </xdr:from>
        <xdr:to>
          <xdr:col>3</xdr:col>
          <xdr:colOff>352425</xdr:colOff>
          <xdr:row>210</xdr:row>
          <xdr:rowOff>0</xdr:rowOff>
        </xdr:to>
        <xdr:sp macro="" textlink="">
          <xdr:nvSpPr>
            <xdr:cNvPr id="9518" name="Check Box 302" hidden="1">
              <a:extLst>
                <a:ext uri="{63B3BB69-23CF-44E3-9099-C40C66FF867C}">
                  <a14:compatExt spid="_x0000_s95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210</xdr:row>
          <xdr:rowOff>9525</xdr:rowOff>
        </xdr:from>
        <xdr:to>
          <xdr:col>3</xdr:col>
          <xdr:colOff>352425</xdr:colOff>
          <xdr:row>211</xdr:row>
          <xdr:rowOff>0</xdr:rowOff>
        </xdr:to>
        <xdr:sp macro="" textlink="">
          <xdr:nvSpPr>
            <xdr:cNvPr id="9519" name="Check Box 303" hidden="1">
              <a:extLst>
                <a:ext uri="{63B3BB69-23CF-44E3-9099-C40C66FF867C}">
                  <a14:compatExt spid="_x0000_s95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211</xdr:row>
          <xdr:rowOff>9525</xdr:rowOff>
        </xdr:from>
        <xdr:to>
          <xdr:col>3</xdr:col>
          <xdr:colOff>352425</xdr:colOff>
          <xdr:row>212</xdr:row>
          <xdr:rowOff>0</xdr:rowOff>
        </xdr:to>
        <xdr:sp macro="" textlink="">
          <xdr:nvSpPr>
            <xdr:cNvPr id="9520" name="Check Box 304" hidden="1">
              <a:extLst>
                <a:ext uri="{63B3BB69-23CF-44E3-9099-C40C66FF867C}">
                  <a14:compatExt spid="_x0000_s95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212</xdr:row>
          <xdr:rowOff>9525</xdr:rowOff>
        </xdr:from>
        <xdr:to>
          <xdr:col>3</xdr:col>
          <xdr:colOff>352425</xdr:colOff>
          <xdr:row>213</xdr:row>
          <xdr:rowOff>0</xdr:rowOff>
        </xdr:to>
        <xdr:sp macro="" textlink="">
          <xdr:nvSpPr>
            <xdr:cNvPr id="9521" name="Check Box 305" hidden="1">
              <a:extLst>
                <a:ext uri="{63B3BB69-23CF-44E3-9099-C40C66FF867C}">
                  <a14:compatExt spid="_x0000_s95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213</xdr:row>
          <xdr:rowOff>9525</xdr:rowOff>
        </xdr:from>
        <xdr:to>
          <xdr:col>3</xdr:col>
          <xdr:colOff>352425</xdr:colOff>
          <xdr:row>214</xdr:row>
          <xdr:rowOff>0</xdr:rowOff>
        </xdr:to>
        <xdr:sp macro="" textlink="">
          <xdr:nvSpPr>
            <xdr:cNvPr id="9522" name="Check Box 306" hidden="1">
              <a:extLst>
                <a:ext uri="{63B3BB69-23CF-44E3-9099-C40C66FF867C}">
                  <a14:compatExt spid="_x0000_s95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214</xdr:row>
          <xdr:rowOff>9525</xdr:rowOff>
        </xdr:from>
        <xdr:to>
          <xdr:col>3</xdr:col>
          <xdr:colOff>352425</xdr:colOff>
          <xdr:row>215</xdr:row>
          <xdr:rowOff>0</xdr:rowOff>
        </xdr:to>
        <xdr:sp macro="" textlink="">
          <xdr:nvSpPr>
            <xdr:cNvPr id="9523" name="Check Box 307" hidden="1">
              <a:extLst>
                <a:ext uri="{63B3BB69-23CF-44E3-9099-C40C66FF867C}">
                  <a14:compatExt spid="_x0000_s95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215</xdr:row>
          <xdr:rowOff>9525</xdr:rowOff>
        </xdr:from>
        <xdr:to>
          <xdr:col>3</xdr:col>
          <xdr:colOff>352425</xdr:colOff>
          <xdr:row>216</xdr:row>
          <xdr:rowOff>0</xdr:rowOff>
        </xdr:to>
        <xdr:sp macro="" textlink="">
          <xdr:nvSpPr>
            <xdr:cNvPr id="9524" name="Check Box 308" hidden="1">
              <a:extLst>
                <a:ext uri="{63B3BB69-23CF-44E3-9099-C40C66FF867C}">
                  <a14:compatExt spid="_x0000_s95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216</xdr:row>
          <xdr:rowOff>9525</xdr:rowOff>
        </xdr:from>
        <xdr:to>
          <xdr:col>3</xdr:col>
          <xdr:colOff>352425</xdr:colOff>
          <xdr:row>217</xdr:row>
          <xdr:rowOff>0</xdr:rowOff>
        </xdr:to>
        <xdr:sp macro="" textlink="">
          <xdr:nvSpPr>
            <xdr:cNvPr id="9525" name="Check Box 309" hidden="1">
              <a:extLst>
                <a:ext uri="{63B3BB69-23CF-44E3-9099-C40C66FF867C}">
                  <a14:compatExt spid="_x0000_s95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217</xdr:row>
          <xdr:rowOff>9525</xdr:rowOff>
        </xdr:from>
        <xdr:to>
          <xdr:col>3</xdr:col>
          <xdr:colOff>352425</xdr:colOff>
          <xdr:row>218</xdr:row>
          <xdr:rowOff>0</xdr:rowOff>
        </xdr:to>
        <xdr:sp macro="" textlink="">
          <xdr:nvSpPr>
            <xdr:cNvPr id="9526" name="Check Box 310" hidden="1">
              <a:extLst>
                <a:ext uri="{63B3BB69-23CF-44E3-9099-C40C66FF867C}">
                  <a14:compatExt spid="_x0000_s95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218</xdr:row>
          <xdr:rowOff>9525</xdr:rowOff>
        </xdr:from>
        <xdr:to>
          <xdr:col>3</xdr:col>
          <xdr:colOff>352425</xdr:colOff>
          <xdr:row>219</xdr:row>
          <xdr:rowOff>0</xdr:rowOff>
        </xdr:to>
        <xdr:sp macro="" textlink="">
          <xdr:nvSpPr>
            <xdr:cNvPr id="9527" name="Check Box 311" hidden="1">
              <a:extLst>
                <a:ext uri="{63B3BB69-23CF-44E3-9099-C40C66FF867C}">
                  <a14:compatExt spid="_x0000_s95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219</xdr:row>
          <xdr:rowOff>9525</xdr:rowOff>
        </xdr:from>
        <xdr:to>
          <xdr:col>3</xdr:col>
          <xdr:colOff>352425</xdr:colOff>
          <xdr:row>220</xdr:row>
          <xdr:rowOff>0</xdr:rowOff>
        </xdr:to>
        <xdr:sp macro="" textlink="">
          <xdr:nvSpPr>
            <xdr:cNvPr id="9528" name="Check Box 312" hidden="1">
              <a:extLst>
                <a:ext uri="{63B3BB69-23CF-44E3-9099-C40C66FF867C}">
                  <a14:compatExt spid="_x0000_s95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220</xdr:row>
          <xdr:rowOff>9525</xdr:rowOff>
        </xdr:from>
        <xdr:to>
          <xdr:col>3</xdr:col>
          <xdr:colOff>352425</xdr:colOff>
          <xdr:row>221</xdr:row>
          <xdr:rowOff>0</xdr:rowOff>
        </xdr:to>
        <xdr:sp macro="" textlink="">
          <xdr:nvSpPr>
            <xdr:cNvPr id="9529" name="Check Box 313" hidden="1">
              <a:extLst>
                <a:ext uri="{63B3BB69-23CF-44E3-9099-C40C66FF867C}">
                  <a14:compatExt spid="_x0000_s95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221</xdr:row>
          <xdr:rowOff>9525</xdr:rowOff>
        </xdr:from>
        <xdr:to>
          <xdr:col>3</xdr:col>
          <xdr:colOff>352425</xdr:colOff>
          <xdr:row>221</xdr:row>
          <xdr:rowOff>190500</xdr:rowOff>
        </xdr:to>
        <xdr:sp macro="" textlink="">
          <xdr:nvSpPr>
            <xdr:cNvPr id="9530" name="Check Box 314" hidden="1">
              <a:extLst>
                <a:ext uri="{63B3BB69-23CF-44E3-9099-C40C66FF867C}">
                  <a14:compatExt spid="_x0000_s95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222</xdr:row>
          <xdr:rowOff>9525</xdr:rowOff>
        </xdr:from>
        <xdr:to>
          <xdr:col>3</xdr:col>
          <xdr:colOff>352425</xdr:colOff>
          <xdr:row>223</xdr:row>
          <xdr:rowOff>0</xdr:rowOff>
        </xdr:to>
        <xdr:sp macro="" textlink="">
          <xdr:nvSpPr>
            <xdr:cNvPr id="9531" name="Check Box 315" hidden="1">
              <a:extLst>
                <a:ext uri="{63B3BB69-23CF-44E3-9099-C40C66FF867C}">
                  <a14:compatExt spid="_x0000_s95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223</xdr:row>
          <xdr:rowOff>9525</xdr:rowOff>
        </xdr:from>
        <xdr:to>
          <xdr:col>3</xdr:col>
          <xdr:colOff>352425</xdr:colOff>
          <xdr:row>224</xdr:row>
          <xdr:rowOff>0</xdr:rowOff>
        </xdr:to>
        <xdr:sp macro="" textlink="">
          <xdr:nvSpPr>
            <xdr:cNvPr id="9532" name="Check Box 316" hidden="1">
              <a:extLst>
                <a:ext uri="{63B3BB69-23CF-44E3-9099-C40C66FF867C}">
                  <a14:compatExt spid="_x0000_s95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224</xdr:row>
          <xdr:rowOff>9525</xdr:rowOff>
        </xdr:from>
        <xdr:to>
          <xdr:col>3</xdr:col>
          <xdr:colOff>352425</xdr:colOff>
          <xdr:row>225</xdr:row>
          <xdr:rowOff>0</xdr:rowOff>
        </xdr:to>
        <xdr:sp macro="" textlink="">
          <xdr:nvSpPr>
            <xdr:cNvPr id="9533" name="Check Box 317" hidden="1">
              <a:extLst>
                <a:ext uri="{63B3BB69-23CF-44E3-9099-C40C66FF867C}">
                  <a14:compatExt spid="_x0000_s95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225</xdr:row>
          <xdr:rowOff>9525</xdr:rowOff>
        </xdr:from>
        <xdr:to>
          <xdr:col>3</xdr:col>
          <xdr:colOff>352425</xdr:colOff>
          <xdr:row>226</xdr:row>
          <xdr:rowOff>0</xdr:rowOff>
        </xdr:to>
        <xdr:sp macro="" textlink="">
          <xdr:nvSpPr>
            <xdr:cNvPr id="9534" name="Check Box 318" hidden="1">
              <a:extLst>
                <a:ext uri="{63B3BB69-23CF-44E3-9099-C40C66FF867C}">
                  <a14:compatExt spid="_x0000_s95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226</xdr:row>
          <xdr:rowOff>9525</xdr:rowOff>
        </xdr:from>
        <xdr:to>
          <xdr:col>3</xdr:col>
          <xdr:colOff>352425</xdr:colOff>
          <xdr:row>227</xdr:row>
          <xdr:rowOff>0</xdr:rowOff>
        </xdr:to>
        <xdr:sp macro="" textlink="">
          <xdr:nvSpPr>
            <xdr:cNvPr id="9535" name="Check Box 319" hidden="1">
              <a:extLst>
                <a:ext uri="{63B3BB69-23CF-44E3-9099-C40C66FF867C}">
                  <a14:compatExt spid="_x0000_s95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227</xdr:row>
          <xdr:rowOff>9525</xdr:rowOff>
        </xdr:from>
        <xdr:to>
          <xdr:col>3</xdr:col>
          <xdr:colOff>352425</xdr:colOff>
          <xdr:row>228</xdr:row>
          <xdr:rowOff>0</xdr:rowOff>
        </xdr:to>
        <xdr:sp macro="" textlink="">
          <xdr:nvSpPr>
            <xdr:cNvPr id="9536" name="Check Box 320" hidden="1">
              <a:extLst>
                <a:ext uri="{63B3BB69-23CF-44E3-9099-C40C66FF867C}">
                  <a14:compatExt spid="_x0000_s95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228</xdr:row>
          <xdr:rowOff>9525</xdr:rowOff>
        </xdr:from>
        <xdr:to>
          <xdr:col>3</xdr:col>
          <xdr:colOff>352425</xdr:colOff>
          <xdr:row>229</xdr:row>
          <xdr:rowOff>0</xdr:rowOff>
        </xdr:to>
        <xdr:sp macro="" textlink="">
          <xdr:nvSpPr>
            <xdr:cNvPr id="9537" name="Check Box 321" hidden="1">
              <a:extLst>
                <a:ext uri="{63B3BB69-23CF-44E3-9099-C40C66FF867C}">
                  <a14:compatExt spid="_x0000_s95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229</xdr:row>
          <xdr:rowOff>9525</xdr:rowOff>
        </xdr:from>
        <xdr:to>
          <xdr:col>3</xdr:col>
          <xdr:colOff>352425</xdr:colOff>
          <xdr:row>230</xdr:row>
          <xdr:rowOff>0</xdr:rowOff>
        </xdr:to>
        <xdr:sp macro="" textlink="">
          <xdr:nvSpPr>
            <xdr:cNvPr id="9538" name="Check Box 322" hidden="1">
              <a:extLst>
                <a:ext uri="{63B3BB69-23CF-44E3-9099-C40C66FF867C}">
                  <a14:compatExt spid="_x0000_s95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230</xdr:row>
          <xdr:rowOff>9525</xdr:rowOff>
        </xdr:from>
        <xdr:to>
          <xdr:col>3</xdr:col>
          <xdr:colOff>352425</xdr:colOff>
          <xdr:row>231</xdr:row>
          <xdr:rowOff>0</xdr:rowOff>
        </xdr:to>
        <xdr:sp macro="" textlink="">
          <xdr:nvSpPr>
            <xdr:cNvPr id="9539" name="Check Box 323" hidden="1">
              <a:extLst>
                <a:ext uri="{63B3BB69-23CF-44E3-9099-C40C66FF867C}">
                  <a14:compatExt spid="_x0000_s95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231</xdr:row>
          <xdr:rowOff>9525</xdr:rowOff>
        </xdr:from>
        <xdr:to>
          <xdr:col>3</xdr:col>
          <xdr:colOff>352425</xdr:colOff>
          <xdr:row>232</xdr:row>
          <xdr:rowOff>0</xdr:rowOff>
        </xdr:to>
        <xdr:sp macro="" textlink="">
          <xdr:nvSpPr>
            <xdr:cNvPr id="9540" name="Check Box 324" hidden="1">
              <a:extLst>
                <a:ext uri="{63B3BB69-23CF-44E3-9099-C40C66FF867C}">
                  <a14:compatExt spid="_x0000_s95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232</xdr:row>
          <xdr:rowOff>9525</xdr:rowOff>
        </xdr:from>
        <xdr:to>
          <xdr:col>3</xdr:col>
          <xdr:colOff>352425</xdr:colOff>
          <xdr:row>233</xdr:row>
          <xdr:rowOff>0</xdr:rowOff>
        </xdr:to>
        <xdr:sp macro="" textlink="">
          <xdr:nvSpPr>
            <xdr:cNvPr id="9541" name="Check Box 325" hidden="1">
              <a:extLst>
                <a:ext uri="{63B3BB69-23CF-44E3-9099-C40C66FF867C}">
                  <a14:compatExt spid="_x0000_s95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233</xdr:row>
          <xdr:rowOff>9525</xdr:rowOff>
        </xdr:from>
        <xdr:to>
          <xdr:col>3</xdr:col>
          <xdr:colOff>352425</xdr:colOff>
          <xdr:row>234</xdr:row>
          <xdr:rowOff>0</xdr:rowOff>
        </xdr:to>
        <xdr:sp macro="" textlink="">
          <xdr:nvSpPr>
            <xdr:cNvPr id="9542" name="Check Box 326" hidden="1">
              <a:extLst>
                <a:ext uri="{63B3BB69-23CF-44E3-9099-C40C66FF867C}">
                  <a14:compatExt spid="_x0000_s95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234</xdr:row>
          <xdr:rowOff>9525</xdr:rowOff>
        </xdr:from>
        <xdr:to>
          <xdr:col>3</xdr:col>
          <xdr:colOff>352425</xdr:colOff>
          <xdr:row>235</xdr:row>
          <xdr:rowOff>0</xdr:rowOff>
        </xdr:to>
        <xdr:sp macro="" textlink="">
          <xdr:nvSpPr>
            <xdr:cNvPr id="9543" name="Check Box 327" hidden="1">
              <a:extLst>
                <a:ext uri="{63B3BB69-23CF-44E3-9099-C40C66FF867C}">
                  <a14:compatExt spid="_x0000_s95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236</xdr:row>
          <xdr:rowOff>9525</xdr:rowOff>
        </xdr:from>
        <xdr:to>
          <xdr:col>3</xdr:col>
          <xdr:colOff>352425</xdr:colOff>
          <xdr:row>237</xdr:row>
          <xdr:rowOff>0</xdr:rowOff>
        </xdr:to>
        <xdr:sp macro="" textlink="">
          <xdr:nvSpPr>
            <xdr:cNvPr id="9544" name="Check Box 328" hidden="1">
              <a:extLst>
                <a:ext uri="{63B3BB69-23CF-44E3-9099-C40C66FF867C}">
                  <a14:compatExt spid="_x0000_s95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237</xdr:row>
          <xdr:rowOff>9525</xdr:rowOff>
        </xdr:from>
        <xdr:to>
          <xdr:col>3</xdr:col>
          <xdr:colOff>352425</xdr:colOff>
          <xdr:row>238</xdr:row>
          <xdr:rowOff>0</xdr:rowOff>
        </xdr:to>
        <xdr:sp macro="" textlink="">
          <xdr:nvSpPr>
            <xdr:cNvPr id="9545" name="Check Box 329" hidden="1">
              <a:extLst>
                <a:ext uri="{63B3BB69-23CF-44E3-9099-C40C66FF867C}">
                  <a14:compatExt spid="_x0000_s95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238</xdr:row>
          <xdr:rowOff>9525</xdr:rowOff>
        </xdr:from>
        <xdr:to>
          <xdr:col>3</xdr:col>
          <xdr:colOff>352425</xdr:colOff>
          <xdr:row>239</xdr:row>
          <xdr:rowOff>0</xdr:rowOff>
        </xdr:to>
        <xdr:sp macro="" textlink="">
          <xdr:nvSpPr>
            <xdr:cNvPr id="9546" name="Check Box 330" hidden="1">
              <a:extLst>
                <a:ext uri="{63B3BB69-23CF-44E3-9099-C40C66FF867C}">
                  <a14:compatExt spid="_x0000_s95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239</xdr:row>
          <xdr:rowOff>9525</xdr:rowOff>
        </xdr:from>
        <xdr:to>
          <xdr:col>3</xdr:col>
          <xdr:colOff>352425</xdr:colOff>
          <xdr:row>240</xdr:row>
          <xdr:rowOff>0</xdr:rowOff>
        </xdr:to>
        <xdr:sp macro="" textlink="">
          <xdr:nvSpPr>
            <xdr:cNvPr id="9547" name="Check Box 331" hidden="1">
              <a:extLst>
                <a:ext uri="{63B3BB69-23CF-44E3-9099-C40C66FF867C}">
                  <a14:compatExt spid="_x0000_s95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240</xdr:row>
          <xdr:rowOff>9525</xdr:rowOff>
        </xdr:from>
        <xdr:to>
          <xdr:col>3</xdr:col>
          <xdr:colOff>352425</xdr:colOff>
          <xdr:row>240</xdr:row>
          <xdr:rowOff>190500</xdr:rowOff>
        </xdr:to>
        <xdr:sp macro="" textlink="">
          <xdr:nvSpPr>
            <xdr:cNvPr id="9548" name="Check Box 332" hidden="1">
              <a:extLst>
                <a:ext uri="{63B3BB69-23CF-44E3-9099-C40C66FF867C}">
                  <a14:compatExt spid="_x0000_s95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241</xdr:row>
          <xdr:rowOff>9525</xdr:rowOff>
        </xdr:from>
        <xdr:to>
          <xdr:col>3</xdr:col>
          <xdr:colOff>352425</xdr:colOff>
          <xdr:row>242</xdr:row>
          <xdr:rowOff>0</xdr:rowOff>
        </xdr:to>
        <xdr:sp macro="" textlink="">
          <xdr:nvSpPr>
            <xdr:cNvPr id="9549" name="Check Box 333" hidden="1">
              <a:extLst>
                <a:ext uri="{63B3BB69-23CF-44E3-9099-C40C66FF867C}">
                  <a14:compatExt spid="_x0000_s95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242</xdr:row>
          <xdr:rowOff>9525</xdr:rowOff>
        </xdr:from>
        <xdr:to>
          <xdr:col>3</xdr:col>
          <xdr:colOff>352425</xdr:colOff>
          <xdr:row>243</xdr:row>
          <xdr:rowOff>0</xdr:rowOff>
        </xdr:to>
        <xdr:sp macro="" textlink="">
          <xdr:nvSpPr>
            <xdr:cNvPr id="9550" name="Check Box 334" hidden="1">
              <a:extLst>
                <a:ext uri="{63B3BB69-23CF-44E3-9099-C40C66FF867C}">
                  <a14:compatExt spid="_x0000_s95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243</xdr:row>
          <xdr:rowOff>9525</xdr:rowOff>
        </xdr:from>
        <xdr:to>
          <xdr:col>3</xdr:col>
          <xdr:colOff>352425</xdr:colOff>
          <xdr:row>244</xdr:row>
          <xdr:rowOff>0</xdr:rowOff>
        </xdr:to>
        <xdr:sp macro="" textlink="">
          <xdr:nvSpPr>
            <xdr:cNvPr id="9551" name="Check Box 335" hidden="1">
              <a:extLst>
                <a:ext uri="{63B3BB69-23CF-44E3-9099-C40C66FF867C}">
                  <a14:compatExt spid="_x0000_s95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244</xdr:row>
          <xdr:rowOff>9525</xdr:rowOff>
        </xdr:from>
        <xdr:to>
          <xdr:col>3</xdr:col>
          <xdr:colOff>352425</xdr:colOff>
          <xdr:row>245</xdr:row>
          <xdr:rowOff>0</xdr:rowOff>
        </xdr:to>
        <xdr:sp macro="" textlink="">
          <xdr:nvSpPr>
            <xdr:cNvPr id="9557" name="Check Box 341" hidden="1">
              <a:extLst>
                <a:ext uri="{63B3BB69-23CF-44E3-9099-C40C66FF867C}">
                  <a14:compatExt spid="_x0000_s95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245</xdr:row>
          <xdr:rowOff>9525</xdr:rowOff>
        </xdr:from>
        <xdr:to>
          <xdr:col>3</xdr:col>
          <xdr:colOff>352425</xdr:colOff>
          <xdr:row>246</xdr:row>
          <xdr:rowOff>0</xdr:rowOff>
        </xdr:to>
        <xdr:sp macro="" textlink="">
          <xdr:nvSpPr>
            <xdr:cNvPr id="9558" name="Check Box 342" hidden="1">
              <a:extLst>
                <a:ext uri="{63B3BB69-23CF-44E3-9099-C40C66FF867C}">
                  <a14:compatExt spid="_x0000_s95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246</xdr:row>
          <xdr:rowOff>9525</xdr:rowOff>
        </xdr:from>
        <xdr:to>
          <xdr:col>3</xdr:col>
          <xdr:colOff>352425</xdr:colOff>
          <xdr:row>247</xdr:row>
          <xdr:rowOff>0</xdr:rowOff>
        </xdr:to>
        <xdr:sp macro="" textlink="">
          <xdr:nvSpPr>
            <xdr:cNvPr id="9559" name="Check Box 343" hidden="1">
              <a:extLst>
                <a:ext uri="{63B3BB69-23CF-44E3-9099-C40C66FF867C}">
                  <a14:compatExt spid="_x0000_s95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247</xdr:row>
          <xdr:rowOff>9525</xdr:rowOff>
        </xdr:from>
        <xdr:to>
          <xdr:col>3</xdr:col>
          <xdr:colOff>352425</xdr:colOff>
          <xdr:row>248</xdr:row>
          <xdr:rowOff>0</xdr:rowOff>
        </xdr:to>
        <xdr:sp macro="" textlink="">
          <xdr:nvSpPr>
            <xdr:cNvPr id="9560" name="Check Box 344" hidden="1">
              <a:extLst>
                <a:ext uri="{63B3BB69-23CF-44E3-9099-C40C66FF867C}">
                  <a14:compatExt spid="_x0000_s95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248</xdr:row>
          <xdr:rowOff>9525</xdr:rowOff>
        </xdr:from>
        <xdr:to>
          <xdr:col>3</xdr:col>
          <xdr:colOff>352425</xdr:colOff>
          <xdr:row>249</xdr:row>
          <xdr:rowOff>0</xdr:rowOff>
        </xdr:to>
        <xdr:sp macro="" textlink="">
          <xdr:nvSpPr>
            <xdr:cNvPr id="9561" name="Check Box 345" hidden="1">
              <a:extLst>
                <a:ext uri="{63B3BB69-23CF-44E3-9099-C40C66FF867C}">
                  <a14:compatExt spid="_x0000_s95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249</xdr:row>
          <xdr:rowOff>9525</xdr:rowOff>
        </xdr:from>
        <xdr:to>
          <xdr:col>3</xdr:col>
          <xdr:colOff>352425</xdr:colOff>
          <xdr:row>250</xdr:row>
          <xdr:rowOff>0</xdr:rowOff>
        </xdr:to>
        <xdr:sp macro="" textlink="">
          <xdr:nvSpPr>
            <xdr:cNvPr id="9562" name="Check Box 346" hidden="1">
              <a:extLst>
                <a:ext uri="{63B3BB69-23CF-44E3-9099-C40C66FF867C}">
                  <a14:compatExt spid="_x0000_s95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250</xdr:row>
          <xdr:rowOff>9525</xdr:rowOff>
        </xdr:from>
        <xdr:to>
          <xdr:col>3</xdr:col>
          <xdr:colOff>352425</xdr:colOff>
          <xdr:row>251</xdr:row>
          <xdr:rowOff>0</xdr:rowOff>
        </xdr:to>
        <xdr:sp macro="" textlink="">
          <xdr:nvSpPr>
            <xdr:cNvPr id="9563" name="Check Box 347" hidden="1">
              <a:extLst>
                <a:ext uri="{63B3BB69-23CF-44E3-9099-C40C66FF867C}">
                  <a14:compatExt spid="_x0000_s95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251</xdr:row>
          <xdr:rowOff>9525</xdr:rowOff>
        </xdr:from>
        <xdr:to>
          <xdr:col>3</xdr:col>
          <xdr:colOff>352425</xdr:colOff>
          <xdr:row>252</xdr:row>
          <xdr:rowOff>0</xdr:rowOff>
        </xdr:to>
        <xdr:sp macro="" textlink="">
          <xdr:nvSpPr>
            <xdr:cNvPr id="9564" name="Check Box 348" hidden="1">
              <a:extLst>
                <a:ext uri="{63B3BB69-23CF-44E3-9099-C40C66FF867C}">
                  <a14:compatExt spid="_x0000_s95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252</xdr:row>
          <xdr:rowOff>9525</xdr:rowOff>
        </xdr:from>
        <xdr:to>
          <xdr:col>3</xdr:col>
          <xdr:colOff>352425</xdr:colOff>
          <xdr:row>253</xdr:row>
          <xdr:rowOff>0</xdr:rowOff>
        </xdr:to>
        <xdr:sp macro="" textlink="">
          <xdr:nvSpPr>
            <xdr:cNvPr id="9565" name="Check Box 349" hidden="1">
              <a:extLst>
                <a:ext uri="{63B3BB69-23CF-44E3-9099-C40C66FF867C}">
                  <a14:compatExt spid="_x0000_s95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253</xdr:row>
          <xdr:rowOff>9525</xdr:rowOff>
        </xdr:from>
        <xdr:to>
          <xdr:col>3</xdr:col>
          <xdr:colOff>352425</xdr:colOff>
          <xdr:row>254</xdr:row>
          <xdr:rowOff>0</xdr:rowOff>
        </xdr:to>
        <xdr:sp macro="" textlink="">
          <xdr:nvSpPr>
            <xdr:cNvPr id="9566" name="Check Box 350" hidden="1">
              <a:extLst>
                <a:ext uri="{63B3BB69-23CF-44E3-9099-C40C66FF867C}">
                  <a14:compatExt spid="_x0000_s95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254</xdr:row>
          <xdr:rowOff>9525</xdr:rowOff>
        </xdr:from>
        <xdr:to>
          <xdr:col>3</xdr:col>
          <xdr:colOff>352425</xdr:colOff>
          <xdr:row>255</xdr:row>
          <xdr:rowOff>0</xdr:rowOff>
        </xdr:to>
        <xdr:sp macro="" textlink="">
          <xdr:nvSpPr>
            <xdr:cNvPr id="9567" name="Check Box 351" hidden="1">
              <a:extLst>
                <a:ext uri="{63B3BB69-23CF-44E3-9099-C40C66FF867C}">
                  <a14:compatExt spid="_x0000_s9567"/>
                </a:ext>
              </a:extLst>
            </xdr:cNvPr>
            <xdr:cNvSpPr/>
          </xdr:nvSpPr>
          <xdr:spPr>
            <a:xfrm>
              <a:off x="0" y="0"/>
              <a:ext cx="0" cy="0"/>
            </a:xfrm>
            <a:prstGeom prst="rect">
              <a:avLst/>
            </a:prstGeom>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76200</xdr:colOff>
          <xdr:row>10</xdr:row>
          <xdr:rowOff>9525</xdr:rowOff>
        </xdr:from>
        <xdr:to>
          <xdr:col>3</xdr:col>
          <xdr:colOff>352425</xdr:colOff>
          <xdr:row>10</xdr:row>
          <xdr:rowOff>190500</xdr:rowOff>
        </xdr:to>
        <xdr:sp macro="" textlink="">
          <xdr:nvSpPr>
            <xdr:cNvPr id="31745" name="Check Box 1" hidden="1">
              <a:extLst>
                <a:ext uri="{63B3BB69-23CF-44E3-9099-C40C66FF867C}">
                  <a14:compatExt spid="_x0000_s317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xdr:row>
          <xdr:rowOff>9525</xdr:rowOff>
        </xdr:from>
        <xdr:to>
          <xdr:col>3</xdr:col>
          <xdr:colOff>352425</xdr:colOff>
          <xdr:row>11</xdr:row>
          <xdr:rowOff>190500</xdr:rowOff>
        </xdr:to>
        <xdr:sp macro="" textlink="">
          <xdr:nvSpPr>
            <xdr:cNvPr id="31746" name="Check Box 2" hidden="1">
              <a:extLst>
                <a:ext uri="{63B3BB69-23CF-44E3-9099-C40C66FF867C}">
                  <a14:compatExt spid="_x0000_s317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12</xdr:row>
          <xdr:rowOff>9525</xdr:rowOff>
        </xdr:from>
        <xdr:to>
          <xdr:col>3</xdr:col>
          <xdr:colOff>352425</xdr:colOff>
          <xdr:row>12</xdr:row>
          <xdr:rowOff>190500</xdr:rowOff>
        </xdr:to>
        <xdr:sp macro="" textlink="">
          <xdr:nvSpPr>
            <xdr:cNvPr id="31747" name="Check Box 3" hidden="1">
              <a:extLst>
                <a:ext uri="{63B3BB69-23CF-44E3-9099-C40C66FF867C}">
                  <a14:compatExt spid="_x0000_s317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xdr:row>
          <xdr:rowOff>9525</xdr:rowOff>
        </xdr:from>
        <xdr:to>
          <xdr:col>3</xdr:col>
          <xdr:colOff>352425</xdr:colOff>
          <xdr:row>14</xdr:row>
          <xdr:rowOff>190500</xdr:rowOff>
        </xdr:to>
        <xdr:sp macro="" textlink="">
          <xdr:nvSpPr>
            <xdr:cNvPr id="31748" name="Check Box 4" hidden="1">
              <a:extLst>
                <a:ext uri="{63B3BB69-23CF-44E3-9099-C40C66FF867C}">
                  <a14:compatExt spid="_x0000_s317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xdr:row>
          <xdr:rowOff>9525</xdr:rowOff>
        </xdr:from>
        <xdr:to>
          <xdr:col>3</xdr:col>
          <xdr:colOff>352425</xdr:colOff>
          <xdr:row>16</xdr:row>
          <xdr:rowOff>0</xdr:rowOff>
        </xdr:to>
        <xdr:sp macro="" textlink="">
          <xdr:nvSpPr>
            <xdr:cNvPr id="31749" name="Check Box 5" hidden="1">
              <a:extLst>
                <a:ext uri="{63B3BB69-23CF-44E3-9099-C40C66FF867C}">
                  <a14:compatExt spid="_x0000_s317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16</xdr:row>
          <xdr:rowOff>9525</xdr:rowOff>
        </xdr:from>
        <xdr:to>
          <xdr:col>3</xdr:col>
          <xdr:colOff>352425</xdr:colOff>
          <xdr:row>17</xdr:row>
          <xdr:rowOff>0</xdr:rowOff>
        </xdr:to>
        <xdr:sp macro="" textlink="">
          <xdr:nvSpPr>
            <xdr:cNvPr id="31750" name="Check Box 6" hidden="1">
              <a:extLst>
                <a:ext uri="{63B3BB69-23CF-44E3-9099-C40C66FF867C}">
                  <a14:compatExt spid="_x0000_s317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xdr:row>
          <xdr:rowOff>9525</xdr:rowOff>
        </xdr:from>
        <xdr:to>
          <xdr:col>3</xdr:col>
          <xdr:colOff>352425</xdr:colOff>
          <xdr:row>19</xdr:row>
          <xdr:rowOff>0</xdr:rowOff>
        </xdr:to>
        <xdr:sp macro="" textlink="">
          <xdr:nvSpPr>
            <xdr:cNvPr id="31751" name="Check Box 7" hidden="1">
              <a:extLst>
                <a:ext uri="{63B3BB69-23CF-44E3-9099-C40C66FF867C}">
                  <a14:compatExt spid="_x0000_s317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xdr:row>
          <xdr:rowOff>9525</xdr:rowOff>
        </xdr:from>
        <xdr:to>
          <xdr:col>3</xdr:col>
          <xdr:colOff>352425</xdr:colOff>
          <xdr:row>19</xdr:row>
          <xdr:rowOff>190500</xdr:rowOff>
        </xdr:to>
        <xdr:sp macro="" textlink="">
          <xdr:nvSpPr>
            <xdr:cNvPr id="31752" name="Check Box 8" hidden="1">
              <a:extLst>
                <a:ext uri="{63B3BB69-23CF-44E3-9099-C40C66FF867C}">
                  <a14:compatExt spid="_x0000_s317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20</xdr:row>
          <xdr:rowOff>9525</xdr:rowOff>
        </xdr:from>
        <xdr:to>
          <xdr:col>3</xdr:col>
          <xdr:colOff>352425</xdr:colOff>
          <xdr:row>21</xdr:row>
          <xdr:rowOff>0</xdr:rowOff>
        </xdr:to>
        <xdr:sp macro="" textlink="">
          <xdr:nvSpPr>
            <xdr:cNvPr id="31753" name="Check Box 9" hidden="1">
              <a:extLst>
                <a:ext uri="{63B3BB69-23CF-44E3-9099-C40C66FF867C}">
                  <a14:compatExt spid="_x0000_s317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xdr:row>
          <xdr:rowOff>9525</xdr:rowOff>
        </xdr:from>
        <xdr:to>
          <xdr:col>3</xdr:col>
          <xdr:colOff>352425</xdr:colOff>
          <xdr:row>23</xdr:row>
          <xdr:rowOff>0</xdr:rowOff>
        </xdr:to>
        <xdr:sp macro="" textlink="">
          <xdr:nvSpPr>
            <xdr:cNvPr id="31754" name="Check Box 10" hidden="1">
              <a:extLst>
                <a:ext uri="{63B3BB69-23CF-44E3-9099-C40C66FF867C}">
                  <a14:compatExt spid="_x0000_s317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23</xdr:row>
          <xdr:rowOff>9525</xdr:rowOff>
        </xdr:from>
        <xdr:to>
          <xdr:col>3</xdr:col>
          <xdr:colOff>352425</xdr:colOff>
          <xdr:row>24</xdr:row>
          <xdr:rowOff>0</xdr:rowOff>
        </xdr:to>
        <xdr:sp macro="" textlink="">
          <xdr:nvSpPr>
            <xdr:cNvPr id="31755" name="Check Box 11" hidden="1">
              <a:extLst>
                <a:ext uri="{63B3BB69-23CF-44E3-9099-C40C66FF867C}">
                  <a14:compatExt spid="_x0000_s317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24</xdr:row>
          <xdr:rowOff>9525</xdr:rowOff>
        </xdr:from>
        <xdr:to>
          <xdr:col>3</xdr:col>
          <xdr:colOff>352425</xdr:colOff>
          <xdr:row>25</xdr:row>
          <xdr:rowOff>0</xdr:rowOff>
        </xdr:to>
        <xdr:sp macro="" textlink="">
          <xdr:nvSpPr>
            <xdr:cNvPr id="31756" name="Check Box 12" hidden="1">
              <a:extLst>
                <a:ext uri="{63B3BB69-23CF-44E3-9099-C40C66FF867C}">
                  <a14:compatExt spid="_x0000_s317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xdr:row>
          <xdr:rowOff>9525</xdr:rowOff>
        </xdr:from>
        <xdr:to>
          <xdr:col>3</xdr:col>
          <xdr:colOff>352425</xdr:colOff>
          <xdr:row>26</xdr:row>
          <xdr:rowOff>0</xdr:rowOff>
        </xdr:to>
        <xdr:sp macro="" textlink="">
          <xdr:nvSpPr>
            <xdr:cNvPr id="31757" name="Check Box 13" hidden="1">
              <a:extLst>
                <a:ext uri="{63B3BB69-23CF-44E3-9099-C40C66FF867C}">
                  <a14:compatExt spid="_x0000_s317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26</xdr:row>
          <xdr:rowOff>9525</xdr:rowOff>
        </xdr:from>
        <xdr:to>
          <xdr:col>3</xdr:col>
          <xdr:colOff>352425</xdr:colOff>
          <xdr:row>26</xdr:row>
          <xdr:rowOff>190500</xdr:rowOff>
        </xdr:to>
        <xdr:sp macro="" textlink="">
          <xdr:nvSpPr>
            <xdr:cNvPr id="31760" name="Check Box 16" hidden="1">
              <a:extLst>
                <a:ext uri="{63B3BB69-23CF-44E3-9099-C40C66FF867C}">
                  <a14:compatExt spid="_x0000_s317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27</xdr:row>
          <xdr:rowOff>9525</xdr:rowOff>
        </xdr:from>
        <xdr:to>
          <xdr:col>3</xdr:col>
          <xdr:colOff>352425</xdr:colOff>
          <xdr:row>28</xdr:row>
          <xdr:rowOff>0</xdr:rowOff>
        </xdr:to>
        <xdr:sp macro="" textlink="">
          <xdr:nvSpPr>
            <xdr:cNvPr id="31762" name="Check Box 18" hidden="1">
              <a:extLst>
                <a:ext uri="{63B3BB69-23CF-44E3-9099-C40C66FF867C}">
                  <a14:compatExt spid="_x0000_s31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28</xdr:row>
          <xdr:rowOff>9525</xdr:rowOff>
        </xdr:from>
        <xdr:to>
          <xdr:col>3</xdr:col>
          <xdr:colOff>352425</xdr:colOff>
          <xdr:row>29</xdr:row>
          <xdr:rowOff>0</xdr:rowOff>
        </xdr:to>
        <xdr:sp macro="" textlink="">
          <xdr:nvSpPr>
            <xdr:cNvPr id="31763" name="Check Box 19" hidden="1">
              <a:extLst>
                <a:ext uri="{63B3BB69-23CF-44E3-9099-C40C66FF867C}">
                  <a14:compatExt spid="_x0000_s31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30</xdr:row>
          <xdr:rowOff>9525</xdr:rowOff>
        </xdr:from>
        <xdr:to>
          <xdr:col>3</xdr:col>
          <xdr:colOff>352425</xdr:colOff>
          <xdr:row>31</xdr:row>
          <xdr:rowOff>0</xdr:rowOff>
        </xdr:to>
        <xdr:sp macro="" textlink="">
          <xdr:nvSpPr>
            <xdr:cNvPr id="31768" name="Check Box 24" hidden="1">
              <a:extLst>
                <a:ext uri="{63B3BB69-23CF-44E3-9099-C40C66FF867C}">
                  <a14:compatExt spid="_x0000_s317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31</xdr:row>
          <xdr:rowOff>9525</xdr:rowOff>
        </xdr:from>
        <xdr:to>
          <xdr:col>3</xdr:col>
          <xdr:colOff>352425</xdr:colOff>
          <xdr:row>32</xdr:row>
          <xdr:rowOff>0</xdr:rowOff>
        </xdr:to>
        <xdr:sp macro="" textlink="">
          <xdr:nvSpPr>
            <xdr:cNvPr id="31769" name="Check Box 25" hidden="1">
              <a:extLst>
                <a:ext uri="{63B3BB69-23CF-44E3-9099-C40C66FF867C}">
                  <a14:compatExt spid="_x0000_s317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33</xdr:row>
          <xdr:rowOff>9525</xdr:rowOff>
        </xdr:from>
        <xdr:to>
          <xdr:col>3</xdr:col>
          <xdr:colOff>352425</xdr:colOff>
          <xdr:row>34</xdr:row>
          <xdr:rowOff>0</xdr:rowOff>
        </xdr:to>
        <xdr:sp macro="" textlink="">
          <xdr:nvSpPr>
            <xdr:cNvPr id="31770" name="Check Box 26" hidden="1">
              <a:extLst>
                <a:ext uri="{63B3BB69-23CF-44E3-9099-C40C66FF867C}">
                  <a14:compatExt spid="_x0000_s317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35</xdr:row>
          <xdr:rowOff>9525</xdr:rowOff>
        </xdr:from>
        <xdr:to>
          <xdr:col>3</xdr:col>
          <xdr:colOff>352425</xdr:colOff>
          <xdr:row>35</xdr:row>
          <xdr:rowOff>190500</xdr:rowOff>
        </xdr:to>
        <xdr:sp macro="" textlink="">
          <xdr:nvSpPr>
            <xdr:cNvPr id="31771" name="Check Box 27" hidden="1">
              <a:extLst>
                <a:ext uri="{63B3BB69-23CF-44E3-9099-C40C66FF867C}">
                  <a14:compatExt spid="_x0000_s317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36</xdr:row>
          <xdr:rowOff>9525</xdr:rowOff>
        </xdr:from>
        <xdr:to>
          <xdr:col>3</xdr:col>
          <xdr:colOff>352425</xdr:colOff>
          <xdr:row>36</xdr:row>
          <xdr:rowOff>190500</xdr:rowOff>
        </xdr:to>
        <xdr:sp macro="" textlink="">
          <xdr:nvSpPr>
            <xdr:cNvPr id="31772" name="Check Box 28" hidden="1">
              <a:extLst>
                <a:ext uri="{63B3BB69-23CF-44E3-9099-C40C66FF867C}">
                  <a14:compatExt spid="_x0000_s317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37</xdr:row>
          <xdr:rowOff>9525</xdr:rowOff>
        </xdr:from>
        <xdr:to>
          <xdr:col>3</xdr:col>
          <xdr:colOff>352425</xdr:colOff>
          <xdr:row>37</xdr:row>
          <xdr:rowOff>190500</xdr:rowOff>
        </xdr:to>
        <xdr:sp macro="" textlink="">
          <xdr:nvSpPr>
            <xdr:cNvPr id="31773" name="Check Box 29" hidden="1">
              <a:extLst>
                <a:ext uri="{63B3BB69-23CF-44E3-9099-C40C66FF867C}">
                  <a14:compatExt spid="_x0000_s317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39</xdr:row>
          <xdr:rowOff>9525</xdr:rowOff>
        </xdr:from>
        <xdr:to>
          <xdr:col>3</xdr:col>
          <xdr:colOff>352425</xdr:colOff>
          <xdr:row>39</xdr:row>
          <xdr:rowOff>190500</xdr:rowOff>
        </xdr:to>
        <xdr:sp macro="" textlink="">
          <xdr:nvSpPr>
            <xdr:cNvPr id="31779" name="Check Box 35" hidden="1">
              <a:extLst>
                <a:ext uri="{63B3BB69-23CF-44E3-9099-C40C66FF867C}">
                  <a14:compatExt spid="_x0000_s317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42</xdr:row>
          <xdr:rowOff>9525</xdr:rowOff>
        </xdr:from>
        <xdr:to>
          <xdr:col>3</xdr:col>
          <xdr:colOff>352425</xdr:colOff>
          <xdr:row>42</xdr:row>
          <xdr:rowOff>190500</xdr:rowOff>
        </xdr:to>
        <xdr:sp macro="" textlink="">
          <xdr:nvSpPr>
            <xdr:cNvPr id="31789" name="Check Box 45" hidden="1">
              <a:extLst>
                <a:ext uri="{63B3BB69-23CF-44E3-9099-C40C66FF867C}">
                  <a14:compatExt spid="_x0000_s317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43</xdr:row>
          <xdr:rowOff>9525</xdr:rowOff>
        </xdr:from>
        <xdr:to>
          <xdr:col>3</xdr:col>
          <xdr:colOff>352425</xdr:colOff>
          <xdr:row>43</xdr:row>
          <xdr:rowOff>190500</xdr:rowOff>
        </xdr:to>
        <xdr:sp macro="" textlink="">
          <xdr:nvSpPr>
            <xdr:cNvPr id="31790" name="Check Box 46" hidden="1">
              <a:extLst>
                <a:ext uri="{63B3BB69-23CF-44E3-9099-C40C66FF867C}">
                  <a14:compatExt spid="_x0000_s317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44</xdr:row>
          <xdr:rowOff>9525</xdr:rowOff>
        </xdr:from>
        <xdr:to>
          <xdr:col>3</xdr:col>
          <xdr:colOff>352425</xdr:colOff>
          <xdr:row>44</xdr:row>
          <xdr:rowOff>190500</xdr:rowOff>
        </xdr:to>
        <xdr:sp macro="" textlink="">
          <xdr:nvSpPr>
            <xdr:cNvPr id="31791" name="Check Box 47" hidden="1">
              <a:extLst>
                <a:ext uri="{63B3BB69-23CF-44E3-9099-C40C66FF867C}">
                  <a14:compatExt spid="_x0000_s317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45</xdr:row>
          <xdr:rowOff>9525</xdr:rowOff>
        </xdr:from>
        <xdr:to>
          <xdr:col>3</xdr:col>
          <xdr:colOff>352425</xdr:colOff>
          <xdr:row>45</xdr:row>
          <xdr:rowOff>190500</xdr:rowOff>
        </xdr:to>
        <xdr:sp macro="" textlink="">
          <xdr:nvSpPr>
            <xdr:cNvPr id="31792" name="Check Box 48" hidden="1">
              <a:extLst>
                <a:ext uri="{63B3BB69-23CF-44E3-9099-C40C66FF867C}">
                  <a14:compatExt spid="_x0000_s317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46</xdr:row>
          <xdr:rowOff>9525</xdr:rowOff>
        </xdr:from>
        <xdr:to>
          <xdr:col>3</xdr:col>
          <xdr:colOff>352425</xdr:colOff>
          <xdr:row>46</xdr:row>
          <xdr:rowOff>190500</xdr:rowOff>
        </xdr:to>
        <xdr:sp macro="" textlink="">
          <xdr:nvSpPr>
            <xdr:cNvPr id="31793" name="Check Box 49" hidden="1">
              <a:extLst>
                <a:ext uri="{63B3BB69-23CF-44E3-9099-C40C66FF867C}">
                  <a14:compatExt spid="_x0000_s317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48</xdr:row>
          <xdr:rowOff>9525</xdr:rowOff>
        </xdr:from>
        <xdr:to>
          <xdr:col>3</xdr:col>
          <xdr:colOff>352425</xdr:colOff>
          <xdr:row>48</xdr:row>
          <xdr:rowOff>190500</xdr:rowOff>
        </xdr:to>
        <xdr:sp macro="" textlink="">
          <xdr:nvSpPr>
            <xdr:cNvPr id="31794" name="Check Box 50" hidden="1">
              <a:extLst>
                <a:ext uri="{63B3BB69-23CF-44E3-9099-C40C66FF867C}">
                  <a14:compatExt spid="_x0000_s317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49</xdr:row>
          <xdr:rowOff>9525</xdr:rowOff>
        </xdr:from>
        <xdr:to>
          <xdr:col>3</xdr:col>
          <xdr:colOff>352425</xdr:colOff>
          <xdr:row>49</xdr:row>
          <xdr:rowOff>190500</xdr:rowOff>
        </xdr:to>
        <xdr:sp macro="" textlink="">
          <xdr:nvSpPr>
            <xdr:cNvPr id="31795" name="Check Box 51" hidden="1">
              <a:extLst>
                <a:ext uri="{63B3BB69-23CF-44E3-9099-C40C66FF867C}">
                  <a14:compatExt spid="_x0000_s317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51</xdr:row>
          <xdr:rowOff>9525</xdr:rowOff>
        </xdr:from>
        <xdr:to>
          <xdr:col>3</xdr:col>
          <xdr:colOff>352425</xdr:colOff>
          <xdr:row>51</xdr:row>
          <xdr:rowOff>190500</xdr:rowOff>
        </xdr:to>
        <xdr:sp macro="" textlink="">
          <xdr:nvSpPr>
            <xdr:cNvPr id="31796" name="Check Box 52" hidden="1">
              <a:extLst>
                <a:ext uri="{63B3BB69-23CF-44E3-9099-C40C66FF867C}">
                  <a14:compatExt spid="_x0000_s317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52</xdr:row>
          <xdr:rowOff>9525</xdr:rowOff>
        </xdr:from>
        <xdr:to>
          <xdr:col>3</xdr:col>
          <xdr:colOff>352425</xdr:colOff>
          <xdr:row>52</xdr:row>
          <xdr:rowOff>190500</xdr:rowOff>
        </xdr:to>
        <xdr:sp macro="" textlink="">
          <xdr:nvSpPr>
            <xdr:cNvPr id="31797" name="Check Box 53" hidden="1">
              <a:extLst>
                <a:ext uri="{63B3BB69-23CF-44E3-9099-C40C66FF867C}">
                  <a14:compatExt spid="_x0000_s317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53</xdr:row>
          <xdr:rowOff>9525</xdr:rowOff>
        </xdr:from>
        <xdr:to>
          <xdr:col>3</xdr:col>
          <xdr:colOff>352425</xdr:colOff>
          <xdr:row>53</xdr:row>
          <xdr:rowOff>190500</xdr:rowOff>
        </xdr:to>
        <xdr:sp macro="" textlink="">
          <xdr:nvSpPr>
            <xdr:cNvPr id="31798" name="Check Box 54" hidden="1">
              <a:extLst>
                <a:ext uri="{63B3BB69-23CF-44E3-9099-C40C66FF867C}">
                  <a14:compatExt spid="_x0000_s317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54</xdr:row>
          <xdr:rowOff>9525</xdr:rowOff>
        </xdr:from>
        <xdr:to>
          <xdr:col>3</xdr:col>
          <xdr:colOff>352425</xdr:colOff>
          <xdr:row>55</xdr:row>
          <xdr:rowOff>0</xdr:rowOff>
        </xdr:to>
        <xdr:sp macro="" textlink="">
          <xdr:nvSpPr>
            <xdr:cNvPr id="31799" name="Check Box 55" hidden="1">
              <a:extLst>
                <a:ext uri="{63B3BB69-23CF-44E3-9099-C40C66FF867C}">
                  <a14:compatExt spid="_x0000_s317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55</xdr:row>
          <xdr:rowOff>9525</xdr:rowOff>
        </xdr:from>
        <xdr:to>
          <xdr:col>3</xdr:col>
          <xdr:colOff>352425</xdr:colOff>
          <xdr:row>56</xdr:row>
          <xdr:rowOff>0</xdr:rowOff>
        </xdr:to>
        <xdr:sp macro="" textlink="">
          <xdr:nvSpPr>
            <xdr:cNvPr id="31804" name="Check Box 60" hidden="1">
              <a:extLst>
                <a:ext uri="{63B3BB69-23CF-44E3-9099-C40C66FF867C}">
                  <a14:compatExt spid="_x0000_s318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56</xdr:row>
          <xdr:rowOff>9525</xdr:rowOff>
        </xdr:from>
        <xdr:to>
          <xdr:col>3</xdr:col>
          <xdr:colOff>352425</xdr:colOff>
          <xdr:row>57</xdr:row>
          <xdr:rowOff>0</xdr:rowOff>
        </xdr:to>
        <xdr:sp macro="" textlink="">
          <xdr:nvSpPr>
            <xdr:cNvPr id="31805" name="Check Box 61" hidden="1">
              <a:extLst>
                <a:ext uri="{63B3BB69-23CF-44E3-9099-C40C66FF867C}">
                  <a14:compatExt spid="_x0000_s318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58</xdr:row>
          <xdr:rowOff>9525</xdr:rowOff>
        </xdr:from>
        <xdr:to>
          <xdr:col>3</xdr:col>
          <xdr:colOff>352425</xdr:colOff>
          <xdr:row>58</xdr:row>
          <xdr:rowOff>190500</xdr:rowOff>
        </xdr:to>
        <xdr:sp macro="" textlink="">
          <xdr:nvSpPr>
            <xdr:cNvPr id="31806" name="Check Box 62" hidden="1">
              <a:extLst>
                <a:ext uri="{63B3BB69-23CF-44E3-9099-C40C66FF867C}">
                  <a14:compatExt spid="_x0000_s318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59</xdr:row>
          <xdr:rowOff>9525</xdr:rowOff>
        </xdr:from>
        <xdr:to>
          <xdr:col>3</xdr:col>
          <xdr:colOff>352425</xdr:colOff>
          <xdr:row>60</xdr:row>
          <xdr:rowOff>0</xdr:rowOff>
        </xdr:to>
        <xdr:sp macro="" textlink="">
          <xdr:nvSpPr>
            <xdr:cNvPr id="31807" name="Check Box 63" hidden="1">
              <a:extLst>
                <a:ext uri="{63B3BB69-23CF-44E3-9099-C40C66FF867C}">
                  <a14:compatExt spid="_x0000_s318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61</xdr:row>
          <xdr:rowOff>9525</xdr:rowOff>
        </xdr:from>
        <xdr:to>
          <xdr:col>3</xdr:col>
          <xdr:colOff>352425</xdr:colOff>
          <xdr:row>61</xdr:row>
          <xdr:rowOff>190500</xdr:rowOff>
        </xdr:to>
        <xdr:sp macro="" textlink="">
          <xdr:nvSpPr>
            <xdr:cNvPr id="31808" name="Check Box 64" hidden="1">
              <a:extLst>
                <a:ext uri="{63B3BB69-23CF-44E3-9099-C40C66FF867C}">
                  <a14:compatExt spid="_x0000_s318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62</xdr:row>
          <xdr:rowOff>9525</xdr:rowOff>
        </xdr:from>
        <xdr:to>
          <xdr:col>3</xdr:col>
          <xdr:colOff>352425</xdr:colOff>
          <xdr:row>63</xdr:row>
          <xdr:rowOff>0</xdr:rowOff>
        </xdr:to>
        <xdr:sp macro="" textlink="">
          <xdr:nvSpPr>
            <xdr:cNvPr id="31809" name="Check Box 65" hidden="1">
              <a:extLst>
                <a:ext uri="{63B3BB69-23CF-44E3-9099-C40C66FF867C}">
                  <a14:compatExt spid="_x0000_s318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63</xdr:row>
          <xdr:rowOff>9525</xdr:rowOff>
        </xdr:from>
        <xdr:to>
          <xdr:col>3</xdr:col>
          <xdr:colOff>352425</xdr:colOff>
          <xdr:row>64</xdr:row>
          <xdr:rowOff>0</xdr:rowOff>
        </xdr:to>
        <xdr:sp macro="" textlink="">
          <xdr:nvSpPr>
            <xdr:cNvPr id="31814" name="Check Box 70" hidden="1">
              <a:extLst>
                <a:ext uri="{63B3BB69-23CF-44E3-9099-C40C66FF867C}">
                  <a14:compatExt spid="_x0000_s318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64</xdr:row>
          <xdr:rowOff>9525</xdr:rowOff>
        </xdr:from>
        <xdr:to>
          <xdr:col>3</xdr:col>
          <xdr:colOff>352425</xdr:colOff>
          <xdr:row>64</xdr:row>
          <xdr:rowOff>190500</xdr:rowOff>
        </xdr:to>
        <xdr:sp macro="" textlink="">
          <xdr:nvSpPr>
            <xdr:cNvPr id="31815" name="Check Box 71" hidden="1">
              <a:extLst>
                <a:ext uri="{63B3BB69-23CF-44E3-9099-C40C66FF867C}">
                  <a14:compatExt spid="_x0000_s318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65</xdr:row>
          <xdr:rowOff>9525</xdr:rowOff>
        </xdr:from>
        <xdr:to>
          <xdr:col>3</xdr:col>
          <xdr:colOff>352425</xdr:colOff>
          <xdr:row>66</xdr:row>
          <xdr:rowOff>0</xdr:rowOff>
        </xdr:to>
        <xdr:sp macro="" textlink="">
          <xdr:nvSpPr>
            <xdr:cNvPr id="31816" name="Check Box 72" hidden="1">
              <a:extLst>
                <a:ext uri="{63B3BB69-23CF-44E3-9099-C40C66FF867C}">
                  <a14:compatExt spid="_x0000_s318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66</xdr:row>
          <xdr:rowOff>9525</xdr:rowOff>
        </xdr:from>
        <xdr:to>
          <xdr:col>3</xdr:col>
          <xdr:colOff>352425</xdr:colOff>
          <xdr:row>66</xdr:row>
          <xdr:rowOff>190500</xdr:rowOff>
        </xdr:to>
        <xdr:sp macro="" textlink="">
          <xdr:nvSpPr>
            <xdr:cNvPr id="31821" name="Check Box 77" hidden="1">
              <a:extLst>
                <a:ext uri="{63B3BB69-23CF-44E3-9099-C40C66FF867C}">
                  <a14:compatExt spid="_x0000_s318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67</xdr:row>
          <xdr:rowOff>9525</xdr:rowOff>
        </xdr:from>
        <xdr:to>
          <xdr:col>3</xdr:col>
          <xdr:colOff>352425</xdr:colOff>
          <xdr:row>68</xdr:row>
          <xdr:rowOff>0</xdr:rowOff>
        </xdr:to>
        <xdr:sp macro="" textlink="">
          <xdr:nvSpPr>
            <xdr:cNvPr id="31822" name="Check Box 78" hidden="1">
              <a:extLst>
                <a:ext uri="{63B3BB69-23CF-44E3-9099-C40C66FF867C}">
                  <a14:compatExt spid="_x0000_s318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68</xdr:row>
          <xdr:rowOff>9525</xdr:rowOff>
        </xdr:from>
        <xdr:to>
          <xdr:col>3</xdr:col>
          <xdr:colOff>352425</xdr:colOff>
          <xdr:row>69</xdr:row>
          <xdr:rowOff>0</xdr:rowOff>
        </xdr:to>
        <xdr:sp macro="" textlink="">
          <xdr:nvSpPr>
            <xdr:cNvPr id="31823" name="Check Box 79" hidden="1">
              <a:extLst>
                <a:ext uri="{63B3BB69-23CF-44E3-9099-C40C66FF867C}">
                  <a14:compatExt spid="_x0000_s318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71</xdr:row>
          <xdr:rowOff>9525</xdr:rowOff>
        </xdr:from>
        <xdr:to>
          <xdr:col>3</xdr:col>
          <xdr:colOff>352425</xdr:colOff>
          <xdr:row>72</xdr:row>
          <xdr:rowOff>0</xdr:rowOff>
        </xdr:to>
        <xdr:sp macro="" textlink="">
          <xdr:nvSpPr>
            <xdr:cNvPr id="31829" name="Check Box 85" hidden="1">
              <a:extLst>
                <a:ext uri="{63B3BB69-23CF-44E3-9099-C40C66FF867C}">
                  <a14:compatExt spid="_x0000_s318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72</xdr:row>
          <xdr:rowOff>9525</xdr:rowOff>
        </xdr:from>
        <xdr:to>
          <xdr:col>3</xdr:col>
          <xdr:colOff>352425</xdr:colOff>
          <xdr:row>72</xdr:row>
          <xdr:rowOff>190500</xdr:rowOff>
        </xdr:to>
        <xdr:sp macro="" textlink="">
          <xdr:nvSpPr>
            <xdr:cNvPr id="31830" name="Check Box 86" hidden="1">
              <a:extLst>
                <a:ext uri="{63B3BB69-23CF-44E3-9099-C40C66FF867C}">
                  <a14:compatExt spid="_x0000_s318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73</xdr:row>
          <xdr:rowOff>9525</xdr:rowOff>
        </xdr:from>
        <xdr:to>
          <xdr:col>3</xdr:col>
          <xdr:colOff>352425</xdr:colOff>
          <xdr:row>73</xdr:row>
          <xdr:rowOff>190500</xdr:rowOff>
        </xdr:to>
        <xdr:sp macro="" textlink="">
          <xdr:nvSpPr>
            <xdr:cNvPr id="31831" name="Check Box 87" hidden="1">
              <a:extLst>
                <a:ext uri="{63B3BB69-23CF-44E3-9099-C40C66FF867C}">
                  <a14:compatExt spid="_x0000_s318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74</xdr:row>
          <xdr:rowOff>9525</xdr:rowOff>
        </xdr:from>
        <xdr:to>
          <xdr:col>3</xdr:col>
          <xdr:colOff>352425</xdr:colOff>
          <xdr:row>74</xdr:row>
          <xdr:rowOff>190500</xdr:rowOff>
        </xdr:to>
        <xdr:sp macro="" textlink="">
          <xdr:nvSpPr>
            <xdr:cNvPr id="31832" name="Check Box 88" hidden="1">
              <a:extLst>
                <a:ext uri="{63B3BB69-23CF-44E3-9099-C40C66FF867C}">
                  <a14:compatExt spid="_x0000_s318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77</xdr:row>
          <xdr:rowOff>9525</xdr:rowOff>
        </xdr:from>
        <xdr:to>
          <xdr:col>3</xdr:col>
          <xdr:colOff>352425</xdr:colOff>
          <xdr:row>77</xdr:row>
          <xdr:rowOff>190500</xdr:rowOff>
        </xdr:to>
        <xdr:sp macro="" textlink="">
          <xdr:nvSpPr>
            <xdr:cNvPr id="31833" name="Check Box 89" hidden="1">
              <a:extLst>
                <a:ext uri="{63B3BB69-23CF-44E3-9099-C40C66FF867C}">
                  <a14:compatExt spid="_x0000_s318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34</xdr:row>
          <xdr:rowOff>9525</xdr:rowOff>
        </xdr:from>
        <xdr:to>
          <xdr:col>3</xdr:col>
          <xdr:colOff>352425</xdr:colOff>
          <xdr:row>35</xdr:row>
          <xdr:rowOff>0</xdr:rowOff>
        </xdr:to>
        <xdr:sp macro="" textlink="">
          <xdr:nvSpPr>
            <xdr:cNvPr id="31834" name="Check Box 90" hidden="1">
              <a:extLst>
                <a:ext uri="{63B3BB69-23CF-44E3-9099-C40C66FF867C}">
                  <a14:compatExt spid="_x0000_s318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70</xdr:row>
          <xdr:rowOff>9525</xdr:rowOff>
        </xdr:from>
        <xdr:to>
          <xdr:col>3</xdr:col>
          <xdr:colOff>352425</xdr:colOff>
          <xdr:row>71</xdr:row>
          <xdr:rowOff>0</xdr:rowOff>
        </xdr:to>
        <xdr:sp macro="" textlink="">
          <xdr:nvSpPr>
            <xdr:cNvPr id="31835" name="Check Box 91" hidden="1">
              <a:extLst>
                <a:ext uri="{63B3BB69-23CF-44E3-9099-C40C66FF867C}">
                  <a14:compatExt spid="_x0000_s318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75</xdr:row>
          <xdr:rowOff>9525</xdr:rowOff>
        </xdr:from>
        <xdr:to>
          <xdr:col>3</xdr:col>
          <xdr:colOff>352425</xdr:colOff>
          <xdr:row>76</xdr:row>
          <xdr:rowOff>0</xdr:rowOff>
        </xdr:to>
        <xdr:sp macro="" textlink="">
          <xdr:nvSpPr>
            <xdr:cNvPr id="31836" name="Check Box 92" hidden="1">
              <a:extLst>
                <a:ext uri="{63B3BB69-23CF-44E3-9099-C40C66FF867C}">
                  <a14:compatExt spid="_x0000_s318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xdr:row>
          <xdr:rowOff>9525</xdr:rowOff>
        </xdr:from>
        <xdr:to>
          <xdr:col>3</xdr:col>
          <xdr:colOff>352425</xdr:colOff>
          <xdr:row>13</xdr:row>
          <xdr:rowOff>190500</xdr:rowOff>
        </xdr:to>
        <xdr:sp macro="" textlink="">
          <xdr:nvSpPr>
            <xdr:cNvPr id="31837" name="Check Box 93" hidden="1">
              <a:extLst>
                <a:ext uri="{63B3BB69-23CF-44E3-9099-C40C66FF867C}">
                  <a14:compatExt spid="_x0000_s318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xdr:row>
          <xdr:rowOff>9525</xdr:rowOff>
        </xdr:from>
        <xdr:to>
          <xdr:col>3</xdr:col>
          <xdr:colOff>352425</xdr:colOff>
          <xdr:row>17</xdr:row>
          <xdr:rowOff>190500</xdr:rowOff>
        </xdr:to>
        <xdr:sp macro="" textlink="">
          <xdr:nvSpPr>
            <xdr:cNvPr id="31838" name="Check Box 94" hidden="1">
              <a:extLst>
                <a:ext uri="{63B3BB69-23CF-44E3-9099-C40C66FF867C}">
                  <a14:compatExt spid="_x0000_s318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xdr:row>
          <xdr:rowOff>9525</xdr:rowOff>
        </xdr:from>
        <xdr:to>
          <xdr:col>3</xdr:col>
          <xdr:colOff>352425</xdr:colOff>
          <xdr:row>21</xdr:row>
          <xdr:rowOff>190500</xdr:rowOff>
        </xdr:to>
        <xdr:sp macro="" textlink="">
          <xdr:nvSpPr>
            <xdr:cNvPr id="31839" name="Check Box 95" hidden="1">
              <a:extLst>
                <a:ext uri="{63B3BB69-23CF-44E3-9099-C40C66FF867C}">
                  <a14:compatExt spid="_x0000_s318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29</xdr:row>
          <xdr:rowOff>9525</xdr:rowOff>
        </xdr:from>
        <xdr:to>
          <xdr:col>3</xdr:col>
          <xdr:colOff>352425</xdr:colOff>
          <xdr:row>30</xdr:row>
          <xdr:rowOff>0</xdr:rowOff>
        </xdr:to>
        <xdr:sp macro="" textlink="">
          <xdr:nvSpPr>
            <xdr:cNvPr id="31843" name="Check Box 99" hidden="1">
              <a:extLst>
                <a:ext uri="{63B3BB69-23CF-44E3-9099-C40C66FF867C}">
                  <a14:compatExt spid="_x0000_s318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32</xdr:row>
          <xdr:rowOff>9525</xdr:rowOff>
        </xdr:from>
        <xdr:to>
          <xdr:col>3</xdr:col>
          <xdr:colOff>352425</xdr:colOff>
          <xdr:row>33</xdr:row>
          <xdr:rowOff>0</xdr:rowOff>
        </xdr:to>
        <xdr:sp macro="" textlink="">
          <xdr:nvSpPr>
            <xdr:cNvPr id="31844" name="Check Box 100" hidden="1">
              <a:extLst>
                <a:ext uri="{63B3BB69-23CF-44E3-9099-C40C66FF867C}">
                  <a14:compatExt spid="_x0000_s318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38</xdr:row>
          <xdr:rowOff>9525</xdr:rowOff>
        </xdr:from>
        <xdr:to>
          <xdr:col>3</xdr:col>
          <xdr:colOff>352425</xdr:colOff>
          <xdr:row>39</xdr:row>
          <xdr:rowOff>0</xdr:rowOff>
        </xdr:to>
        <xdr:sp macro="" textlink="">
          <xdr:nvSpPr>
            <xdr:cNvPr id="31845" name="Check Box 101" hidden="1">
              <a:extLst>
                <a:ext uri="{63B3BB69-23CF-44E3-9099-C40C66FF867C}">
                  <a14:compatExt spid="_x0000_s318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40</xdr:row>
          <xdr:rowOff>9525</xdr:rowOff>
        </xdr:from>
        <xdr:to>
          <xdr:col>3</xdr:col>
          <xdr:colOff>352425</xdr:colOff>
          <xdr:row>41</xdr:row>
          <xdr:rowOff>0</xdr:rowOff>
        </xdr:to>
        <xdr:sp macro="" textlink="">
          <xdr:nvSpPr>
            <xdr:cNvPr id="31846" name="Check Box 102" hidden="1">
              <a:extLst>
                <a:ext uri="{63B3BB69-23CF-44E3-9099-C40C66FF867C}">
                  <a14:compatExt spid="_x0000_s318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41</xdr:row>
          <xdr:rowOff>9525</xdr:rowOff>
        </xdr:from>
        <xdr:to>
          <xdr:col>3</xdr:col>
          <xdr:colOff>352425</xdr:colOff>
          <xdr:row>42</xdr:row>
          <xdr:rowOff>0</xdr:rowOff>
        </xdr:to>
        <xdr:sp macro="" textlink="">
          <xdr:nvSpPr>
            <xdr:cNvPr id="31847" name="Check Box 103" hidden="1">
              <a:extLst>
                <a:ext uri="{63B3BB69-23CF-44E3-9099-C40C66FF867C}">
                  <a14:compatExt spid="_x0000_s318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47</xdr:row>
          <xdr:rowOff>9525</xdr:rowOff>
        </xdr:from>
        <xdr:to>
          <xdr:col>3</xdr:col>
          <xdr:colOff>352425</xdr:colOff>
          <xdr:row>47</xdr:row>
          <xdr:rowOff>190500</xdr:rowOff>
        </xdr:to>
        <xdr:sp macro="" textlink="">
          <xdr:nvSpPr>
            <xdr:cNvPr id="31848" name="Check Box 104" hidden="1">
              <a:extLst>
                <a:ext uri="{63B3BB69-23CF-44E3-9099-C40C66FF867C}">
                  <a14:compatExt spid="_x0000_s318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50</xdr:row>
          <xdr:rowOff>9525</xdr:rowOff>
        </xdr:from>
        <xdr:to>
          <xdr:col>3</xdr:col>
          <xdr:colOff>352425</xdr:colOff>
          <xdr:row>50</xdr:row>
          <xdr:rowOff>190500</xdr:rowOff>
        </xdr:to>
        <xdr:sp macro="" textlink="">
          <xdr:nvSpPr>
            <xdr:cNvPr id="31849" name="Check Box 105" hidden="1">
              <a:extLst>
                <a:ext uri="{63B3BB69-23CF-44E3-9099-C40C66FF867C}">
                  <a14:compatExt spid="_x0000_s318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57</xdr:row>
          <xdr:rowOff>9525</xdr:rowOff>
        </xdr:from>
        <xdr:to>
          <xdr:col>3</xdr:col>
          <xdr:colOff>352425</xdr:colOff>
          <xdr:row>58</xdr:row>
          <xdr:rowOff>0</xdr:rowOff>
        </xdr:to>
        <xdr:sp macro="" textlink="">
          <xdr:nvSpPr>
            <xdr:cNvPr id="31851" name="Check Box 107" hidden="1">
              <a:extLst>
                <a:ext uri="{63B3BB69-23CF-44E3-9099-C40C66FF867C}">
                  <a14:compatExt spid="_x0000_s318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60</xdr:row>
          <xdr:rowOff>9525</xdr:rowOff>
        </xdr:from>
        <xdr:to>
          <xdr:col>3</xdr:col>
          <xdr:colOff>352425</xdr:colOff>
          <xdr:row>61</xdr:row>
          <xdr:rowOff>0</xdr:rowOff>
        </xdr:to>
        <xdr:sp macro="" textlink="">
          <xdr:nvSpPr>
            <xdr:cNvPr id="31852" name="Check Box 108" hidden="1">
              <a:extLst>
                <a:ext uri="{63B3BB69-23CF-44E3-9099-C40C66FF867C}">
                  <a14:compatExt spid="_x0000_s318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69</xdr:row>
          <xdr:rowOff>9525</xdr:rowOff>
        </xdr:from>
        <xdr:to>
          <xdr:col>3</xdr:col>
          <xdr:colOff>352425</xdr:colOff>
          <xdr:row>70</xdr:row>
          <xdr:rowOff>0</xdr:rowOff>
        </xdr:to>
        <xdr:sp macro="" textlink="">
          <xdr:nvSpPr>
            <xdr:cNvPr id="31855" name="Check Box 111" hidden="1">
              <a:extLst>
                <a:ext uri="{63B3BB69-23CF-44E3-9099-C40C66FF867C}">
                  <a14:compatExt spid="_x0000_s318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76</xdr:row>
          <xdr:rowOff>9525</xdr:rowOff>
        </xdr:from>
        <xdr:to>
          <xdr:col>3</xdr:col>
          <xdr:colOff>352425</xdr:colOff>
          <xdr:row>77</xdr:row>
          <xdr:rowOff>0</xdr:rowOff>
        </xdr:to>
        <xdr:sp macro="" textlink="">
          <xdr:nvSpPr>
            <xdr:cNvPr id="31856" name="Check Box 112" hidden="1">
              <a:extLst>
                <a:ext uri="{63B3BB69-23CF-44E3-9099-C40C66FF867C}">
                  <a14:compatExt spid="_x0000_s318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78</xdr:row>
          <xdr:rowOff>9525</xdr:rowOff>
        </xdr:from>
        <xdr:to>
          <xdr:col>3</xdr:col>
          <xdr:colOff>352425</xdr:colOff>
          <xdr:row>79</xdr:row>
          <xdr:rowOff>0</xdr:rowOff>
        </xdr:to>
        <xdr:sp macro="" textlink="">
          <xdr:nvSpPr>
            <xdr:cNvPr id="31857" name="Check Box 113" hidden="1">
              <a:extLst>
                <a:ext uri="{63B3BB69-23CF-44E3-9099-C40C66FF867C}">
                  <a14:compatExt spid="_x0000_s318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79</xdr:row>
          <xdr:rowOff>9525</xdr:rowOff>
        </xdr:from>
        <xdr:to>
          <xdr:col>3</xdr:col>
          <xdr:colOff>352425</xdr:colOff>
          <xdr:row>79</xdr:row>
          <xdr:rowOff>190500</xdr:rowOff>
        </xdr:to>
        <xdr:sp macro="" textlink="">
          <xdr:nvSpPr>
            <xdr:cNvPr id="31858" name="Check Box 114" hidden="1">
              <a:extLst>
                <a:ext uri="{63B3BB69-23CF-44E3-9099-C40C66FF867C}">
                  <a14:compatExt spid="_x0000_s318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80</xdr:row>
          <xdr:rowOff>9525</xdr:rowOff>
        </xdr:from>
        <xdr:to>
          <xdr:col>3</xdr:col>
          <xdr:colOff>352425</xdr:colOff>
          <xdr:row>81</xdr:row>
          <xdr:rowOff>0</xdr:rowOff>
        </xdr:to>
        <xdr:sp macro="" textlink="">
          <xdr:nvSpPr>
            <xdr:cNvPr id="31859" name="Check Box 115" hidden="1">
              <a:extLst>
                <a:ext uri="{63B3BB69-23CF-44E3-9099-C40C66FF867C}">
                  <a14:compatExt spid="_x0000_s318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81</xdr:row>
          <xdr:rowOff>9525</xdr:rowOff>
        </xdr:from>
        <xdr:to>
          <xdr:col>3</xdr:col>
          <xdr:colOff>352425</xdr:colOff>
          <xdr:row>82</xdr:row>
          <xdr:rowOff>0</xdr:rowOff>
        </xdr:to>
        <xdr:sp macro="" textlink="">
          <xdr:nvSpPr>
            <xdr:cNvPr id="31860" name="Check Box 116" hidden="1">
              <a:extLst>
                <a:ext uri="{63B3BB69-23CF-44E3-9099-C40C66FF867C}">
                  <a14:compatExt spid="_x0000_s318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82</xdr:row>
          <xdr:rowOff>9525</xdr:rowOff>
        </xdr:from>
        <xdr:to>
          <xdr:col>3</xdr:col>
          <xdr:colOff>352425</xdr:colOff>
          <xdr:row>83</xdr:row>
          <xdr:rowOff>0</xdr:rowOff>
        </xdr:to>
        <xdr:sp macro="" textlink="">
          <xdr:nvSpPr>
            <xdr:cNvPr id="31861" name="Check Box 117" hidden="1">
              <a:extLst>
                <a:ext uri="{63B3BB69-23CF-44E3-9099-C40C66FF867C}">
                  <a14:compatExt spid="_x0000_s318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83</xdr:row>
          <xdr:rowOff>9525</xdr:rowOff>
        </xdr:from>
        <xdr:to>
          <xdr:col>3</xdr:col>
          <xdr:colOff>352425</xdr:colOff>
          <xdr:row>84</xdr:row>
          <xdr:rowOff>0</xdr:rowOff>
        </xdr:to>
        <xdr:sp macro="" textlink="">
          <xdr:nvSpPr>
            <xdr:cNvPr id="31862" name="Check Box 118" hidden="1">
              <a:extLst>
                <a:ext uri="{63B3BB69-23CF-44E3-9099-C40C66FF867C}">
                  <a14:compatExt spid="_x0000_s318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84</xdr:row>
          <xdr:rowOff>9525</xdr:rowOff>
        </xdr:from>
        <xdr:to>
          <xdr:col>3</xdr:col>
          <xdr:colOff>352425</xdr:colOff>
          <xdr:row>85</xdr:row>
          <xdr:rowOff>0</xdr:rowOff>
        </xdr:to>
        <xdr:sp macro="" textlink="">
          <xdr:nvSpPr>
            <xdr:cNvPr id="31863" name="Check Box 119" hidden="1">
              <a:extLst>
                <a:ext uri="{63B3BB69-23CF-44E3-9099-C40C66FF867C}">
                  <a14:compatExt spid="_x0000_s318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85</xdr:row>
          <xdr:rowOff>9525</xdr:rowOff>
        </xdr:from>
        <xdr:to>
          <xdr:col>3</xdr:col>
          <xdr:colOff>352425</xdr:colOff>
          <xdr:row>86</xdr:row>
          <xdr:rowOff>0</xdr:rowOff>
        </xdr:to>
        <xdr:sp macro="" textlink="">
          <xdr:nvSpPr>
            <xdr:cNvPr id="31864" name="Check Box 120" hidden="1">
              <a:extLst>
                <a:ext uri="{63B3BB69-23CF-44E3-9099-C40C66FF867C}">
                  <a14:compatExt spid="_x0000_s318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86</xdr:row>
          <xdr:rowOff>9525</xdr:rowOff>
        </xdr:from>
        <xdr:to>
          <xdr:col>3</xdr:col>
          <xdr:colOff>352425</xdr:colOff>
          <xdr:row>87</xdr:row>
          <xdr:rowOff>0</xdr:rowOff>
        </xdr:to>
        <xdr:sp macro="" textlink="">
          <xdr:nvSpPr>
            <xdr:cNvPr id="31865" name="Check Box 121" hidden="1">
              <a:extLst>
                <a:ext uri="{63B3BB69-23CF-44E3-9099-C40C66FF867C}">
                  <a14:compatExt spid="_x0000_s318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87</xdr:row>
          <xdr:rowOff>9525</xdr:rowOff>
        </xdr:from>
        <xdr:to>
          <xdr:col>3</xdr:col>
          <xdr:colOff>352425</xdr:colOff>
          <xdr:row>87</xdr:row>
          <xdr:rowOff>190500</xdr:rowOff>
        </xdr:to>
        <xdr:sp macro="" textlink="">
          <xdr:nvSpPr>
            <xdr:cNvPr id="31866" name="Check Box 122" hidden="1">
              <a:extLst>
                <a:ext uri="{63B3BB69-23CF-44E3-9099-C40C66FF867C}">
                  <a14:compatExt spid="_x0000_s318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88</xdr:row>
          <xdr:rowOff>9525</xdr:rowOff>
        </xdr:from>
        <xdr:to>
          <xdr:col>3</xdr:col>
          <xdr:colOff>352425</xdr:colOff>
          <xdr:row>88</xdr:row>
          <xdr:rowOff>190500</xdr:rowOff>
        </xdr:to>
        <xdr:sp macro="" textlink="">
          <xdr:nvSpPr>
            <xdr:cNvPr id="31867" name="Check Box 123" hidden="1">
              <a:extLst>
                <a:ext uri="{63B3BB69-23CF-44E3-9099-C40C66FF867C}">
                  <a14:compatExt spid="_x0000_s318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89</xdr:row>
          <xdr:rowOff>9525</xdr:rowOff>
        </xdr:from>
        <xdr:to>
          <xdr:col>3</xdr:col>
          <xdr:colOff>352425</xdr:colOff>
          <xdr:row>89</xdr:row>
          <xdr:rowOff>190500</xdr:rowOff>
        </xdr:to>
        <xdr:sp macro="" textlink="">
          <xdr:nvSpPr>
            <xdr:cNvPr id="31868" name="Check Box 124" hidden="1">
              <a:extLst>
                <a:ext uri="{63B3BB69-23CF-44E3-9099-C40C66FF867C}">
                  <a14:compatExt spid="_x0000_s318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90</xdr:row>
          <xdr:rowOff>9525</xdr:rowOff>
        </xdr:from>
        <xdr:to>
          <xdr:col>3</xdr:col>
          <xdr:colOff>352425</xdr:colOff>
          <xdr:row>91</xdr:row>
          <xdr:rowOff>0</xdr:rowOff>
        </xdr:to>
        <xdr:sp macro="" textlink="">
          <xdr:nvSpPr>
            <xdr:cNvPr id="31869" name="Check Box 125" hidden="1">
              <a:extLst>
                <a:ext uri="{63B3BB69-23CF-44E3-9099-C40C66FF867C}">
                  <a14:compatExt spid="_x0000_s318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91</xdr:row>
          <xdr:rowOff>9525</xdr:rowOff>
        </xdr:from>
        <xdr:to>
          <xdr:col>3</xdr:col>
          <xdr:colOff>352425</xdr:colOff>
          <xdr:row>91</xdr:row>
          <xdr:rowOff>190500</xdr:rowOff>
        </xdr:to>
        <xdr:sp macro="" textlink="">
          <xdr:nvSpPr>
            <xdr:cNvPr id="31870" name="Check Box 126" hidden="1">
              <a:extLst>
                <a:ext uri="{63B3BB69-23CF-44E3-9099-C40C66FF867C}">
                  <a14:compatExt spid="_x0000_s318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92</xdr:row>
          <xdr:rowOff>9525</xdr:rowOff>
        </xdr:from>
        <xdr:to>
          <xdr:col>3</xdr:col>
          <xdr:colOff>352425</xdr:colOff>
          <xdr:row>92</xdr:row>
          <xdr:rowOff>190500</xdr:rowOff>
        </xdr:to>
        <xdr:sp macro="" textlink="">
          <xdr:nvSpPr>
            <xdr:cNvPr id="31871" name="Check Box 127" hidden="1">
              <a:extLst>
                <a:ext uri="{63B3BB69-23CF-44E3-9099-C40C66FF867C}">
                  <a14:compatExt spid="_x0000_s318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93</xdr:row>
          <xdr:rowOff>9525</xdr:rowOff>
        </xdr:from>
        <xdr:to>
          <xdr:col>3</xdr:col>
          <xdr:colOff>352425</xdr:colOff>
          <xdr:row>93</xdr:row>
          <xdr:rowOff>190500</xdr:rowOff>
        </xdr:to>
        <xdr:sp macro="" textlink="">
          <xdr:nvSpPr>
            <xdr:cNvPr id="31872" name="Check Box 128" hidden="1">
              <a:extLst>
                <a:ext uri="{63B3BB69-23CF-44E3-9099-C40C66FF867C}">
                  <a14:compatExt spid="_x0000_s318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94</xdr:row>
          <xdr:rowOff>9525</xdr:rowOff>
        </xdr:from>
        <xdr:to>
          <xdr:col>3</xdr:col>
          <xdr:colOff>352425</xdr:colOff>
          <xdr:row>94</xdr:row>
          <xdr:rowOff>190500</xdr:rowOff>
        </xdr:to>
        <xdr:sp macro="" textlink="">
          <xdr:nvSpPr>
            <xdr:cNvPr id="31873" name="Check Box 129" hidden="1">
              <a:extLst>
                <a:ext uri="{63B3BB69-23CF-44E3-9099-C40C66FF867C}">
                  <a14:compatExt spid="_x0000_s318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95</xdr:row>
          <xdr:rowOff>9525</xdr:rowOff>
        </xdr:from>
        <xdr:to>
          <xdr:col>3</xdr:col>
          <xdr:colOff>352425</xdr:colOff>
          <xdr:row>95</xdr:row>
          <xdr:rowOff>190500</xdr:rowOff>
        </xdr:to>
        <xdr:sp macro="" textlink="">
          <xdr:nvSpPr>
            <xdr:cNvPr id="31874" name="Check Box 130" hidden="1">
              <a:extLst>
                <a:ext uri="{63B3BB69-23CF-44E3-9099-C40C66FF867C}">
                  <a14:compatExt spid="_x0000_s318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96</xdr:row>
          <xdr:rowOff>9525</xdr:rowOff>
        </xdr:from>
        <xdr:to>
          <xdr:col>3</xdr:col>
          <xdr:colOff>352425</xdr:colOff>
          <xdr:row>96</xdr:row>
          <xdr:rowOff>190500</xdr:rowOff>
        </xdr:to>
        <xdr:sp macro="" textlink="">
          <xdr:nvSpPr>
            <xdr:cNvPr id="31875" name="Check Box 131" hidden="1">
              <a:extLst>
                <a:ext uri="{63B3BB69-23CF-44E3-9099-C40C66FF867C}">
                  <a14:compatExt spid="_x0000_s318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97</xdr:row>
          <xdr:rowOff>9525</xdr:rowOff>
        </xdr:from>
        <xdr:to>
          <xdr:col>3</xdr:col>
          <xdr:colOff>352425</xdr:colOff>
          <xdr:row>97</xdr:row>
          <xdr:rowOff>190500</xdr:rowOff>
        </xdr:to>
        <xdr:sp macro="" textlink="">
          <xdr:nvSpPr>
            <xdr:cNvPr id="31876" name="Check Box 132" hidden="1">
              <a:extLst>
                <a:ext uri="{63B3BB69-23CF-44E3-9099-C40C66FF867C}">
                  <a14:compatExt spid="_x0000_s318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98</xdr:row>
          <xdr:rowOff>9525</xdr:rowOff>
        </xdr:from>
        <xdr:to>
          <xdr:col>3</xdr:col>
          <xdr:colOff>352425</xdr:colOff>
          <xdr:row>98</xdr:row>
          <xdr:rowOff>190500</xdr:rowOff>
        </xdr:to>
        <xdr:sp macro="" textlink="">
          <xdr:nvSpPr>
            <xdr:cNvPr id="31877" name="Check Box 133" hidden="1">
              <a:extLst>
                <a:ext uri="{63B3BB69-23CF-44E3-9099-C40C66FF867C}">
                  <a14:compatExt spid="_x0000_s318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99</xdr:row>
          <xdr:rowOff>9525</xdr:rowOff>
        </xdr:from>
        <xdr:to>
          <xdr:col>3</xdr:col>
          <xdr:colOff>352425</xdr:colOff>
          <xdr:row>99</xdr:row>
          <xdr:rowOff>190500</xdr:rowOff>
        </xdr:to>
        <xdr:sp macro="" textlink="">
          <xdr:nvSpPr>
            <xdr:cNvPr id="31878" name="Check Box 134" hidden="1">
              <a:extLst>
                <a:ext uri="{63B3BB69-23CF-44E3-9099-C40C66FF867C}">
                  <a14:compatExt spid="_x0000_s318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100</xdr:row>
          <xdr:rowOff>9525</xdr:rowOff>
        </xdr:from>
        <xdr:to>
          <xdr:col>3</xdr:col>
          <xdr:colOff>352425</xdr:colOff>
          <xdr:row>100</xdr:row>
          <xdr:rowOff>190500</xdr:rowOff>
        </xdr:to>
        <xdr:sp macro="" textlink="">
          <xdr:nvSpPr>
            <xdr:cNvPr id="31879" name="Check Box 135" hidden="1">
              <a:extLst>
                <a:ext uri="{63B3BB69-23CF-44E3-9099-C40C66FF867C}">
                  <a14:compatExt spid="_x0000_s318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101</xdr:row>
          <xdr:rowOff>9525</xdr:rowOff>
        </xdr:from>
        <xdr:to>
          <xdr:col>3</xdr:col>
          <xdr:colOff>352425</xdr:colOff>
          <xdr:row>101</xdr:row>
          <xdr:rowOff>190500</xdr:rowOff>
        </xdr:to>
        <xdr:sp macro="" textlink="">
          <xdr:nvSpPr>
            <xdr:cNvPr id="31880" name="Check Box 136" hidden="1">
              <a:extLst>
                <a:ext uri="{63B3BB69-23CF-44E3-9099-C40C66FF867C}">
                  <a14:compatExt spid="_x0000_s318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102</xdr:row>
          <xdr:rowOff>9525</xdr:rowOff>
        </xdr:from>
        <xdr:to>
          <xdr:col>3</xdr:col>
          <xdr:colOff>352425</xdr:colOff>
          <xdr:row>102</xdr:row>
          <xdr:rowOff>190500</xdr:rowOff>
        </xdr:to>
        <xdr:sp macro="" textlink="">
          <xdr:nvSpPr>
            <xdr:cNvPr id="31881" name="Check Box 137" hidden="1">
              <a:extLst>
                <a:ext uri="{63B3BB69-23CF-44E3-9099-C40C66FF867C}">
                  <a14:compatExt spid="_x0000_s318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103</xdr:row>
          <xdr:rowOff>9525</xdr:rowOff>
        </xdr:from>
        <xdr:to>
          <xdr:col>3</xdr:col>
          <xdr:colOff>352425</xdr:colOff>
          <xdr:row>103</xdr:row>
          <xdr:rowOff>190500</xdr:rowOff>
        </xdr:to>
        <xdr:sp macro="" textlink="">
          <xdr:nvSpPr>
            <xdr:cNvPr id="31882" name="Check Box 138" hidden="1">
              <a:extLst>
                <a:ext uri="{63B3BB69-23CF-44E3-9099-C40C66FF867C}">
                  <a14:compatExt spid="_x0000_s318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104</xdr:row>
          <xdr:rowOff>9525</xdr:rowOff>
        </xdr:from>
        <xdr:to>
          <xdr:col>3</xdr:col>
          <xdr:colOff>352425</xdr:colOff>
          <xdr:row>104</xdr:row>
          <xdr:rowOff>190500</xdr:rowOff>
        </xdr:to>
        <xdr:sp macro="" textlink="">
          <xdr:nvSpPr>
            <xdr:cNvPr id="31883" name="Check Box 139" hidden="1">
              <a:extLst>
                <a:ext uri="{63B3BB69-23CF-44E3-9099-C40C66FF867C}">
                  <a14:compatExt spid="_x0000_s318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105</xdr:row>
          <xdr:rowOff>9525</xdr:rowOff>
        </xdr:from>
        <xdr:to>
          <xdr:col>3</xdr:col>
          <xdr:colOff>352425</xdr:colOff>
          <xdr:row>106</xdr:row>
          <xdr:rowOff>0</xdr:rowOff>
        </xdr:to>
        <xdr:sp macro="" textlink="">
          <xdr:nvSpPr>
            <xdr:cNvPr id="31884" name="Check Box 140" hidden="1">
              <a:extLst>
                <a:ext uri="{63B3BB69-23CF-44E3-9099-C40C66FF867C}">
                  <a14:compatExt spid="_x0000_s318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106</xdr:row>
          <xdr:rowOff>9525</xdr:rowOff>
        </xdr:from>
        <xdr:to>
          <xdr:col>3</xdr:col>
          <xdr:colOff>352425</xdr:colOff>
          <xdr:row>106</xdr:row>
          <xdr:rowOff>190500</xdr:rowOff>
        </xdr:to>
        <xdr:sp macro="" textlink="">
          <xdr:nvSpPr>
            <xdr:cNvPr id="31885" name="Check Box 141" hidden="1">
              <a:extLst>
                <a:ext uri="{63B3BB69-23CF-44E3-9099-C40C66FF867C}">
                  <a14:compatExt spid="_x0000_s318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107</xdr:row>
          <xdr:rowOff>9525</xdr:rowOff>
        </xdr:from>
        <xdr:to>
          <xdr:col>3</xdr:col>
          <xdr:colOff>352425</xdr:colOff>
          <xdr:row>107</xdr:row>
          <xdr:rowOff>190500</xdr:rowOff>
        </xdr:to>
        <xdr:sp macro="" textlink="">
          <xdr:nvSpPr>
            <xdr:cNvPr id="31886" name="Check Box 142" hidden="1">
              <a:extLst>
                <a:ext uri="{63B3BB69-23CF-44E3-9099-C40C66FF867C}">
                  <a14:compatExt spid="_x0000_s318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108</xdr:row>
          <xdr:rowOff>9525</xdr:rowOff>
        </xdr:from>
        <xdr:to>
          <xdr:col>3</xdr:col>
          <xdr:colOff>352425</xdr:colOff>
          <xdr:row>108</xdr:row>
          <xdr:rowOff>190500</xdr:rowOff>
        </xdr:to>
        <xdr:sp macro="" textlink="">
          <xdr:nvSpPr>
            <xdr:cNvPr id="31887" name="Check Box 143" hidden="1">
              <a:extLst>
                <a:ext uri="{63B3BB69-23CF-44E3-9099-C40C66FF867C}">
                  <a14:compatExt spid="_x0000_s318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109</xdr:row>
          <xdr:rowOff>9525</xdr:rowOff>
        </xdr:from>
        <xdr:to>
          <xdr:col>3</xdr:col>
          <xdr:colOff>352425</xdr:colOff>
          <xdr:row>109</xdr:row>
          <xdr:rowOff>190500</xdr:rowOff>
        </xdr:to>
        <xdr:sp macro="" textlink="">
          <xdr:nvSpPr>
            <xdr:cNvPr id="31888" name="Check Box 144" hidden="1">
              <a:extLst>
                <a:ext uri="{63B3BB69-23CF-44E3-9099-C40C66FF867C}">
                  <a14:compatExt spid="_x0000_s318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110</xdr:row>
          <xdr:rowOff>9525</xdr:rowOff>
        </xdr:from>
        <xdr:to>
          <xdr:col>3</xdr:col>
          <xdr:colOff>352425</xdr:colOff>
          <xdr:row>110</xdr:row>
          <xdr:rowOff>190500</xdr:rowOff>
        </xdr:to>
        <xdr:sp macro="" textlink="">
          <xdr:nvSpPr>
            <xdr:cNvPr id="31889" name="Check Box 145" hidden="1">
              <a:extLst>
                <a:ext uri="{63B3BB69-23CF-44E3-9099-C40C66FF867C}">
                  <a14:compatExt spid="_x0000_s318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111</xdr:row>
          <xdr:rowOff>9525</xdr:rowOff>
        </xdr:from>
        <xdr:to>
          <xdr:col>3</xdr:col>
          <xdr:colOff>352425</xdr:colOff>
          <xdr:row>111</xdr:row>
          <xdr:rowOff>190500</xdr:rowOff>
        </xdr:to>
        <xdr:sp macro="" textlink="">
          <xdr:nvSpPr>
            <xdr:cNvPr id="31890" name="Check Box 146" hidden="1">
              <a:extLst>
                <a:ext uri="{63B3BB69-23CF-44E3-9099-C40C66FF867C}">
                  <a14:compatExt spid="_x0000_s318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112</xdr:row>
          <xdr:rowOff>9525</xdr:rowOff>
        </xdr:from>
        <xdr:to>
          <xdr:col>3</xdr:col>
          <xdr:colOff>352425</xdr:colOff>
          <xdr:row>113</xdr:row>
          <xdr:rowOff>0</xdr:rowOff>
        </xdr:to>
        <xdr:sp macro="" textlink="">
          <xdr:nvSpPr>
            <xdr:cNvPr id="31891" name="Check Box 147" hidden="1">
              <a:extLst>
                <a:ext uri="{63B3BB69-23CF-44E3-9099-C40C66FF867C}">
                  <a14:compatExt spid="_x0000_s318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113</xdr:row>
          <xdr:rowOff>9525</xdr:rowOff>
        </xdr:from>
        <xdr:to>
          <xdr:col>3</xdr:col>
          <xdr:colOff>352425</xdr:colOff>
          <xdr:row>113</xdr:row>
          <xdr:rowOff>190500</xdr:rowOff>
        </xdr:to>
        <xdr:sp macro="" textlink="">
          <xdr:nvSpPr>
            <xdr:cNvPr id="31897" name="Check Box 153" hidden="1">
              <a:extLst>
                <a:ext uri="{63B3BB69-23CF-44E3-9099-C40C66FF867C}">
                  <a14:compatExt spid="_x0000_s318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114</xdr:row>
          <xdr:rowOff>9525</xdr:rowOff>
        </xdr:from>
        <xdr:to>
          <xdr:col>3</xdr:col>
          <xdr:colOff>352425</xdr:colOff>
          <xdr:row>115</xdr:row>
          <xdr:rowOff>0</xdr:rowOff>
        </xdr:to>
        <xdr:sp macro="" textlink="">
          <xdr:nvSpPr>
            <xdr:cNvPr id="31898" name="Check Box 154" hidden="1">
              <a:extLst>
                <a:ext uri="{63B3BB69-23CF-44E3-9099-C40C66FF867C}">
                  <a14:compatExt spid="_x0000_s318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115</xdr:row>
          <xdr:rowOff>9525</xdr:rowOff>
        </xdr:from>
        <xdr:to>
          <xdr:col>3</xdr:col>
          <xdr:colOff>352425</xdr:colOff>
          <xdr:row>115</xdr:row>
          <xdr:rowOff>190500</xdr:rowOff>
        </xdr:to>
        <xdr:sp macro="" textlink="">
          <xdr:nvSpPr>
            <xdr:cNvPr id="31899" name="Check Box 155" hidden="1">
              <a:extLst>
                <a:ext uri="{63B3BB69-23CF-44E3-9099-C40C66FF867C}">
                  <a14:compatExt spid="_x0000_s318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116</xdr:row>
          <xdr:rowOff>9525</xdr:rowOff>
        </xdr:from>
        <xdr:to>
          <xdr:col>3</xdr:col>
          <xdr:colOff>352425</xdr:colOff>
          <xdr:row>116</xdr:row>
          <xdr:rowOff>190500</xdr:rowOff>
        </xdr:to>
        <xdr:sp macro="" textlink="">
          <xdr:nvSpPr>
            <xdr:cNvPr id="31900" name="Check Box 156" hidden="1">
              <a:extLst>
                <a:ext uri="{63B3BB69-23CF-44E3-9099-C40C66FF867C}">
                  <a14:compatExt spid="_x0000_s319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117</xdr:row>
          <xdr:rowOff>9525</xdr:rowOff>
        </xdr:from>
        <xdr:to>
          <xdr:col>3</xdr:col>
          <xdr:colOff>352425</xdr:colOff>
          <xdr:row>117</xdr:row>
          <xdr:rowOff>190500</xdr:rowOff>
        </xdr:to>
        <xdr:sp macro="" textlink="">
          <xdr:nvSpPr>
            <xdr:cNvPr id="31901" name="Check Box 157" hidden="1">
              <a:extLst>
                <a:ext uri="{63B3BB69-23CF-44E3-9099-C40C66FF867C}">
                  <a14:compatExt spid="_x0000_s319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118</xdr:row>
          <xdr:rowOff>9525</xdr:rowOff>
        </xdr:from>
        <xdr:to>
          <xdr:col>3</xdr:col>
          <xdr:colOff>352425</xdr:colOff>
          <xdr:row>119</xdr:row>
          <xdr:rowOff>0</xdr:rowOff>
        </xdr:to>
        <xdr:sp macro="" textlink="">
          <xdr:nvSpPr>
            <xdr:cNvPr id="31902" name="Check Box 158" hidden="1">
              <a:extLst>
                <a:ext uri="{63B3BB69-23CF-44E3-9099-C40C66FF867C}">
                  <a14:compatExt spid="_x0000_s319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119</xdr:row>
          <xdr:rowOff>9525</xdr:rowOff>
        </xdr:from>
        <xdr:to>
          <xdr:col>3</xdr:col>
          <xdr:colOff>352425</xdr:colOff>
          <xdr:row>120</xdr:row>
          <xdr:rowOff>0</xdr:rowOff>
        </xdr:to>
        <xdr:sp macro="" textlink="">
          <xdr:nvSpPr>
            <xdr:cNvPr id="31903" name="Check Box 159" hidden="1">
              <a:extLst>
                <a:ext uri="{63B3BB69-23CF-44E3-9099-C40C66FF867C}">
                  <a14:compatExt spid="_x0000_s319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120</xdr:row>
          <xdr:rowOff>9525</xdr:rowOff>
        </xdr:from>
        <xdr:to>
          <xdr:col>3</xdr:col>
          <xdr:colOff>352425</xdr:colOff>
          <xdr:row>121</xdr:row>
          <xdr:rowOff>0</xdr:rowOff>
        </xdr:to>
        <xdr:sp macro="" textlink="">
          <xdr:nvSpPr>
            <xdr:cNvPr id="31904" name="Check Box 160" hidden="1">
              <a:extLst>
                <a:ext uri="{63B3BB69-23CF-44E3-9099-C40C66FF867C}">
                  <a14:compatExt spid="_x0000_s319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121</xdr:row>
          <xdr:rowOff>9525</xdr:rowOff>
        </xdr:from>
        <xdr:to>
          <xdr:col>3</xdr:col>
          <xdr:colOff>352425</xdr:colOff>
          <xdr:row>122</xdr:row>
          <xdr:rowOff>0</xdr:rowOff>
        </xdr:to>
        <xdr:sp macro="" textlink="">
          <xdr:nvSpPr>
            <xdr:cNvPr id="31905" name="Check Box 161" hidden="1">
              <a:extLst>
                <a:ext uri="{63B3BB69-23CF-44E3-9099-C40C66FF867C}">
                  <a14:compatExt spid="_x0000_s319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122</xdr:row>
          <xdr:rowOff>9525</xdr:rowOff>
        </xdr:from>
        <xdr:to>
          <xdr:col>3</xdr:col>
          <xdr:colOff>352425</xdr:colOff>
          <xdr:row>123</xdr:row>
          <xdr:rowOff>0</xdr:rowOff>
        </xdr:to>
        <xdr:sp macro="" textlink="">
          <xdr:nvSpPr>
            <xdr:cNvPr id="31906" name="Check Box 162" hidden="1">
              <a:extLst>
                <a:ext uri="{63B3BB69-23CF-44E3-9099-C40C66FF867C}">
                  <a14:compatExt spid="_x0000_s319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123</xdr:row>
          <xdr:rowOff>9525</xdr:rowOff>
        </xdr:from>
        <xdr:to>
          <xdr:col>3</xdr:col>
          <xdr:colOff>352425</xdr:colOff>
          <xdr:row>123</xdr:row>
          <xdr:rowOff>190500</xdr:rowOff>
        </xdr:to>
        <xdr:sp macro="" textlink="">
          <xdr:nvSpPr>
            <xdr:cNvPr id="31907" name="Check Box 163" hidden="1">
              <a:extLst>
                <a:ext uri="{63B3BB69-23CF-44E3-9099-C40C66FF867C}">
                  <a14:compatExt spid="_x0000_s319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124</xdr:row>
          <xdr:rowOff>9525</xdr:rowOff>
        </xdr:from>
        <xdr:to>
          <xdr:col>3</xdr:col>
          <xdr:colOff>352425</xdr:colOff>
          <xdr:row>125</xdr:row>
          <xdr:rowOff>0</xdr:rowOff>
        </xdr:to>
        <xdr:sp macro="" textlink="">
          <xdr:nvSpPr>
            <xdr:cNvPr id="31908" name="Check Box 164" hidden="1">
              <a:extLst>
                <a:ext uri="{63B3BB69-23CF-44E3-9099-C40C66FF867C}">
                  <a14:compatExt spid="_x0000_s319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125</xdr:row>
          <xdr:rowOff>9525</xdr:rowOff>
        </xdr:from>
        <xdr:to>
          <xdr:col>3</xdr:col>
          <xdr:colOff>352425</xdr:colOff>
          <xdr:row>126</xdr:row>
          <xdr:rowOff>0</xdr:rowOff>
        </xdr:to>
        <xdr:sp macro="" textlink="">
          <xdr:nvSpPr>
            <xdr:cNvPr id="31909" name="Check Box 165" hidden="1">
              <a:extLst>
                <a:ext uri="{63B3BB69-23CF-44E3-9099-C40C66FF867C}">
                  <a14:compatExt spid="_x0000_s319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126</xdr:row>
          <xdr:rowOff>9525</xdr:rowOff>
        </xdr:from>
        <xdr:to>
          <xdr:col>3</xdr:col>
          <xdr:colOff>352425</xdr:colOff>
          <xdr:row>127</xdr:row>
          <xdr:rowOff>0</xdr:rowOff>
        </xdr:to>
        <xdr:sp macro="" textlink="">
          <xdr:nvSpPr>
            <xdr:cNvPr id="31910" name="Check Box 166" hidden="1">
              <a:extLst>
                <a:ext uri="{63B3BB69-23CF-44E3-9099-C40C66FF867C}">
                  <a14:compatExt spid="_x0000_s319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127</xdr:row>
          <xdr:rowOff>9525</xdr:rowOff>
        </xdr:from>
        <xdr:to>
          <xdr:col>3</xdr:col>
          <xdr:colOff>352425</xdr:colOff>
          <xdr:row>128</xdr:row>
          <xdr:rowOff>0</xdr:rowOff>
        </xdr:to>
        <xdr:sp macro="" textlink="">
          <xdr:nvSpPr>
            <xdr:cNvPr id="31911" name="Check Box 167" hidden="1">
              <a:extLst>
                <a:ext uri="{63B3BB69-23CF-44E3-9099-C40C66FF867C}">
                  <a14:compatExt spid="_x0000_s319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128</xdr:row>
          <xdr:rowOff>9525</xdr:rowOff>
        </xdr:from>
        <xdr:to>
          <xdr:col>3</xdr:col>
          <xdr:colOff>352425</xdr:colOff>
          <xdr:row>128</xdr:row>
          <xdr:rowOff>190500</xdr:rowOff>
        </xdr:to>
        <xdr:sp macro="" textlink="">
          <xdr:nvSpPr>
            <xdr:cNvPr id="31912" name="Check Box 168" hidden="1">
              <a:extLst>
                <a:ext uri="{63B3BB69-23CF-44E3-9099-C40C66FF867C}">
                  <a14:compatExt spid="_x0000_s319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129</xdr:row>
          <xdr:rowOff>9525</xdr:rowOff>
        </xdr:from>
        <xdr:to>
          <xdr:col>3</xdr:col>
          <xdr:colOff>352425</xdr:colOff>
          <xdr:row>129</xdr:row>
          <xdr:rowOff>190500</xdr:rowOff>
        </xdr:to>
        <xdr:sp macro="" textlink="">
          <xdr:nvSpPr>
            <xdr:cNvPr id="31913" name="Check Box 169" hidden="1">
              <a:extLst>
                <a:ext uri="{63B3BB69-23CF-44E3-9099-C40C66FF867C}">
                  <a14:compatExt spid="_x0000_s319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130</xdr:row>
          <xdr:rowOff>9525</xdr:rowOff>
        </xdr:from>
        <xdr:to>
          <xdr:col>3</xdr:col>
          <xdr:colOff>352425</xdr:colOff>
          <xdr:row>130</xdr:row>
          <xdr:rowOff>190500</xdr:rowOff>
        </xdr:to>
        <xdr:sp macro="" textlink="">
          <xdr:nvSpPr>
            <xdr:cNvPr id="31914" name="Check Box 170" hidden="1">
              <a:extLst>
                <a:ext uri="{63B3BB69-23CF-44E3-9099-C40C66FF867C}">
                  <a14:compatExt spid="_x0000_s319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131</xdr:row>
          <xdr:rowOff>9525</xdr:rowOff>
        </xdr:from>
        <xdr:to>
          <xdr:col>3</xdr:col>
          <xdr:colOff>352425</xdr:colOff>
          <xdr:row>131</xdr:row>
          <xdr:rowOff>190500</xdr:rowOff>
        </xdr:to>
        <xdr:sp macro="" textlink="">
          <xdr:nvSpPr>
            <xdr:cNvPr id="31915" name="Check Box 171" hidden="1">
              <a:extLst>
                <a:ext uri="{63B3BB69-23CF-44E3-9099-C40C66FF867C}">
                  <a14:compatExt spid="_x0000_s319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132</xdr:row>
          <xdr:rowOff>9525</xdr:rowOff>
        </xdr:from>
        <xdr:to>
          <xdr:col>3</xdr:col>
          <xdr:colOff>352425</xdr:colOff>
          <xdr:row>132</xdr:row>
          <xdr:rowOff>190500</xdr:rowOff>
        </xdr:to>
        <xdr:sp macro="" textlink="">
          <xdr:nvSpPr>
            <xdr:cNvPr id="31916" name="Check Box 172" hidden="1">
              <a:extLst>
                <a:ext uri="{63B3BB69-23CF-44E3-9099-C40C66FF867C}">
                  <a14:compatExt spid="_x0000_s319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133</xdr:row>
          <xdr:rowOff>9525</xdr:rowOff>
        </xdr:from>
        <xdr:to>
          <xdr:col>3</xdr:col>
          <xdr:colOff>352425</xdr:colOff>
          <xdr:row>134</xdr:row>
          <xdr:rowOff>0</xdr:rowOff>
        </xdr:to>
        <xdr:sp macro="" textlink="">
          <xdr:nvSpPr>
            <xdr:cNvPr id="31917" name="Check Box 173" hidden="1">
              <a:extLst>
                <a:ext uri="{63B3BB69-23CF-44E3-9099-C40C66FF867C}">
                  <a14:compatExt spid="_x0000_s319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134</xdr:row>
          <xdr:rowOff>9525</xdr:rowOff>
        </xdr:from>
        <xdr:to>
          <xdr:col>3</xdr:col>
          <xdr:colOff>352425</xdr:colOff>
          <xdr:row>135</xdr:row>
          <xdr:rowOff>0</xdr:rowOff>
        </xdr:to>
        <xdr:sp macro="" textlink="">
          <xdr:nvSpPr>
            <xdr:cNvPr id="31918" name="Check Box 174" hidden="1">
              <a:extLst>
                <a:ext uri="{63B3BB69-23CF-44E3-9099-C40C66FF867C}">
                  <a14:compatExt spid="_x0000_s319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135</xdr:row>
          <xdr:rowOff>9525</xdr:rowOff>
        </xdr:from>
        <xdr:to>
          <xdr:col>3</xdr:col>
          <xdr:colOff>352425</xdr:colOff>
          <xdr:row>136</xdr:row>
          <xdr:rowOff>0</xdr:rowOff>
        </xdr:to>
        <xdr:sp macro="" textlink="">
          <xdr:nvSpPr>
            <xdr:cNvPr id="31919" name="Check Box 175" hidden="1">
              <a:extLst>
                <a:ext uri="{63B3BB69-23CF-44E3-9099-C40C66FF867C}">
                  <a14:compatExt spid="_x0000_s319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136</xdr:row>
          <xdr:rowOff>9525</xdr:rowOff>
        </xdr:from>
        <xdr:to>
          <xdr:col>3</xdr:col>
          <xdr:colOff>352425</xdr:colOff>
          <xdr:row>136</xdr:row>
          <xdr:rowOff>190500</xdr:rowOff>
        </xdr:to>
        <xdr:sp macro="" textlink="">
          <xdr:nvSpPr>
            <xdr:cNvPr id="31920" name="Check Box 176" hidden="1">
              <a:extLst>
                <a:ext uri="{63B3BB69-23CF-44E3-9099-C40C66FF867C}">
                  <a14:compatExt spid="_x0000_s319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137</xdr:row>
          <xdr:rowOff>9525</xdr:rowOff>
        </xdr:from>
        <xdr:to>
          <xdr:col>3</xdr:col>
          <xdr:colOff>352425</xdr:colOff>
          <xdr:row>138</xdr:row>
          <xdr:rowOff>0</xdr:rowOff>
        </xdr:to>
        <xdr:sp macro="" textlink="">
          <xdr:nvSpPr>
            <xdr:cNvPr id="31926" name="Check Box 182" hidden="1">
              <a:extLst>
                <a:ext uri="{63B3BB69-23CF-44E3-9099-C40C66FF867C}">
                  <a14:compatExt spid="_x0000_s319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138</xdr:row>
          <xdr:rowOff>9525</xdr:rowOff>
        </xdr:from>
        <xdr:to>
          <xdr:col>3</xdr:col>
          <xdr:colOff>352425</xdr:colOff>
          <xdr:row>139</xdr:row>
          <xdr:rowOff>0</xdr:rowOff>
        </xdr:to>
        <xdr:sp macro="" textlink="">
          <xdr:nvSpPr>
            <xdr:cNvPr id="31927" name="Check Box 183" hidden="1">
              <a:extLst>
                <a:ext uri="{63B3BB69-23CF-44E3-9099-C40C66FF867C}">
                  <a14:compatExt spid="_x0000_s319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139</xdr:row>
          <xdr:rowOff>9525</xdr:rowOff>
        </xdr:from>
        <xdr:to>
          <xdr:col>3</xdr:col>
          <xdr:colOff>352425</xdr:colOff>
          <xdr:row>140</xdr:row>
          <xdr:rowOff>0</xdr:rowOff>
        </xdr:to>
        <xdr:sp macro="" textlink="">
          <xdr:nvSpPr>
            <xdr:cNvPr id="31928" name="Check Box 184" hidden="1">
              <a:extLst>
                <a:ext uri="{63B3BB69-23CF-44E3-9099-C40C66FF867C}">
                  <a14:compatExt spid="_x0000_s319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140</xdr:row>
          <xdr:rowOff>9525</xdr:rowOff>
        </xdr:from>
        <xdr:to>
          <xdr:col>3</xdr:col>
          <xdr:colOff>352425</xdr:colOff>
          <xdr:row>141</xdr:row>
          <xdr:rowOff>0</xdr:rowOff>
        </xdr:to>
        <xdr:sp macro="" textlink="">
          <xdr:nvSpPr>
            <xdr:cNvPr id="31929" name="Check Box 185" hidden="1">
              <a:extLst>
                <a:ext uri="{63B3BB69-23CF-44E3-9099-C40C66FF867C}">
                  <a14:compatExt spid="_x0000_s319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141</xdr:row>
          <xdr:rowOff>9525</xdr:rowOff>
        </xdr:from>
        <xdr:to>
          <xdr:col>3</xdr:col>
          <xdr:colOff>352425</xdr:colOff>
          <xdr:row>142</xdr:row>
          <xdr:rowOff>0</xdr:rowOff>
        </xdr:to>
        <xdr:sp macro="" textlink="">
          <xdr:nvSpPr>
            <xdr:cNvPr id="31930" name="Check Box 186" hidden="1">
              <a:extLst>
                <a:ext uri="{63B3BB69-23CF-44E3-9099-C40C66FF867C}">
                  <a14:compatExt spid="_x0000_s319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142</xdr:row>
          <xdr:rowOff>9525</xdr:rowOff>
        </xdr:from>
        <xdr:to>
          <xdr:col>3</xdr:col>
          <xdr:colOff>352425</xdr:colOff>
          <xdr:row>142</xdr:row>
          <xdr:rowOff>190500</xdr:rowOff>
        </xdr:to>
        <xdr:sp macro="" textlink="">
          <xdr:nvSpPr>
            <xdr:cNvPr id="31931" name="Check Box 187" hidden="1">
              <a:extLst>
                <a:ext uri="{63B3BB69-23CF-44E3-9099-C40C66FF867C}">
                  <a14:compatExt spid="_x0000_s319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143</xdr:row>
          <xdr:rowOff>9525</xdr:rowOff>
        </xdr:from>
        <xdr:to>
          <xdr:col>3</xdr:col>
          <xdr:colOff>352425</xdr:colOff>
          <xdr:row>144</xdr:row>
          <xdr:rowOff>0</xdr:rowOff>
        </xdr:to>
        <xdr:sp macro="" textlink="">
          <xdr:nvSpPr>
            <xdr:cNvPr id="31932" name="Check Box 188" hidden="1">
              <a:extLst>
                <a:ext uri="{63B3BB69-23CF-44E3-9099-C40C66FF867C}">
                  <a14:compatExt spid="_x0000_s319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144</xdr:row>
          <xdr:rowOff>9525</xdr:rowOff>
        </xdr:from>
        <xdr:to>
          <xdr:col>3</xdr:col>
          <xdr:colOff>352425</xdr:colOff>
          <xdr:row>145</xdr:row>
          <xdr:rowOff>0</xdr:rowOff>
        </xdr:to>
        <xdr:sp macro="" textlink="">
          <xdr:nvSpPr>
            <xdr:cNvPr id="31933" name="Check Box 189" hidden="1">
              <a:extLst>
                <a:ext uri="{63B3BB69-23CF-44E3-9099-C40C66FF867C}">
                  <a14:compatExt spid="_x0000_s319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145</xdr:row>
          <xdr:rowOff>9525</xdr:rowOff>
        </xdr:from>
        <xdr:to>
          <xdr:col>3</xdr:col>
          <xdr:colOff>352425</xdr:colOff>
          <xdr:row>145</xdr:row>
          <xdr:rowOff>190500</xdr:rowOff>
        </xdr:to>
        <xdr:sp macro="" textlink="">
          <xdr:nvSpPr>
            <xdr:cNvPr id="31934" name="Check Box 190" hidden="1">
              <a:extLst>
                <a:ext uri="{63B3BB69-23CF-44E3-9099-C40C66FF867C}">
                  <a14:compatExt spid="_x0000_s319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146</xdr:row>
          <xdr:rowOff>9525</xdr:rowOff>
        </xdr:from>
        <xdr:to>
          <xdr:col>3</xdr:col>
          <xdr:colOff>352425</xdr:colOff>
          <xdr:row>147</xdr:row>
          <xdr:rowOff>0</xdr:rowOff>
        </xdr:to>
        <xdr:sp macro="" textlink="">
          <xdr:nvSpPr>
            <xdr:cNvPr id="31940" name="Check Box 196" hidden="1">
              <a:extLst>
                <a:ext uri="{63B3BB69-23CF-44E3-9099-C40C66FF867C}">
                  <a14:compatExt spid="_x0000_s319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147</xdr:row>
          <xdr:rowOff>9525</xdr:rowOff>
        </xdr:from>
        <xdr:to>
          <xdr:col>3</xdr:col>
          <xdr:colOff>352425</xdr:colOff>
          <xdr:row>148</xdr:row>
          <xdr:rowOff>0</xdr:rowOff>
        </xdr:to>
        <xdr:sp macro="" textlink="">
          <xdr:nvSpPr>
            <xdr:cNvPr id="31946" name="Check Box 202" hidden="1">
              <a:extLst>
                <a:ext uri="{63B3BB69-23CF-44E3-9099-C40C66FF867C}">
                  <a14:compatExt spid="_x0000_s319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148</xdr:row>
          <xdr:rowOff>9525</xdr:rowOff>
        </xdr:from>
        <xdr:to>
          <xdr:col>3</xdr:col>
          <xdr:colOff>352425</xdr:colOff>
          <xdr:row>149</xdr:row>
          <xdr:rowOff>0</xdr:rowOff>
        </xdr:to>
        <xdr:sp macro="" textlink="">
          <xdr:nvSpPr>
            <xdr:cNvPr id="31947" name="Check Box 203" hidden="1">
              <a:extLst>
                <a:ext uri="{63B3BB69-23CF-44E3-9099-C40C66FF867C}">
                  <a14:compatExt spid="_x0000_s319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149</xdr:row>
          <xdr:rowOff>9525</xdr:rowOff>
        </xdr:from>
        <xdr:to>
          <xdr:col>3</xdr:col>
          <xdr:colOff>352425</xdr:colOff>
          <xdr:row>150</xdr:row>
          <xdr:rowOff>0</xdr:rowOff>
        </xdr:to>
        <xdr:sp macro="" textlink="">
          <xdr:nvSpPr>
            <xdr:cNvPr id="31948" name="Check Box 204" hidden="1">
              <a:extLst>
                <a:ext uri="{63B3BB69-23CF-44E3-9099-C40C66FF867C}">
                  <a14:compatExt spid="_x0000_s319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150</xdr:row>
          <xdr:rowOff>9525</xdr:rowOff>
        </xdr:from>
        <xdr:to>
          <xdr:col>3</xdr:col>
          <xdr:colOff>352425</xdr:colOff>
          <xdr:row>151</xdr:row>
          <xdr:rowOff>0</xdr:rowOff>
        </xdr:to>
        <xdr:sp macro="" textlink="">
          <xdr:nvSpPr>
            <xdr:cNvPr id="31949" name="Check Box 205" hidden="1">
              <a:extLst>
                <a:ext uri="{63B3BB69-23CF-44E3-9099-C40C66FF867C}">
                  <a14:compatExt spid="_x0000_s319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151</xdr:row>
          <xdr:rowOff>9525</xdr:rowOff>
        </xdr:from>
        <xdr:to>
          <xdr:col>3</xdr:col>
          <xdr:colOff>352425</xdr:colOff>
          <xdr:row>152</xdr:row>
          <xdr:rowOff>0</xdr:rowOff>
        </xdr:to>
        <xdr:sp macro="" textlink="">
          <xdr:nvSpPr>
            <xdr:cNvPr id="31950" name="Check Box 206" hidden="1">
              <a:extLst>
                <a:ext uri="{63B3BB69-23CF-44E3-9099-C40C66FF867C}">
                  <a14:compatExt spid="_x0000_s319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152</xdr:row>
          <xdr:rowOff>9525</xdr:rowOff>
        </xdr:from>
        <xdr:to>
          <xdr:col>3</xdr:col>
          <xdr:colOff>352425</xdr:colOff>
          <xdr:row>153</xdr:row>
          <xdr:rowOff>0</xdr:rowOff>
        </xdr:to>
        <xdr:sp macro="" textlink="">
          <xdr:nvSpPr>
            <xdr:cNvPr id="31951" name="Check Box 207" hidden="1">
              <a:extLst>
                <a:ext uri="{63B3BB69-23CF-44E3-9099-C40C66FF867C}">
                  <a14:compatExt spid="_x0000_s319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153</xdr:row>
          <xdr:rowOff>9525</xdr:rowOff>
        </xdr:from>
        <xdr:to>
          <xdr:col>3</xdr:col>
          <xdr:colOff>352425</xdr:colOff>
          <xdr:row>154</xdr:row>
          <xdr:rowOff>0</xdr:rowOff>
        </xdr:to>
        <xdr:sp macro="" textlink="">
          <xdr:nvSpPr>
            <xdr:cNvPr id="31952" name="Check Box 208" hidden="1">
              <a:extLst>
                <a:ext uri="{63B3BB69-23CF-44E3-9099-C40C66FF867C}">
                  <a14:compatExt spid="_x0000_s319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154</xdr:row>
          <xdr:rowOff>9525</xdr:rowOff>
        </xdr:from>
        <xdr:to>
          <xdr:col>3</xdr:col>
          <xdr:colOff>352425</xdr:colOff>
          <xdr:row>155</xdr:row>
          <xdr:rowOff>0</xdr:rowOff>
        </xdr:to>
        <xdr:sp macro="" textlink="">
          <xdr:nvSpPr>
            <xdr:cNvPr id="31953" name="Check Box 209" hidden="1">
              <a:extLst>
                <a:ext uri="{63B3BB69-23CF-44E3-9099-C40C66FF867C}">
                  <a14:compatExt spid="_x0000_s319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155</xdr:row>
          <xdr:rowOff>9525</xdr:rowOff>
        </xdr:from>
        <xdr:to>
          <xdr:col>3</xdr:col>
          <xdr:colOff>352425</xdr:colOff>
          <xdr:row>156</xdr:row>
          <xdr:rowOff>0</xdr:rowOff>
        </xdr:to>
        <xdr:sp macro="" textlink="">
          <xdr:nvSpPr>
            <xdr:cNvPr id="31954" name="Check Box 210" hidden="1">
              <a:extLst>
                <a:ext uri="{63B3BB69-23CF-44E3-9099-C40C66FF867C}">
                  <a14:compatExt spid="_x0000_s319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156</xdr:row>
          <xdr:rowOff>9525</xdr:rowOff>
        </xdr:from>
        <xdr:to>
          <xdr:col>3</xdr:col>
          <xdr:colOff>352425</xdr:colOff>
          <xdr:row>157</xdr:row>
          <xdr:rowOff>0</xdr:rowOff>
        </xdr:to>
        <xdr:sp macro="" textlink="">
          <xdr:nvSpPr>
            <xdr:cNvPr id="31955" name="Check Box 211" hidden="1">
              <a:extLst>
                <a:ext uri="{63B3BB69-23CF-44E3-9099-C40C66FF867C}">
                  <a14:compatExt spid="_x0000_s319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157</xdr:row>
          <xdr:rowOff>9525</xdr:rowOff>
        </xdr:from>
        <xdr:to>
          <xdr:col>3</xdr:col>
          <xdr:colOff>352425</xdr:colOff>
          <xdr:row>158</xdr:row>
          <xdr:rowOff>0</xdr:rowOff>
        </xdr:to>
        <xdr:sp macro="" textlink="">
          <xdr:nvSpPr>
            <xdr:cNvPr id="31956" name="Check Box 212" hidden="1">
              <a:extLst>
                <a:ext uri="{63B3BB69-23CF-44E3-9099-C40C66FF867C}">
                  <a14:compatExt spid="_x0000_s319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158</xdr:row>
          <xdr:rowOff>9525</xdr:rowOff>
        </xdr:from>
        <xdr:to>
          <xdr:col>3</xdr:col>
          <xdr:colOff>352425</xdr:colOff>
          <xdr:row>159</xdr:row>
          <xdr:rowOff>0</xdr:rowOff>
        </xdr:to>
        <xdr:sp macro="" textlink="">
          <xdr:nvSpPr>
            <xdr:cNvPr id="31957" name="Check Box 213" hidden="1">
              <a:extLst>
                <a:ext uri="{63B3BB69-23CF-44E3-9099-C40C66FF867C}">
                  <a14:compatExt spid="_x0000_s319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159</xdr:row>
          <xdr:rowOff>9525</xdr:rowOff>
        </xdr:from>
        <xdr:to>
          <xdr:col>3</xdr:col>
          <xdr:colOff>352425</xdr:colOff>
          <xdr:row>160</xdr:row>
          <xdr:rowOff>0</xdr:rowOff>
        </xdr:to>
        <xdr:sp macro="" textlink="">
          <xdr:nvSpPr>
            <xdr:cNvPr id="31958" name="Check Box 214" hidden="1">
              <a:extLst>
                <a:ext uri="{63B3BB69-23CF-44E3-9099-C40C66FF867C}">
                  <a14:compatExt spid="_x0000_s319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160</xdr:row>
          <xdr:rowOff>9525</xdr:rowOff>
        </xdr:from>
        <xdr:to>
          <xdr:col>3</xdr:col>
          <xdr:colOff>352425</xdr:colOff>
          <xdr:row>161</xdr:row>
          <xdr:rowOff>0</xdr:rowOff>
        </xdr:to>
        <xdr:sp macro="" textlink="">
          <xdr:nvSpPr>
            <xdr:cNvPr id="31959" name="Check Box 215" hidden="1">
              <a:extLst>
                <a:ext uri="{63B3BB69-23CF-44E3-9099-C40C66FF867C}">
                  <a14:compatExt spid="_x0000_s319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161</xdr:row>
          <xdr:rowOff>9525</xdr:rowOff>
        </xdr:from>
        <xdr:to>
          <xdr:col>3</xdr:col>
          <xdr:colOff>352425</xdr:colOff>
          <xdr:row>162</xdr:row>
          <xdr:rowOff>0</xdr:rowOff>
        </xdr:to>
        <xdr:sp macro="" textlink="">
          <xdr:nvSpPr>
            <xdr:cNvPr id="31960" name="Check Box 216" hidden="1">
              <a:extLst>
                <a:ext uri="{63B3BB69-23CF-44E3-9099-C40C66FF867C}">
                  <a14:compatExt spid="_x0000_s319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163</xdr:row>
          <xdr:rowOff>9525</xdr:rowOff>
        </xdr:from>
        <xdr:to>
          <xdr:col>3</xdr:col>
          <xdr:colOff>352425</xdr:colOff>
          <xdr:row>164</xdr:row>
          <xdr:rowOff>0</xdr:rowOff>
        </xdr:to>
        <xdr:sp macro="" textlink="">
          <xdr:nvSpPr>
            <xdr:cNvPr id="31966" name="Check Box 222" hidden="1">
              <a:extLst>
                <a:ext uri="{63B3BB69-23CF-44E3-9099-C40C66FF867C}">
                  <a14:compatExt spid="_x0000_s319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164</xdr:row>
          <xdr:rowOff>9525</xdr:rowOff>
        </xdr:from>
        <xdr:to>
          <xdr:col>3</xdr:col>
          <xdr:colOff>352425</xdr:colOff>
          <xdr:row>165</xdr:row>
          <xdr:rowOff>0</xdr:rowOff>
        </xdr:to>
        <xdr:sp macro="" textlink="">
          <xdr:nvSpPr>
            <xdr:cNvPr id="31972" name="Check Box 228" hidden="1">
              <a:extLst>
                <a:ext uri="{63B3BB69-23CF-44E3-9099-C40C66FF867C}">
                  <a14:compatExt spid="_x0000_s319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165</xdr:row>
          <xdr:rowOff>9525</xdr:rowOff>
        </xdr:from>
        <xdr:to>
          <xdr:col>3</xdr:col>
          <xdr:colOff>352425</xdr:colOff>
          <xdr:row>166</xdr:row>
          <xdr:rowOff>0</xdr:rowOff>
        </xdr:to>
        <xdr:sp macro="" textlink="">
          <xdr:nvSpPr>
            <xdr:cNvPr id="31978" name="Check Box 234" hidden="1">
              <a:extLst>
                <a:ext uri="{63B3BB69-23CF-44E3-9099-C40C66FF867C}">
                  <a14:compatExt spid="_x0000_s319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166</xdr:row>
          <xdr:rowOff>9525</xdr:rowOff>
        </xdr:from>
        <xdr:to>
          <xdr:col>3</xdr:col>
          <xdr:colOff>352425</xdr:colOff>
          <xdr:row>166</xdr:row>
          <xdr:rowOff>190500</xdr:rowOff>
        </xdr:to>
        <xdr:sp macro="" textlink="">
          <xdr:nvSpPr>
            <xdr:cNvPr id="31979" name="Check Box 235" hidden="1">
              <a:extLst>
                <a:ext uri="{63B3BB69-23CF-44E3-9099-C40C66FF867C}">
                  <a14:compatExt spid="_x0000_s319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167</xdr:row>
          <xdr:rowOff>9525</xdr:rowOff>
        </xdr:from>
        <xdr:to>
          <xdr:col>3</xdr:col>
          <xdr:colOff>352425</xdr:colOff>
          <xdr:row>167</xdr:row>
          <xdr:rowOff>190500</xdr:rowOff>
        </xdr:to>
        <xdr:sp macro="" textlink="">
          <xdr:nvSpPr>
            <xdr:cNvPr id="31980" name="Check Box 236" hidden="1">
              <a:extLst>
                <a:ext uri="{63B3BB69-23CF-44E3-9099-C40C66FF867C}">
                  <a14:compatExt spid="_x0000_s319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168</xdr:row>
          <xdr:rowOff>9525</xdr:rowOff>
        </xdr:from>
        <xdr:to>
          <xdr:col>3</xdr:col>
          <xdr:colOff>352425</xdr:colOff>
          <xdr:row>168</xdr:row>
          <xdr:rowOff>190500</xdr:rowOff>
        </xdr:to>
        <xdr:sp macro="" textlink="">
          <xdr:nvSpPr>
            <xdr:cNvPr id="31981" name="Check Box 237" hidden="1">
              <a:extLst>
                <a:ext uri="{63B3BB69-23CF-44E3-9099-C40C66FF867C}">
                  <a14:compatExt spid="_x0000_s319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169</xdr:row>
          <xdr:rowOff>9525</xdr:rowOff>
        </xdr:from>
        <xdr:to>
          <xdr:col>3</xdr:col>
          <xdr:colOff>352425</xdr:colOff>
          <xdr:row>170</xdr:row>
          <xdr:rowOff>0</xdr:rowOff>
        </xdr:to>
        <xdr:sp macro="" textlink="">
          <xdr:nvSpPr>
            <xdr:cNvPr id="31982" name="Check Box 238" hidden="1">
              <a:extLst>
                <a:ext uri="{63B3BB69-23CF-44E3-9099-C40C66FF867C}">
                  <a14:compatExt spid="_x0000_s319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170</xdr:row>
          <xdr:rowOff>9525</xdr:rowOff>
        </xdr:from>
        <xdr:to>
          <xdr:col>3</xdr:col>
          <xdr:colOff>352425</xdr:colOff>
          <xdr:row>171</xdr:row>
          <xdr:rowOff>0</xdr:rowOff>
        </xdr:to>
        <xdr:sp macro="" textlink="">
          <xdr:nvSpPr>
            <xdr:cNvPr id="31983" name="Check Box 239" hidden="1">
              <a:extLst>
                <a:ext uri="{63B3BB69-23CF-44E3-9099-C40C66FF867C}">
                  <a14:compatExt spid="_x0000_s319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171</xdr:row>
          <xdr:rowOff>9525</xdr:rowOff>
        </xdr:from>
        <xdr:to>
          <xdr:col>3</xdr:col>
          <xdr:colOff>352425</xdr:colOff>
          <xdr:row>171</xdr:row>
          <xdr:rowOff>190500</xdr:rowOff>
        </xdr:to>
        <xdr:sp macro="" textlink="">
          <xdr:nvSpPr>
            <xdr:cNvPr id="31984" name="Check Box 240" hidden="1">
              <a:extLst>
                <a:ext uri="{63B3BB69-23CF-44E3-9099-C40C66FF867C}">
                  <a14:compatExt spid="_x0000_s319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172</xdr:row>
          <xdr:rowOff>9525</xdr:rowOff>
        </xdr:from>
        <xdr:to>
          <xdr:col>3</xdr:col>
          <xdr:colOff>352425</xdr:colOff>
          <xdr:row>172</xdr:row>
          <xdr:rowOff>190500</xdr:rowOff>
        </xdr:to>
        <xdr:sp macro="" textlink="">
          <xdr:nvSpPr>
            <xdr:cNvPr id="31985" name="Check Box 241" hidden="1">
              <a:extLst>
                <a:ext uri="{63B3BB69-23CF-44E3-9099-C40C66FF867C}">
                  <a14:compatExt spid="_x0000_s319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173</xdr:row>
          <xdr:rowOff>9525</xdr:rowOff>
        </xdr:from>
        <xdr:to>
          <xdr:col>3</xdr:col>
          <xdr:colOff>352425</xdr:colOff>
          <xdr:row>174</xdr:row>
          <xdr:rowOff>0</xdr:rowOff>
        </xdr:to>
        <xdr:sp macro="" textlink="">
          <xdr:nvSpPr>
            <xdr:cNvPr id="31991" name="Check Box 247" hidden="1">
              <a:extLst>
                <a:ext uri="{63B3BB69-23CF-44E3-9099-C40C66FF867C}">
                  <a14:compatExt spid="_x0000_s319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174</xdr:row>
          <xdr:rowOff>9525</xdr:rowOff>
        </xdr:from>
        <xdr:to>
          <xdr:col>3</xdr:col>
          <xdr:colOff>352425</xdr:colOff>
          <xdr:row>175</xdr:row>
          <xdr:rowOff>0</xdr:rowOff>
        </xdr:to>
        <xdr:sp macro="" textlink="">
          <xdr:nvSpPr>
            <xdr:cNvPr id="31996" name="Check Box 252" hidden="1">
              <a:extLst>
                <a:ext uri="{63B3BB69-23CF-44E3-9099-C40C66FF867C}">
                  <a14:compatExt spid="_x0000_s319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175</xdr:row>
          <xdr:rowOff>9525</xdr:rowOff>
        </xdr:from>
        <xdr:to>
          <xdr:col>3</xdr:col>
          <xdr:colOff>352425</xdr:colOff>
          <xdr:row>175</xdr:row>
          <xdr:rowOff>190500</xdr:rowOff>
        </xdr:to>
        <xdr:sp macro="" textlink="">
          <xdr:nvSpPr>
            <xdr:cNvPr id="32002" name="Check Box 258" hidden="1">
              <a:extLst>
                <a:ext uri="{63B3BB69-23CF-44E3-9099-C40C66FF867C}">
                  <a14:compatExt spid="_x0000_s320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176</xdr:row>
          <xdr:rowOff>9525</xdr:rowOff>
        </xdr:from>
        <xdr:to>
          <xdr:col>3</xdr:col>
          <xdr:colOff>352425</xdr:colOff>
          <xdr:row>177</xdr:row>
          <xdr:rowOff>0</xdr:rowOff>
        </xdr:to>
        <xdr:sp macro="" textlink="">
          <xdr:nvSpPr>
            <xdr:cNvPr id="32003" name="Check Box 259" hidden="1">
              <a:extLst>
                <a:ext uri="{63B3BB69-23CF-44E3-9099-C40C66FF867C}">
                  <a14:compatExt spid="_x0000_s320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177</xdr:row>
          <xdr:rowOff>9525</xdr:rowOff>
        </xdr:from>
        <xdr:to>
          <xdr:col>3</xdr:col>
          <xdr:colOff>352425</xdr:colOff>
          <xdr:row>177</xdr:row>
          <xdr:rowOff>190500</xdr:rowOff>
        </xdr:to>
        <xdr:sp macro="" textlink="">
          <xdr:nvSpPr>
            <xdr:cNvPr id="32004" name="Check Box 260" hidden="1">
              <a:extLst>
                <a:ext uri="{63B3BB69-23CF-44E3-9099-C40C66FF867C}">
                  <a14:compatExt spid="_x0000_s320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178</xdr:row>
          <xdr:rowOff>9525</xdr:rowOff>
        </xdr:from>
        <xdr:to>
          <xdr:col>3</xdr:col>
          <xdr:colOff>352425</xdr:colOff>
          <xdr:row>179</xdr:row>
          <xdr:rowOff>0</xdr:rowOff>
        </xdr:to>
        <xdr:sp macro="" textlink="">
          <xdr:nvSpPr>
            <xdr:cNvPr id="32005" name="Check Box 261" hidden="1">
              <a:extLst>
                <a:ext uri="{63B3BB69-23CF-44E3-9099-C40C66FF867C}">
                  <a14:compatExt spid="_x0000_s320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179</xdr:row>
          <xdr:rowOff>9525</xdr:rowOff>
        </xdr:from>
        <xdr:to>
          <xdr:col>3</xdr:col>
          <xdr:colOff>352425</xdr:colOff>
          <xdr:row>179</xdr:row>
          <xdr:rowOff>190500</xdr:rowOff>
        </xdr:to>
        <xdr:sp macro="" textlink="">
          <xdr:nvSpPr>
            <xdr:cNvPr id="32006" name="Check Box 262" hidden="1">
              <a:extLst>
                <a:ext uri="{63B3BB69-23CF-44E3-9099-C40C66FF867C}">
                  <a14:compatExt spid="_x0000_s320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180</xdr:row>
          <xdr:rowOff>9525</xdr:rowOff>
        </xdr:from>
        <xdr:to>
          <xdr:col>3</xdr:col>
          <xdr:colOff>352425</xdr:colOff>
          <xdr:row>181</xdr:row>
          <xdr:rowOff>0</xdr:rowOff>
        </xdr:to>
        <xdr:sp macro="" textlink="">
          <xdr:nvSpPr>
            <xdr:cNvPr id="32007" name="Check Box 263" hidden="1">
              <a:extLst>
                <a:ext uri="{63B3BB69-23CF-44E3-9099-C40C66FF867C}">
                  <a14:compatExt spid="_x0000_s320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181</xdr:row>
          <xdr:rowOff>9525</xdr:rowOff>
        </xdr:from>
        <xdr:to>
          <xdr:col>3</xdr:col>
          <xdr:colOff>352425</xdr:colOff>
          <xdr:row>182</xdr:row>
          <xdr:rowOff>0</xdr:rowOff>
        </xdr:to>
        <xdr:sp macro="" textlink="">
          <xdr:nvSpPr>
            <xdr:cNvPr id="32008" name="Check Box 264" hidden="1">
              <a:extLst>
                <a:ext uri="{63B3BB69-23CF-44E3-9099-C40C66FF867C}">
                  <a14:compatExt spid="_x0000_s320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182</xdr:row>
          <xdr:rowOff>9525</xdr:rowOff>
        </xdr:from>
        <xdr:to>
          <xdr:col>3</xdr:col>
          <xdr:colOff>352425</xdr:colOff>
          <xdr:row>183</xdr:row>
          <xdr:rowOff>0</xdr:rowOff>
        </xdr:to>
        <xdr:sp macro="" textlink="">
          <xdr:nvSpPr>
            <xdr:cNvPr id="32009" name="Check Box 265" hidden="1">
              <a:extLst>
                <a:ext uri="{63B3BB69-23CF-44E3-9099-C40C66FF867C}">
                  <a14:compatExt spid="_x0000_s320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183</xdr:row>
          <xdr:rowOff>9525</xdr:rowOff>
        </xdr:from>
        <xdr:to>
          <xdr:col>3</xdr:col>
          <xdr:colOff>352425</xdr:colOff>
          <xdr:row>184</xdr:row>
          <xdr:rowOff>0</xdr:rowOff>
        </xdr:to>
        <xdr:sp macro="" textlink="">
          <xdr:nvSpPr>
            <xdr:cNvPr id="32010" name="Check Box 266" hidden="1">
              <a:extLst>
                <a:ext uri="{63B3BB69-23CF-44E3-9099-C40C66FF867C}">
                  <a14:compatExt spid="_x0000_s320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184</xdr:row>
          <xdr:rowOff>9525</xdr:rowOff>
        </xdr:from>
        <xdr:to>
          <xdr:col>3</xdr:col>
          <xdr:colOff>352425</xdr:colOff>
          <xdr:row>185</xdr:row>
          <xdr:rowOff>0</xdr:rowOff>
        </xdr:to>
        <xdr:sp macro="" textlink="">
          <xdr:nvSpPr>
            <xdr:cNvPr id="32011" name="Check Box 267" hidden="1">
              <a:extLst>
                <a:ext uri="{63B3BB69-23CF-44E3-9099-C40C66FF867C}">
                  <a14:compatExt spid="_x0000_s320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185</xdr:row>
          <xdr:rowOff>9525</xdr:rowOff>
        </xdr:from>
        <xdr:to>
          <xdr:col>3</xdr:col>
          <xdr:colOff>352425</xdr:colOff>
          <xdr:row>186</xdr:row>
          <xdr:rowOff>0</xdr:rowOff>
        </xdr:to>
        <xdr:sp macro="" textlink="">
          <xdr:nvSpPr>
            <xdr:cNvPr id="32012" name="Check Box 268" hidden="1">
              <a:extLst>
                <a:ext uri="{63B3BB69-23CF-44E3-9099-C40C66FF867C}">
                  <a14:compatExt spid="_x0000_s320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186</xdr:row>
          <xdr:rowOff>9525</xdr:rowOff>
        </xdr:from>
        <xdr:to>
          <xdr:col>4</xdr:col>
          <xdr:colOff>0</xdr:colOff>
          <xdr:row>187</xdr:row>
          <xdr:rowOff>0</xdr:rowOff>
        </xdr:to>
        <xdr:sp macro="" textlink="">
          <xdr:nvSpPr>
            <xdr:cNvPr id="32013" name="Check Box 269" hidden="1">
              <a:extLst>
                <a:ext uri="{63B3BB69-23CF-44E3-9099-C40C66FF867C}">
                  <a14:compatExt spid="_x0000_s320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187</xdr:row>
          <xdr:rowOff>9525</xdr:rowOff>
        </xdr:from>
        <xdr:to>
          <xdr:col>3</xdr:col>
          <xdr:colOff>352425</xdr:colOff>
          <xdr:row>188</xdr:row>
          <xdr:rowOff>0</xdr:rowOff>
        </xdr:to>
        <xdr:sp macro="" textlink="">
          <xdr:nvSpPr>
            <xdr:cNvPr id="32014" name="Check Box 270" hidden="1">
              <a:extLst>
                <a:ext uri="{63B3BB69-23CF-44E3-9099-C40C66FF867C}">
                  <a14:compatExt spid="_x0000_s320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188</xdr:row>
          <xdr:rowOff>9525</xdr:rowOff>
        </xdr:from>
        <xdr:to>
          <xdr:col>3</xdr:col>
          <xdr:colOff>352425</xdr:colOff>
          <xdr:row>189</xdr:row>
          <xdr:rowOff>0</xdr:rowOff>
        </xdr:to>
        <xdr:sp macro="" textlink="">
          <xdr:nvSpPr>
            <xdr:cNvPr id="32015" name="Check Box 271" hidden="1">
              <a:extLst>
                <a:ext uri="{63B3BB69-23CF-44E3-9099-C40C66FF867C}">
                  <a14:compatExt spid="_x0000_s320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189</xdr:row>
          <xdr:rowOff>9525</xdr:rowOff>
        </xdr:from>
        <xdr:to>
          <xdr:col>3</xdr:col>
          <xdr:colOff>352425</xdr:colOff>
          <xdr:row>190</xdr:row>
          <xdr:rowOff>0</xdr:rowOff>
        </xdr:to>
        <xdr:sp macro="" textlink="">
          <xdr:nvSpPr>
            <xdr:cNvPr id="32016" name="Check Box 272" hidden="1">
              <a:extLst>
                <a:ext uri="{63B3BB69-23CF-44E3-9099-C40C66FF867C}">
                  <a14:compatExt spid="_x0000_s320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190</xdr:row>
          <xdr:rowOff>9525</xdr:rowOff>
        </xdr:from>
        <xdr:to>
          <xdr:col>3</xdr:col>
          <xdr:colOff>352425</xdr:colOff>
          <xdr:row>191</xdr:row>
          <xdr:rowOff>0</xdr:rowOff>
        </xdr:to>
        <xdr:sp macro="" textlink="">
          <xdr:nvSpPr>
            <xdr:cNvPr id="32017" name="Check Box 273" hidden="1">
              <a:extLst>
                <a:ext uri="{63B3BB69-23CF-44E3-9099-C40C66FF867C}">
                  <a14:compatExt spid="_x0000_s320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191</xdr:row>
          <xdr:rowOff>9525</xdr:rowOff>
        </xdr:from>
        <xdr:to>
          <xdr:col>3</xdr:col>
          <xdr:colOff>352425</xdr:colOff>
          <xdr:row>192</xdr:row>
          <xdr:rowOff>0</xdr:rowOff>
        </xdr:to>
        <xdr:sp macro="" textlink="">
          <xdr:nvSpPr>
            <xdr:cNvPr id="32018" name="Check Box 274" hidden="1">
              <a:extLst>
                <a:ext uri="{63B3BB69-23CF-44E3-9099-C40C66FF867C}">
                  <a14:compatExt spid="_x0000_s320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192</xdr:row>
          <xdr:rowOff>9525</xdr:rowOff>
        </xdr:from>
        <xdr:to>
          <xdr:col>3</xdr:col>
          <xdr:colOff>352425</xdr:colOff>
          <xdr:row>193</xdr:row>
          <xdr:rowOff>0</xdr:rowOff>
        </xdr:to>
        <xdr:sp macro="" textlink="">
          <xdr:nvSpPr>
            <xdr:cNvPr id="32019" name="Check Box 275" hidden="1">
              <a:extLst>
                <a:ext uri="{63B3BB69-23CF-44E3-9099-C40C66FF867C}">
                  <a14:compatExt spid="_x0000_s320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193</xdr:row>
          <xdr:rowOff>9525</xdr:rowOff>
        </xdr:from>
        <xdr:to>
          <xdr:col>3</xdr:col>
          <xdr:colOff>352425</xdr:colOff>
          <xdr:row>193</xdr:row>
          <xdr:rowOff>190500</xdr:rowOff>
        </xdr:to>
        <xdr:sp macro="" textlink="">
          <xdr:nvSpPr>
            <xdr:cNvPr id="32020" name="Check Box 276" hidden="1">
              <a:extLst>
                <a:ext uri="{63B3BB69-23CF-44E3-9099-C40C66FF867C}">
                  <a14:compatExt spid="_x0000_s320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194</xdr:row>
          <xdr:rowOff>9525</xdr:rowOff>
        </xdr:from>
        <xdr:to>
          <xdr:col>3</xdr:col>
          <xdr:colOff>352425</xdr:colOff>
          <xdr:row>195</xdr:row>
          <xdr:rowOff>0</xdr:rowOff>
        </xdr:to>
        <xdr:sp macro="" textlink="">
          <xdr:nvSpPr>
            <xdr:cNvPr id="32021" name="Check Box 277" hidden="1">
              <a:extLst>
                <a:ext uri="{63B3BB69-23CF-44E3-9099-C40C66FF867C}">
                  <a14:compatExt spid="_x0000_s320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195</xdr:row>
          <xdr:rowOff>9525</xdr:rowOff>
        </xdr:from>
        <xdr:to>
          <xdr:col>3</xdr:col>
          <xdr:colOff>352425</xdr:colOff>
          <xdr:row>196</xdr:row>
          <xdr:rowOff>0</xdr:rowOff>
        </xdr:to>
        <xdr:sp macro="" textlink="">
          <xdr:nvSpPr>
            <xdr:cNvPr id="32022" name="Check Box 278" hidden="1">
              <a:extLst>
                <a:ext uri="{63B3BB69-23CF-44E3-9099-C40C66FF867C}">
                  <a14:compatExt spid="_x0000_s320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196</xdr:row>
          <xdr:rowOff>9525</xdr:rowOff>
        </xdr:from>
        <xdr:to>
          <xdr:col>3</xdr:col>
          <xdr:colOff>352425</xdr:colOff>
          <xdr:row>196</xdr:row>
          <xdr:rowOff>190500</xdr:rowOff>
        </xdr:to>
        <xdr:sp macro="" textlink="">
          <xdr:nvSpPr>
            <xdr:cNvPr id="32023" name="Check Box 279" hidden="1">
              <a:extLst>
                <a:ext uri="{63B3BB69-23CF-44E3-9099-C40C66FF867C}">
                  <a14:compatExt spid="_x0000_s320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197</xdr:row>
          <xdr:rowOff>9525</xdr:rowOff>
        </xdr:from>
        <xdr:to>
          <xdr:col>3</xdr:col>
          <xdr:colOff>352425</xdr:colOff>
          <xdr:row>198</xdr:row>
          <xdr:rowOff>0</xdr:rowOff>
        </xdr:to>
        <xdr:sp macro="" textlink="">
          <xdr:nvSpPr>
            <xdr:cNvPr id="32024" name="Check Box 280" hidden="1">
              <a:extLst>
                <a:ext uri="{63B3BB69-23CF-44E3-9099-C40C66FF867C}">
                  <a14:compatExt spid="_x0000_s320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198</xdr:row>
          <xdr:rowOff>9525</xdr:rowOff>
        </xdr:from>
        <xdr:to>
          <xdr:col>3</xdr:col>
          <xdr:colOff>352425</xdr:colOff>
          <xdr:row>198</xdr:row>
          <xdr:rowOff>190500</xdr:rowOff>
        </xdr:to>
        <xdr:sp macro="" textlink="">
          <xdr:nvSpPr>
            <xdr:cNvPr id="32025" name="Check Box 281" hidden="1">
              <a:extLst>
                <a:ext uri="{63B3BB69-23CF-44E3-9099-C40C66FF867C}">
                  <a14:compatExt spid="_x0000_s32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199</xdr:row>
          <xdr:rowOff>9525</xdr:rowOff>
        </xdr:from>
        <xdr:to>
          <xdr:col>3</xdr:col>
          <xdr:colOff>352425</xdr:colOff>
          <xdr:row>200</xdr:row>
          <xdr:rowOff>0</xdr:rowOff>
        </xdr:to>
        <xdr:sp macro="" textlink="">
          <xdr:nvSpPr>
            <xdr:cNvPr id="32026" name="Check Box 282" hidden="1">
              <a:extLst>
                <a:ext uri="{63B3BB69-23CF-44E3-9099-C40C66FF867C}">
                  <a14:compatExt spid="_x0000_s32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200</xdr:row>
          <xdr:rowOff>9525</xdr:rowOff>
        </xdr:from>
        <xdr:to>
          <xdr:col>3</xdr:col>
          <xdr:colOff>352425</xdr:colOff>
          <xdr:row>201</xdr:row>
          <xdr:rowOff>0</xdr:rowOff>
        </xdr:to>
        <xdr:sp macro="" textlink="">
          <xdr:nvSpPr>
            <xdr:cNvPr id="32027" name="Check Box 283" hidden="1">
              <a:extLst>
                <a:ext uri="{63B3BB69-23CF-44E3-9099-C40C66FF867C}">
                  <a14:compatExt spid="_x0000_s32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201</xdr:row>
          <xdr:rowOff>9525</xdr:rowOff>
        </xdr:from>
        <xdr:to>
          <xdr:col>3</xdr:col>
          <xdr:colOff>352425</xdr:colOff>
          <xdr:row>202</xdr:row>
          <xdr:rowOff>0</xdr:rowOff>
        </xdr:to>
        <xdr:sp macro="" textlink="">
          <xdr:nvSpPr>
            <xdr:cNvPr id="32028" name="Check Box 284" hidden="1">
              <a:extLst>
                <a:ext uri="{63B3BB69-23CF-44E3-9099-C40C66FF867C}">
                  <a14:compatExt spid="_x0000_s320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202</xdr:row>
          <xdr:rowOff>9525</xdr:rowOff>
        </xdr:from>
        <xdr:to>
          <xdr:col>3</xdr:col>
          <xdr:colOff>352425</xdr:colOff>
          <xdr:row>203</xdr:row>
          <xdr:rowOff>0</xdr:rowOff>
        </xdr:to>
        <xdr:sp macro="" textlink="">
          <xdr:nvSpPr>
            <xdr:cNvPr id="32029" name="Check Box 285" hidden="1">
              <a:extLst>
                <a:ext uri="{63B3BB69-23CF-44E3-9099-C40C66FF867C}">
                  <a14:compatExt spid="_x0000_s32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203</xdr:row>
          <xdr:rowOff>9525</xdr:rowOff>
        </xdr:from>
        <xdr:to>
          <xdr:col>3</xdr:col>
          <xdr:colOff>352425</xdr:colOff>
          <xdr:row>204</xdr:row>
          <xdr:rowOff>0</xdr:rowOff>
        </xdr:to>
        <xdr:sp macro="" textlink="">
          <xdr:nvSpPr>
            <xdr:cNvPr id="32030" name="Check Box 286" hidden="1">
              <a:extLst>
                <a:ext uri="{63B3BB69-23CF-44E3-9099-C40C66FF867C}">
                  <a14:compatExt spid="_x0000_s320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204</xdr:row>
          <xdr:rowOff>9525</xdr:rowOff>
        </xdr:from>
        <xdr:to>
          <xdr:col>3</xdr:col>
          <xdr:colOff>352425</xdr:colOff>
          <xdr:row>204</xdr:row>
          <xdr:rowOff>190500</xdr:rowOff>
        </xdr:to>
        <xdr:sp macro="" textlink="">
          <xdr:nvSpPr>
            <xdr:cNvPr id="32031" name="Check Box 287" hidden="1">
              <a:extLst>
                <a:ext uri="{63B3BB69-23CF-44E3-9099-C40C66FF867C}">
                  <a14:compatExt spid="_x0000_s320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205</xdr:row>
          <xdr:rowOff>9525</xdr:rowOff>
        </xdr:from>
        <xdr:to>
          <xdr:col>3</xdr:col>
          <xdr:colOff>352425</xdr:colOff>
          <xdr:row>205</xdr:row>
          <xdr:rowOff>190500</xdr:rowOff>
        </xdr:to>
        <xdr:sp macro="" textlink="">
          <xdr:nvSpPr>
            <xdr:cNvPr id="32032" name="Check Box 288" hidden="1">
              <a:extLst>
                <a:ext uri="{63B3BB69-23CF-44E3-9099-C40C66FF867C}">
                  <a14:compatExt spid="_x0000_s320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206</xdr:row>
          <xdr:rowOff>9525</xdr:rowOff>
        </xdr:from>
        <xdr:to>
          <xdr:col>3</xdr:col>
          <xdr:colOff>352425</xdr:colOff>
          <xdr:row>207</xdr:row>
          <xdr:rowOff>0</xdr:rowOff>
        </xdr:to>
        <xdr:sp macro="" textlink="">
          <xdr:nvSpPr>
            <xdr:cNvPr id="32033" name="Check Box 289" hidden="1">
              <a:extLst>
                <a:ext uri="{63B3BB69-23CF-44E3-9099-C40C66FF867C}">
                  <a14:compatExt spid="_x0000_s320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207</xdr:row>
          <xdr:rowOff>9525</xdr:rowOff>
        </xdr:from>
        <xdr:to>
          <xdr:col>3</xdr:col>
          <xdr:colOff>352425</xdr:colOff>
          <xdr:row>208</xdr:row>
          <xdr:rowOff>0</xdr:rowOff>
        </xdr:to>
        <xdr:sp macro="" textlink="">
          <xdr:nvSpPr>
            <xdr:cNvPr id="32034" name="Check Box 290" hidden="1">
              <a:extLst>
                <a:ext uri="{63B3BB69-23CF-44E3-9099-C40C66FF867C}">
                  <a14:compatExt spid="_x0000_s320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208</xdr:row>
          <xdr:rowOff>9525</xdr:rowOff>
        </xdr:from>
        <xdr:to>
          <xdr:col>3</xdr:col>
          <xdr:colOff>352425</xdr:colOff>
          <xdr:row>209</xdr:row>
          <xdr:rowOff>0</xdr:rowOff>
        </xdr:to>
        <xdr:sp macro="" textlink="">
          <xdr:nvSpPr>
            <xdr:cNvPr id="32040" name="Check Box 296" hidden="1">
              <a:extLst>
                <a:ext uri="{63B3BB69-23CF-44E3-9099-C40C66FF867C}">
                  <a14:compatExt spid="_x0000_s320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209</xdr:row>
          <xdr:rowOff>9525</xdr:rowOff>
        </xdr:from>
        <xdr:to>
          <xdr:col>3</xdr:col>
          <xdr:colOff>352425</xdr:colOff>
          <xdr:row>210</xdr:row>
          <xdr:rowOff>0</xdr:rowOff>
        </xdr:to>
        <xdr:sp macro="" textlink="">
          <xdr:nvSpPr>
            <xdr:cNvPr id="32041" name="Check Box 297" hidden="1">
              <a:extLst>
                <a:ext uri="{63B3BB69-23CF-44E3-9099-C40C66FF867C}">
                  <a14:compatExt spid="_x0000_s320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210</xdr:row>
          <xdr:rowOff>9525</xdr:rowOff>
        </xdr:from>
        <xdr:to>
          <xdr:col>3</xdr:col>
          <xdr:colOff>352425</xdr:colOff>
          <xdr:row>211</xdr:row>
          <xdr:rowOff>0</xdr:rowOff>
        </xdr:to>
        <xdr:sp macro="" textlink="">
          <xdr:nvSpPr>
            <xdr:cNvPr id="32042" name="Check Box 298" hidden="1">
              <a:extLst>
                <a:ext uri="{63B3BB69-23CF-44E3-9099-C40C66FF867C}">
                  <a14:compatExt spid="_x0000_s32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211</xdr:row>
          <xdr:rowOff>9525</xdr:rowOff>
        </xdr:from>
        <xdr:to>
          <xdr:col>3</xdr:col>
          <xdr:colOff>352425</xdr:colOff>
          <xdr:row>212</xdr:row>
          <xdr:rowOff>0</xdr:rowOff>
        </xdr:to>
        <xdr:sp macro="" textlink="">
          <xdr:nvSpPr>
            <xdr:cNvPr id="32043" name="Check Box 299" hidden="1">
              <a:extLst>
                <a:ext uri="{63B3BB69-23CF-44E3-9099-C40C66FF867C}">
                  <a14:compatExt spid="_x0000_s320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212</xdr:row>
          <xdr:rowOff>9525</xdr:rowOff>
        </xdr:from>
        <xdr:to>
          <xdr:col>3</xdr:col>
          <xdr:colOff>352425</xdr:colOff>
          <xdr:row>213</xdr:row>
          <xdr:rowOff>0</xdr:rowOff>
        </xdr:to>
        <xdr:sp macro="" textlink="">
          <xdr:nvSpPr>
            <xdr:cNvPr id="32044" name="Check Box 300" hidden="1">
              <a:extLst>
                <a:ext uri="{63B3BB69-23CF-44E3-9099-C40C66FF867C}">
                  <a14:compatExt spid="_x0000_s320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213</xdr:row>
          <xdr:rowOff>9525</xdr:rowOff>
        </xdr:from>
        <xdr:to>
          <xdr:col>3</xdr:col>
          <xdr:colOff>352425</xdr:colOff>
          <xdr:row>214</xdr:row>
          <xdr:rowOff>0</xdr:rowOff>
        </xdr:to>
        <xdr:sp macro="" textlink="">
          <xdr:nvSpPr>
            <xdr:cNvPr id="32045" name="Check Box 301" hidden="1">
              <a:extLst>
                <a:ext uri="{63B3BB69-23CF-44E3-9099-C40C66FF867C}">
                  <a14:compatExt spid="_x0000_s320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214</xdr:row>
          <xdr:rowOff>9525</xdr:rowOff>
        </xdr:from>
        <xdr:to>
          <xdr:col>3</xdr:col>
          <xdr:colOff>352425</xdr:colOff>
          <xdr:row>215</xdr:row>
          <xdr:rowOff>0</xdr:rowOff>
        </xdr:to>
        <xdr:sp macro="" textlink="">
          <xdr:nvSpPr>
            <xdr:cNvPr id="32046" name="Check Box 302" hidden="1">
              <a:extLst>
                <a:ext uri="{63B3BB69-23CF-44E3-9099-C40C66FF867C}">
                  <a14:compatExt spid="_x0000_s320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215</xdr:row>
          <xdr:rowOff>9525</xdr:rowOff>
        </xdr:from>
        <xdr:to>
          <xdr:col>3</xdr:col>
          <xdr:colOff>352425</xdr:colOff>
          <xdr:row>216</xdr:row>
          <xdr:rowOff>0</xdr:rowOff>
        </xdr:to>
        <xdr:sp macro="" textlink="">
          <xdr:nvSpPr>
            <xdr:cNvPr id="32047" name="Check Box 303" hidden="1">
              <a:extLst>
                <a:ext uri="{63B3BB69-23CF-44E3-9099-C40C66FF867C}">
                  <a14:compatExt spid="_x0000_s320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216</xdr:row>
          <xdr:rowOff>9525</xdr:rowOff>
        </xdr:from>
        <xdr:to>
          <xdr:col>3</xdr:col>
          <xdr:colOff>352425</xdr:colOff>
          <xdr:row>217</xdr:row>
          <xdr:rowOff>0</xdr:rowOff>
        </xdr:to>
        <xdr:sp macro="" textlink="">
          <xdr:nvSpPr>
            <xdr:cNvPr id="32048" name="Check Box 304" hidden="1">
              <a:extLst>
                <a:ext uri="{63B3BB69-23CF-44E3-9099-C40C66FF867C}">
                  <a14:compatExt spid="_x0000_s320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217</xdr:row>
          <xdr:rowOff>9525</xdr:rowOff>
        </xdr:from>
        <xdr:to>
          <xdr:col>3</xdr:col>
          <xdr:colOff>352425</xdr:colOff>
          <xdr:row>218</xdr:row>
          <xdr:rowOff>0</xdr:rowOff>
        </xdr:to>
        <xdr:sp macro="" textlink="">
          <xdr:nvSpPr>
            <xdr:cNvPr id="32049" name="Check Box 305" hidden="1">
              <a:extLst>
                <a:ext uri="{63B3BB69-23CF-44E3-9099-C40C66FF867C}">
                  <a14:compatExt spid="_x0000_s3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218</xdr:row>
          <xdr:rowOff>9525</xdr:rowOff>
        </xdr:from>
        <xdr:to>
          <xdr:col>3</xdr:col>
          <xdr:colOff>352425</xdr:colOff>
          <xdr:row>219</xdr:row>
          <xdr:rowOff>0</xdr:rowOff>
        </xdr:to>
        <xdr:sp macro="" textlink="">
          <xdr:nvSpPr>
            <xdr:cNvPr id="32050" name="Check Box 306" hidden="1">
              <a:extLst>
                <a:ext uri="{63B3BB69-23CF-44E3-9099-C40C66FF867C}">
                  <a14:compatExt spid="_x0000_s3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219</xdr:row>
          <xdr:rowOff>9525</xdr:rowOff>
        </xdr:from>
        <xdr:to>
          <xdr:col>3</xdr:col>
          <xdr:colOff>352425</xdr:colOff>
          <xdr:row>220</xdr:row>
          <xdr:rowOff>0</xdr:rowOff>
        </xdr:to>
        <xdr:sp macro="" textlink="">
          <xdr:nvSpPr>
            <xdr:cNvPr id="32051" name="Check Box 307" hidden="1">
              <a:extLst>
                <a:ext uri="{63B3BB69-23CF-44E3-9099-C40C66FF867C}">
                  <a14:compatExt spid="_x0000_s320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220</xdr:row>
          <xdr:rowOff>9525</xdr:rowOff>
        </xdr:from>
        <xdr:to>
          <xdr:col>3</xdr:col>
          <xdr:colOff>352425</xdr:colOff>
          <xdr:row>221</xdr:row>
          <xdr:rowOff>0</xdr:rowOff>
        </xdr:to>
        <xdr:sp macro="" textlink="">
          <xdr:nvSpPr>
            <xdr:cNvPr id="32052" name="Check Box 308" hidden="1">
              <a:extLst>
                <a:ext uri="{63B3BB69-23CF-44E3-9099-C40C66FF867C}">
                  <a14:compatExt spid="_x0000_s320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221</xdr:row>
          <xdr:rowOff>9525</xdr:rowOff>
        </xdr:from>
        <xdr:to>
          <xdr:col>3</xdr:col>
          <xdr:colOff>352425</xdr:colOff>
          <xdr:row>221</xdr:row>
          <xdr:rowOff>190500</xdr:rowOff>
        </xdr:to>
        <xdr:sp macro="" textlink="">
          <xdr:nvSpPr>
            <xdr:cNvPr id="32053" name="Check Box 309" hidden="1">
              <a:extLst>
                <a:ext uri="{63B3BB69-23CF-44E3-9099-C40C66FF867C}">
                  <a14:compatExt spid="_x0000_s320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222</xdr:row>
          <xdr:rowOff>9525</xdr:rowOff>
        </xdr:from>
        <xdr:to>
          <xdr:col>3</xdr:col>
          <xdr:colOff>352425</xdr:colOff>
          <xdr:row>223</xdr:row>
          <xdr:rowOff>0</xdr:rowOff>
        </xdr:to>
        <xdr:sp macro="" textlink="">
          <xdr:nvSpPr>
            <xdr:cNvPr id="32054" name="Check Box 310" hidden="1">
              <a:extLst>
                <a:ext uri="{63B3BB69-23CF-44E3-9099-C40C66FF867C}">
                  <a14:compatExt spid="_x0000_s320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223</xdr:row>
          <xdr:rowOff>9525</xdr:rowOff>
        </xdr:from>
        <xdr:to>
          <xdr:col>3</xdr:col>
          <xdr:colOff>352425</xdr:colOff>
          <xdr:row>224</xdr:row>
          <xdr:rowOff>0</xdr:rowOff>
        </xdr:to>
        <xdr:sp macro="" textlink="">
          <xdr:nvSpPr>
            <xdr:cNvPr id="32055" name="Check Box 311" hidden="1">
              <a:extLst>
                <a:ext uri="{63B3BB69-23CF-44E3-9099-C40C66FF867C}">
                  <a14:compatExt spid="_x0000_s32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224</xdr:row>
          <xdr:rowOff>9525</xdr:rowOff>
        </xdr:from>
        <xdr:to>
          <xdr:col>3</xdr:col>
          <xdr:colOff>352425</xdr:colOff>
          <xdr:row>225</xdr:row>
          <xdr:rowOff>0</xdr:rowOff>
        </xdr:to>
        <xdr:sp macro="" textlink="">
          <xdr:nvSpPr>
            <xdr:cNvPr id="32056" name="Check Box 312" hidden="1">
              <a:extLst>
                <a:ext uri="{63B3BB69-23CF-44E3-9099-C40C66FF867C}">
                  <a14:compatExt spid="_x0000_s320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225</xdr:row>
          <xdr:rowOff>9525</xdr:rowOff>
        </xdr:from>
        <xdr:to>
          <xdr:col>3</xdr:col>
          <xdr:colOff>352425</xdr:colOff>
          <xdr:row>226</xdr:row>
          <xdr:rowOff>0</xdr:rowOff>
        </xdr:to>
        <xdr:sp macro="" textlink="">
          <xdr:nvSpPr>
            <xdr:cNvPr id="32057" name="Check Box 313" hidden="1">
              <a:extLst>
                <a:ext uri="{63B3BB69-23CF-44E3-9099-C40C66FF867C}">
                  <a14:compatExt spid="_x0000_s32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226</xdr:row>
          <xdr:rowOff>9525</xdr:rowOff>
        </xdr:from>
        <xdr:to>
          <xdr:col>3</xdr:col>
          <xdr:colOff>352425</xdr:colOff>
          <xdr:row>227</xdr:row>
          <xdr:rowOff>0</xdr:rowOff>
        </xdr:to>
        <xdr:sp macro="" textlink="">
          <xdr:nvSpPr>
            <xdr:cNvPr id="32058" name="Check Box 314" hidden="1">
              <a:extLst>
                <a:ext uri="{63B3BB69-23CF-44E3-9099-C40C66FF867C}">
                  <a14:compatExt spid="_x0000_s32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227</xdr:row>
          <xdr:rowOff>9525</xdr:rowOff>
        </xdr:from>
        <xdr:to>
          <xdr:col>3</xdr:col>
          <xdr:colOff>352425</xdr:colOff>
          <xdr:row>228</xdr:row>
          <xdr:rowOff>0</xdr:rowOff>
        </xdr:to>
        <xdr:sp macro="" textlink="">
          <xdr:nvSpPr>
            <xdr:cNvPr id="32059" name="Check Box 315" hidden="1">
              <a:extLst>
                <a:ext uri="{63B3BB69-23CF-44E3-9099-C40C66FF867C}">
                  <a14:compatExt spid="_x0000_s32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228</xdr:row>
          <xdr:rowOff>9525</xdr:rowOff>
        </xdr:from>
        <xdr:to>
          <xdr:col>3</xdr:col>
          <xdr:colOff>352425</xdr:colOff>
          <xdr:row>229</xdr:row>
          <xdr:rowOff>0</xdr:rowOff>
        </xdr:to>
        <xdr:sp macro="" textlink="">
          <xdr:nvSpPr>
            <xdr:cNvPr id="32060" name="Check Box 316" hidden="1">
              <a:extLst>
                <a:ext uri="{63B3BB69-23CF-44E3-9099-C40C66FF867C}">
                  <a14:compatExt spid="_x0000_s320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229</xdr:row>
          <xdr:rowOff>9525</xdr:rowOff>
        </xdr:from>
        <xdr:to>
          <xdr:col>3</xdr:col>
          <xdr:colOff>352425</xdr:colOff>
          <xdr:row>230</xdr:row>
          <xdr:rowOff>0</xdr:rowOff>
        </xdr:to>
        <xdr:sp macro="" textlink="">
          <xdr:nvSpPr>
            <xdr:cNvPr id="32061" name="Check Box 317" hidden="1">
              <a:extLst>
                <a:ext uri="{63B3BB69-23CF-44E3-9099-C40C66FF867C}">
                  <a14:compatExt spid="_x0000_s320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230</xdr:row>
          <xdr:rowOff>9525</xdr:rowOff>
        </xdr:from>
        <xdr:to>
          <xdr:col>3</xdr:col>
          <xdr:colOff>352425</xdr:colOff>
          <xdr:row>231</xdr:row>
          <xdr:rowOff>0</xdr:rowOff>
        </xdr:to>
        <xdr:sp macro="" textlink="">
          <xdr:nvSpPr>
            <xdr:cNvPr id="32062" name="Check Box 318" hidden="1">
              <a:extLst>
                <a:ext uri="{63B3BB69-23CF-44E3-9099-C40C66FF867C}">
                  <a14:compatExt spid="_x0000_s320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231</xdr:row>
          <xdr:rowOff>9525</xdr:rowOff>
        </xdr:from>
        <xdr:to>
          <xdr:col>3</xdr:col>
          <xdr:colOff>352425</xdr:colOff>
          <xdr:row>232</xdr:row>
          <xdr:rowOff>0</xdr:rowOff>
        </xdr:to>
        <xdr:sp macro="" textlink="">
          <xdr:nvSpPr>
            <xdr:cNvPr id="32063" name="Check Box 319" hidden="1">
              <a:extLst>
                <a:ext uri="{63B3BB69-23CF-44E3-9099-C40C66FF867C}">
                  <a14:compatExt spid="_x0000_s320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232</xdr:row>
          <xdr:rowOff>9525</xdr:rowOff>
        </xdr:from>
        <xdr:to>
          <xdr:col>3</xdr:col>
          <xdr:colOff>352425</xdr:colOff>
          <xdr:row>233</xdr:row>
          <xdr:rowOff>0</xdr:rowOff>
        </xdr:to>
        <xdr:sp macro="" textlink="">
          <xdr:nvSpPr>
            <xdr:cNvPr id="32064" name="Check Box 320" hidden="1">
              <a:extLst>
                <a:ext uri="{63B3BB69-23CF-44E3-9099-C40C66FF867C}">
                  <a14:compatExt spid="_x0000_s320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233</xdr:row>
          <xdr:rowOff>9525</xdr:rowOff>
        </xdr:from>
        <xdr:to>
          <xdr:col>3</xdr:col>
          <xdr:colOff>352425</xdr:colOff>
          <xdr:row>234</xdr:row>
          <xdr:rowOff>0</xdr:rowOff>
        </xdr:to>
        <xdr:sp macro="" textlink="">
          <xdr:nvSpPr>
            <xdr:cNvPr id="32065" name="Check Box 321" hidden="1">
              <a:extLst>
                <a:ext uri="{63B3BB69-23CF-44E3-9099-C40C66FF867C}">
                  <a14:compatExt spid="_x0000_s320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234</xdr:row>
          <xdr:rowOff>9525</xdr:rowOff>
        </xdr:from>
        <xdr:to>
          <xdr:col>3</xdr:col>
          <xdr:colOff>352425</xdr:colOff>
          <xdr:row>235</xdr:row>
          <xdr:rowOff>0</xdr:rowOff>
        </xdr:to>
        <xdr:sp macro="" textlink="">
          <xdr:nvSpPr>
            <xdr:cNvPr id="32066" name="Check Box 322" hidden="1">
              <a:extLst>
                <a:ext uri="{63B3BB69-23CF-44E3-9099-C40C66FF867C}">
                  <a14:compatExt spid="_x0000_s320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236</xdr:row>
          <xdr:rowOff>9525</xdr:rowOff>
        </xdr:from>
        <xdr:to>
          <xdr:col>3</xdr:col>
          <xdr:colOff>352425</xdr:colOff>
          <xdr:row>237</xdr:row>
          <xdr:rowOff>0</xdr:rowOff>
        </xdr:to>
        <xdr:sp macro="" textlink="">
          <xdr:nvSpPr>
            <xdr:cNvPr id="32067" name="Check Box 323" hidden="1">
              <a:extLst>
                <a:ext uri="{63B3BB69-23CF-44E3-9099-C40C66FF867C}">
                  <a14:compatExt spid="_x0000_s320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237</xdr:row>
          <xdr:rowOff>9525</xdr:rowOff>
        </xdr:from>
        <xdr:to>
          <xdr:col>3</xdr:col>
          <xdr:colOff>352425</xdr:colOff>
          <xdr:row>238</xdr:row>
          <xdr:rowOff>0</xdr:rowOff>
        </xdr:to>
        <xdr:sp macro="" textlink="">
          <xdr:nvSpPr>
            <xdr:cNvPr id="32068" name="Check Box 324" hidden="1">
              <a:extLst>
                <a:ext uri="{63B3BB69-23CF-44E3-9099-C40C66FF867C}">
                  <a14:compatExt spid="_x0000_s320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238</xdr:row>
          <xdr:rowOff>9525</xdr:rowOff>
        </xdr:from>
        <xdr:to>
          <xdr:col>3</xdr:col>
          <xdr:colOff>352425</xdr:colOff>
          <xdr:row>239</xdr:row>
          <xdr:rowOff>0</xdr:rowOff>
        </xdr:to>
        <xdr:sp macro="" textlink="">
          <xdr:nvSpPr>
            <xdr:cNvPr id="32069" name="Check Box 325" hidden="1">
              <a:extLst>
                <a:ext uri="{63B3BB69-23CF-44E3-9099-C40C66FF867C}">
                  <a14:compatExt spid="_x0000_s320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239</xdr:row>
          <xdr:rowOff>9525</xdr:rowOff>
        </xdr:from>
        <xdr:to>
          <xdr:col>3</xdr:col>
          <xdr:colOff>352425</xdr:colOff>
          <xdr:row>240</xdr:row>
          <xdr:rowOff>0</xdr:rowOff>
        </xdr:to>
        <xdr:sp macro="" textlink="">
          <xdr:nvSpPr>
            <xdr:cNvPr id="32070" name="Check Box 326" hidden="1">
              <a:extLst>
                <a:ext uri="{63B3BB69-23CF-44E3-9099-C40C66FF867C}">
                  <a14:compatExt spid="_x0000_s320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240</xdr:row>
          <xdr:rowOff>9525</xdr:rowOff>
        </xdr:from>
        <xdr:to>
          <xdr:col>3</xdr:col>
          <xdr:colOff>352425</xdr:colOff>
          <xdr:row>240</xdr:row>
          <xdr:rowOff>190500</xdr:rowOff>
        </xdr:to>
        <xdr:sp macro="" textlink="">
          <xdr:nvSpPr>
            <xdr:cNvPr id="32071" name="Check Box 327" hidden="1">
              <a:extLst>
                <a:ext uri="{63B3BB69-23CF-44E3-9099-C40C66FF867C}">
                  <a14:compatExt spid="_x0000_s320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241</xdr:row>
          <xdr:rowOff>9525</xdr:rowOff>
        </xdr:from>
        <xdr:to>
          <xdr:col>3</xdr:col>
          <xdr:colOff>352425</xdr:colOff>
          <xdr:row>242</xdr:row>
          <xdr:rowOff>0</xdr:rowOff>
        </xdr:to>
        <xdr:sp macro="" textlink="">
          <xdr:nvSpPr>
            <xdr:cNvPr id="32072" name="Check Box 328" hidden="1">
              <a:extLst>
                <a:ext uri="{63B3BB69-23CF-44E3-9099-C40C66FF867C}">
                  <a14:compatExt spid="_x0000_s320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242</xdr:row>
          <xdr:rowOff>9525</xdr:rowOff>
        </xdr:from>
        <xdr:to>
          <xdr:col>3</xdr:col>
          <xdr:colOff>352425</xdr:colOff>
          <xdr:row>243</xdr:row>
          <xdr:rowOff>0</xdr:rowOff>
        </xdr:to>
        <xdr:sp macro="" textlink="">
          <xdr:nvSpPr>
            <xdr:cNvPr id="32073" name="Check Box 329" hidden="1">
              <a:extLst>
                <a:ext uri="{63B3BB69-23CF-44E3-9099-C40C66FF867C}">
                  <a14:compatExt spid="_x0000_s320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243</xdr:row>
          <xdr:rowOff>9525</xdr:rowOff>
        </xdr:from>
        <xdr:to>
          <xdr:col>3</xdr:col>
          <xdr:colOff>352425</xdr:colOff>
          <xdr:row>244</xdr:row>
          <xdr:rowOff>0</xdr:rowOff>
        </xdr:to>
        <xdr:sp macro="" textlink="">
          <xdr:nvSpPr>
            <xdr:cNvPr id="32074" name="Check Box 330" hidden="1">
              <a:extLst>
                <a:ext uri="{63B3BB69-23CF-44E3-9099-C40C66FF867C}">
                  <a14:compatExt spid="_x0000_s320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244</xdr:row>
          <xdr:rowOff>9525</xdr:rowOff>
        </xdr:from>
        <xdr:to>
          <xdr:col>3</xdr:col>
          <xdr:colOff>352425</xdr:colOff>
          <xdr:row>245</xdr:row>
          <xdr:rowOff>0</xdr:rowOff>
        </xdr:to>
        <xdr:sp macro="" textlink="">
          <xdr:nvSpPr>
            <xdr:cNvPr id="32080" name="Check Box 336" hidden="1">
              <a:extLst>
                <a:ext uri="{63B3BB69-23CF-44E3-9099-C40C66FF867C}">
                  <a14:compatExt spid="_x0000_s320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245</xdr:row>
          <xdr:rowOff>9525</xdr:rowOff>
        </xdr:from>
        <xdr:to>
          <xdr:col>3</xdr:col>
          <xdr:colOff>352425</xdr:colOff>
          <xdr:row>246</xdr:row>
          <xdr:rowOff>0</xdr:rowOff>
        </xdr:to>
        <xdr:sp macro="" textlink="">
          <xdr:nvSpPr>
            <xdr:cNvPr id="32081" name="Check Box 337" hidden="1">
              <a:extLst>
                <a:ext uri="{63B3BB69-23CF-44E3-9099-C40C66FF867C}">
                  <a14:compatExt spid="_x0000_s320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246</xdr:row>
          <xdr:rowOff>9525</xdr:rowOff>
        </xdr:from>
        <xdr:to>
          <xdr:col>3</xdr:col>
          <xdr:colOff>352425</xdr:colOff>
          <xdr:row>247</xdr:row>
          <xdr:rowOff>0</xdr:rowOff>
        </xdr:to>
        <xdr:sp macro="" textlink="">
          <xdr:nvSpPr>
            <xdr:cNvPr id="32082" name="Check Box 338" hidden="1">
              <a:extLst>
                <a:ext uri="{63B3BB69-23CF-44E3-9099-C40C66FF867C}">
                  <a14:compatExt spid="_x0000_s320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247</xdr:row>
          <xdr:rowOff>9525</xdr:rowOff>
        </xdr:from>
        <xdr:to>
          <xdr:col>3</xdr:col>
          <xdr:colOff>352425</xdr:colOff>
          <xdr:row>248</xdr:row>
          <xdr:rowOff>0</xdr:rowOff>
        </xdr:to>
        <xdr:sp macro="" textlink="">
          <xdr:nvSpPr>
            <xdr:cNvPr id="32083" name="Check Box 339" hidden="1">
              <a:extLst>
                <a:ext uri="{63B3BB69-23CF-44E3-9099-C40C66FF867C}">
                  <a14:compatExt spid="_x0000_s320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248</xdr:row>
          <xdr:rowOff>9525</xdr:rowOff>
        </xdr:from>
        <xdr:to>
          <xdr:col>3</xdr:col>
          <xdr:colOff>352425</xdr:colOff>
          <xdr:row>249</xdr:row>
          <xdr:rowOff>0</xdr:rowOff>
        </xdr:to>
        <xdr:sp macro="" textlink="">
          <xdr:nvSpPr>
            <xdr:cNvPr id="32084" name="Check Box 340" hidden="1">
              <a:extLst>
                <a:ext uri="{63B3BB69-23CF-44E3-9099-C40C66FF867C}">
                  <a14:compatExt spid="_x0000_s320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249</xdr:row>
          <xdr:rowOff>9525</xdr:rowOff>
        </xdr:from>
        <xdr:to>
          <xdr:col>3</xdr:col>
          <xdr:colOff>352425</xdr:colOff>
          <xdr:row>250</xdr:row>
          <xdr:rowOff>0</xdr:rowOff>
        </xdr:to>
        <xdr:sp macro="" textlink="">
          <xdr:nvSpPr>
            <xdr:cNvPr id="32085" name="Check Box 341" hidden="1">
              <a:extLst>
                <a:ext uri="{63B3BB69-23CF-44E3-9099-C40C66FF867C}">
                  <a14:compatExt spid="_x0000_s32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250</xdr:row>
          <xdr:rowOff>9525</xdr:rowOff>
        </xdr:from>
        <xdr:to>
          <xdr:col>3</xdr:col>
          <xdr:colOff>352425</xdr:colOff>
          <xdr:row>251</xdr:row>
          <xdr:rowOff>0</xdr:rowOff>
        </xdr:to>
        <xdr:sp macro="" textlink="">
          <xdr:nvSpPr>
            <xdr:cNvPr id="32086" name="Check Box 342" hidden="1">
              <a:extLst>
                <a:ext uri="{63B3BB69-23CF-44E3-9099-C40C66FF867C}">
                  <a14:compatExt spid="_x0000_s32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251</xdr:row>
          <xdr:rowOff>9525</xdr:rowOff>
        </xdr:from>
        <xdr:to>
          <xdr:col>3</xdr:col>
          <xdr:colOff>352425</xdr:colOff>
          <xdr:row>252</xdr:row>
          <xdr:rowOff>0</xdr:rowOff>
        </xdr:to>
        <xdr:sp macro="" textlink="">
          <xdr:nvSpPr>
            <xdr:cNvPr id="32087" name="Check Box 343" hidden="1">
              <a:extLst>
                <a:ext uri="{63B3BB69-23CF-44E3-9099-C40C66FF867C}">
                  <a14:compatExt spid="_x0000_s320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252</xdr:row>
          <xdr:rowOff>9525</xdr:rowOff>
        </xdr:from>
        <xdr:to>
          <xdr:col>3</xdr:col>
          <xdr:colOff>352425</xdr:colOff>
          <xdr:row>253</xdr:row>
          <xdr:rowOff>0</xdr:rowOff>
        </xdr:to>
        <xdr:sp macro="" textlink="">
          <xdr:nvSpPr>
            <xdr:cNvPr id="32088" name="Check Box 344" hidden="1">
              <a:extLst>
                <a:ext uri="{63B3BB69-23CF-44E3-9099-C40C66FF867C}">
                  <a14:compatExt spid="_x0000_s320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253</xdr:row>
          <xdr:rowOff>9525</xdr:rowOff>
        </xdr:from>
        <xdr:to>
          <xdr:col>3</xdr:col>
          <xdr:colOff>352425</xdr:colOff>
          <xdr:row>254</xdr:row>
          <xdr:rowOff>0</xdr:rowOff>
        </xdr:to>
        <xdr:sp macro="" textlink="">
          <xdr:nvSpPr>
            <xdr:cNvPr id="32089" name="Check Box 345" hidden="1">
              <a:extLst>
                <a:ext uri="{63B3BB69-23CF-44E3-9099-C40C66FF867C}">
                  <a14:compatExt spid="_x0000_s320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254</xdr:row>
          <xdr:rowOff>9525</xdr:rowOff>
        </xdr:from>
        <xdr:to>
          <xdr:col>3</xdr:col>
          <xdr:colOff>352425</xdr:colOff>
          <xdr:row>255</xdr:row>
          <xdr:rowOff>0</xdr:rowOff>
        </xdr:to>
        <xdr:sp macro="" textlink="">
          <xdr:nvSpPr>
            <xdr:cNvPr id="32090" name="Check Box 346" hidden="1">
              <a:extLst>
                <a:ext uri="{63B3BB69-23CF-44E3-9099-C40C66FF867C}">
                  <a14:compatExt spid="_x0000_s32090"/>
                </a:ext>
              </a:extLst>
            </xdr:cNvPr>
            <xdr:cNvSpPr/>
          </xdr:nvSpPr>
          <xdr:spPr>
            <a:xfrm>
              <a:off x="0" y="0"/>
              <a:ext cx="0" cy="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76200</xdr:colOff>
          <xdr:row>10</xdr:row>
          <xdr:rowOff>9525</xdr:rowOff>
        </xdr:from>
        <xdr:to>
          <xdr:col>3</xdr:col>
          <xdr:colOff>352425</xdr:colOff>
          <xdr:row>10</xdr:row>
          <xdr:rowOff>190500</xdr:rowOff>
        </xdr:to>
        <xdr:sp macro="" textlink="">
          <xdr:nvSpPr>
            <xdr:cNvPr id="26625" name="Check Box 1" hidden="1">
              <a:extLst>
                <a:ext uri="{63B3BB69-23CF-44E3-9099-C40C66FF867C}">
                  <a14:compatExt spid="_x0000_s266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xdr:row>
          <xdr:rowOff>9525</xdr:rowOff>
        </xdr:from>
        <xdr:to>
          <xdr:col>3</xdr:col>
          <xdr:colOff>352425</xdr:colOff>
          <xdr:row>11</xdr:row>
          <xdr:rowOff>190500</xdr:rowOff>
        </xdr:to>
        <xdr:sp macro="" textlink="">
          <xdr:nvSpPr>
            <xdr:cNvPr id="26626" name="Check Box 2" hidden="1">
              <a:extLst>
                <a:ext uri="{63B3BB69-23CF-44E3-9099-C40C66FF867C}">
                  <a14:compatExt spid="_x0000_s266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12</xdr:row>
          <xdr:rowOff>9525</xdr:rowOff>
        </xdr:from>
        <xdr:to>
          <xdr:col>3</xdr:col>
          <xdr:colOff>352425</xdr:colOff>
          <xdr:row>12</xdr:row>
          <xdr:rowOff>190500</xdr:rowOff>
        </xdr:to>
        <xdr:sp macro="" textlink="">
          <xdr:nvSpPr>
            <xdr:cNvPr id="26627" name="Check Box 3" hidden="1">
              <a:extLst>
                <a:ext uri="{63B3BB69-23CF-44E3-9099-C40C66FF867C}">
                  <a14:compatExt spid="_x0000_s266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xdr:row>
          <xdr:rowOff>9525</xdr:rowOff>
        </xdr:from>
        <xdr:to>
          <xdr:col>3</xdr:col>
          <xdr:colOff>352425</xdr:colOff>
          <xdr:row>14</xdr:row>
          <xdr:rowOff>190500</xdr:rowOff>
        </xdr:to>
        <xdr:sp macro="" textlink="">
          <xdr:nvSpPr>
            <xdr:cNvPr id="26628" name="Check Box 4" hidden="1">
              <a:extLst>
                <a:ext uri="{63B3BB69-23CF-44E3-9099-C40C66FF867C}">
                  <a14:compatExt spid="_x0000_s266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xdr:row>
          <xdr:rowOff>9525</xdr:rowOff>
        </xdr:from>
        <xdr:to>
          <xdr:col>3</xdr:col>
          <xdr:colOff>352425</xdr:colOff>
          <xdr:row>16</xdr:row>
          <xdr:rowOff>0</xdr:rowOff>
        </xdr:to>
        <xdr:sp macro="" textlink="">
          <xdr:nvSpPr>
            <xdr:cNvPr id="26629" name="Check Box 5" hidden="1">
              <a:extLst>
                <a:ext uri="{63B3BB69-23CF-44E3-9099-C40C66FF867C}">
                  <a14:compatExt spid="_x0000_s266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16</xdr:row>
          <xdr:rowOff>9525</xdr:rowOff>
        </xdr:from>
        <xdr:to>
          <xdr:col>3</xdr:col>
          <xdr:colOff>352425</xdr:colOff>
          <xdr:row>17</xdr:row>
          <xdr:rowOff>0</xdr:rowOff>
        </xdr:to>
        <xdr:sp macro="" textlink="">
          <xdr:nvSpPr>
            <xdr:cNvPr id="26630" name="Check Box 6" hidden="1">
              <a:extLst>
                <a:ext uri="{63B3BB69-23CF-44E3-9099-C40C66FF867C}">
                  <a14:compatExt spid="_x0000_s266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xdr:row>
          <xdr:rowOff>9525</xdr:rowOff>
        </xdr:from>
        <xdr:to>
          <xdr:col>3</xdr:col>
          <xdr:colOff>352425</xdr:colOff>
          <xdr:row>19</xdr:row>
          <xdr:rowOff>0</xdr:rowOff>
        </xdr:to>
        <xdr:sp macro="" textlink="">
          <xdr:nvSpPr>
            <xdr:cNvPr id="26631" name="Check Box 7" hidden="1">
              <a:extLst>
                <a:ext uri="{63B3BB69-23CF-44E3-9099-C40C66FF867C}">
                  <a14:compatExt spid="_x0000_s266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xdr:row>
          <xdr:rowOff>9525</xdr:rowOff>
        </xdr:from>
        <xdr:to>
          <xdr:col>3</xdr:col>
          <xdr:colOff>352425</xdr:colOff>
          <xdr:row>19</xdr:row>
          <xdr:rowOff>190500</xdr:rowOff>
        </xdr:to>
        <xdr:sp macro="" textlink="">
          <xdr:nvSpPr>
            <xdr:cNvPr id="26632" name="Check Box 8" hidden="1">
              <a:extLst>
                <a:ext uri="{63B3BB69-23CF-44E3-9099-C40C66FF867C}">
                  <a14:compatExt spid="_x0000_s266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20</xdr:row>
          <xdr:rowOff>9525</xdr:rowOff>
        </xdr:from>
        <xdr:to>
          <xdr:col>3</xdr:col>
          <xdr:colOff>352425</xdr:colOff>
          <xdr:row>21</xdr:row>
          <xdr:rowOff>0</xdr:rowOff>
        </xdr:to>
        <xdr:sp macro="" textlink="">
          <xdr:nvSpPr>
            <xdr:cNvPr id="26633" name="Check Box 9" hidden="1">
              <a:extLst>
                <a:ext uri="{63B3BB69-23CF-44E3-9099-C40C66FF867C}">
                  <a14:compatExt spid="_x0000_s266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xdr:row>
          <xdr:rowOff>9525</xdr:rowOff>
        </xdr:from>
        <xdr:to>
          <xdr:col>3</xdr:col>
          <xdr:colOff>352425</xdr:colOff>
          <xdr:row>23</xdr:row>
          <xdr:rowOff>0</xdr:rowOff>
        </xdr:to>
        <xdr:sp macro="" textlink="">
          <xdr:nvSpPr>
            <xdr:cNvPr id="26634" name="Check Box 10" hidden="1">
              <a:extLst>
                <a:ext uri="{63B3BB69-23CF-44E3-9099-C40C66FF867C}">
                  <a14:compatExt spid="_x0000_s266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23</xdr:row>
          <xdr:rowOff>9525</xdr:rowOff>
        </xdr:from>
        <xdr:to>
          <xdr:col>3</xdr:col>
          <xdr:colOff>352425</xdr:colOff>
          <xdr:row>24</xdr:row>
          <xdr:rowOff>0</xdr:rowOff>
        </xdr:to>
        <xdr:sp macro="" textlink="">
          <xdr:nvSpPr>
            <xdr:cNvPr id="26635" name="Check Box 11" hidden="1">
              <a:extLst>
                <a:ext uri="{63B3BB69-23CF-44E3-9099-C40C66FF867C}">
                  <a14:compatExt spid="_x0000_s266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24</xdr:row>
          <xdr:rowOff>9525</xdr:rowOff>
        </xdr:from>
        <xdr:to>
          <xdr:col>3</xdr:col>
          <xdr:colOff>352425</xdr:colOff>
          <xdr:row>25</xdr:row>
          <xdr:rowOff>0</xdr:rowOff>
        </xdr:to>
        <xdr:sp macro="" textlink="">
          <xdr:nvSpPr>
            <xdr:cNvPr id="26636" name="Check Box 12" hidden="1">
              <a:extLst>
                <a:ext uri="{63B3BB69-23CF-44E3-9099-C40C66FF867C}">
                  <a14:compatExt spid="_x0000_s266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xdr:row>
          <xdr:rowOff>9525</xdr:rowOff>
        </xdr:from>
        <xdr:to>
          <xdr:col>3</xdr:col>
          <xdr:colOff>352425</xdr:colOff>
          <xdr:row>26</xdr:row>
          <xdr:rowOff>0</xdr:rowOff>
        </xdr:to>
        <xdr:sp macro="" textlink="">
          <xdr:nvSpPr>
            <xdr:cNvPr id="26637" name="Check Box 13" hidden="1">
              <a:extLst>
                <a:ext uri="{63B3BB69-23CF-44E3-9099-C40C66FF867C}">
                  <a14:compatExt spid="_x0000_s266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26</xdr:row>
          <xdr:rowOff>9525</xdr:rowOff>
        </xdr:from>
        <xdr:to>
          <xdr:col>3</xdr:col>
          <xdr:colOff>352425</xdr:colOff>
          <xdr:row>26</xdr:row>
          <xdr:rowOff>190500</xdr:rowOff>
        </xdr:to>
        <xdr:sp macro="" textlink="">
          <xdr:nvSpPr>
            <xdr:cNvPr id="26640" name="Check Box 16" hidden="1">
              <a:extLst>
                <a:ext uri="{63B3BB69-23CF-44E3-9099-C40C66FF867C}">
                  <a14:compatExt spid="_x0000_s266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27</xdr:row>
          <xdr:rowOff>9525</xdr:rowOff>
        </xdr:from>
        <xdr:to>
          <xdr:col>3</xdr:col>
          <xdr:colOff>352425</xdr:colOff>
          <xdr:row>28</xdr:row>
          <xdr:rowOff>0</xdr:rowOff>
        </xdr:to>
        <xdr:sp macro="" textlink="">
          <xdr:nvSpPr>
            <xdr:cNvPr id="26642" name="Check Box 18" hidden="1">
              <a:extLst>
                <a:ext uri="{63B3BB69-23CF-44E3-9099-C40C66FF867C}">
                  <a14:compatExt spid="_x0000_s266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28</xdr:row>
          <xdr:rowOff>9525</xdr:rowOff>
        </xdr:from>
        <xdr:to>
          <xdr:col>3</xdr:col>
          <xdr:colOff>352425</xdr:colOff>
          <xdr:row>29</xdr:row>
          <xdr:rowOff>0</xdr:rowOff>
        </xdr:to>
        <xdr:sp macro="" textlink="">
          <xdr:nvSpPr>
            <xdr:cNvPr id="26643" name="Check Box 19" hidden="1">
              <a:extLst>
                <a:ext uri="{63B3BB69-23CF-44E3-9099-C40C66FF867C}">
                  <a14:compatExt spid="_x0000_s266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30</xdr:row>
          <xdr:rowOff>9525</xdr:rowOff>
        </xdr:from>
        <xdr:to>
          <xdr:col>3</xdr:col>
          <xdr:colOff>352425</xdr:colOff>
          <xdr:row>31</xdr:row>
          <xdr:rowOff>0</xdr:rowOff>
        </xdr:to>
        <xdr:sp macro="" textlink="">
          <xdr:nvSpPr>
            <xdr:cNvPr id="26648" name="Check Box 24" hidden="1">
              <a:extLst>
                <a:ext uri="{63B3BB69-23CF-44E3-9099-C40C66FF867C}">
                  <a14:compatExt spid="_x0000_s266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31</xdr:row>
          <xdr:rowOff>9525</xdr:rowOff>
        </xdr:from>
        <xdr:to>
          <xdr:col>3</xdr:col>
          <xdr:colOff>352425</xdr:colOff>
          <xdr:row>32</xdr:row>
          <xdr:rowOff>0</xdr:rowOff>
        </xdr:to>
        <xdr:sp macro="" textlink="">
          <xdr:nvSpPr>
            <xdr:cNvPr id="26649" name="Check Box 25" hidden="1">
              <a:extLst>
                <a:ext uri="{63B3BB69-23CF-44E3-9099-C40C66FF867C}">
                  <a14:compatExt spid="_x0000_s266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33</xdr:row>
          <xdr:rowOff>9525</xdr:rowOff>
        </xdr:from>
        <xdr:to>
          <xdr:col>3</xdr:col>
          <xdr:colOff>352425</xdr:colOff>
          <xdr:row>34</xdr:row>
          <xdr:rowOff>0</xdr:rowOff>
        </xdr:to>
        <xdr:sp macro="" textlink="">
          <xdr:nvSpPr>
            <xdr:cNvPr id="26650" name="Check Box 26" hidden="1">
              <a:extLst>
                <a:ext uri="{63B3BB69-23CF-44E3-9099-C40C66FF867C}">
                  <a14:compatExt spid="_x0000_s266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35</xdr:row>
          <xdr:rowOff>9525</xdr:rowOff>
        </xdr:from>
        <xdr:to>
          <xdr:col>3</xdr:col>
          <xdr:colOff>352425</xdr:colOff>
          <xdr:row>35</xdr:row>
          <xdr:rowOff>190500</xdr:rowOff>
        </xdr:to>
        <xdr:sp macro="" textlink="">
          <xdr:nvSpPr>
            <xdr:cNvPr id="26651" name="Check Box 27" hidden="1">
              <a:extLst>
                <a:ext uri="{63B3BB69-23CF-44E3-9099-C40C66FF867C}">
                  <a14:compatExt spid="_x0000_s26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36</xdr:row>
          <xdr:rowOff>9525</xdr:rowOff>
        </xdr:from>
        <xdr:to>
          <xdr:col>3</xdr:col>
          <xdr:colOff>352425</xdr:colOff>
          <xdr:row>36</xdr:row>
          <xdr:rowOff>190500</xdr:rowOff>
        </xdr:to>
        <xdr:sp macro="" textlink="">
          <xdr:nvSpPr>
            <xdr:cNvPr id="26652" name="Check Box 28" hidden="1">
              <a:extLst>
                <a:ext uri="{63B3BB69-23CF-44E3-9099-C40C66FF867C}">
                  <a14:compatExt spid="_x0000_s26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37</xdr:row>
          <xdr:rowOff>9525</xdr:rowOff>
        </xdr:from>
        <xdr:to>
          <xdr:col>3</xdr:col>
          <xdr:colOff>352425</xdr:colOff>
          <xdr:row>37</xdr:row>
          <xdr:rowOff>190500</xdr:rowOff>
        </xdr:to>
        <xdr:sp macro="" textlink="">
          <xdr:nvSpPr>
            <xdr:cNvPr id="26653" name="Check Box 29" hidden="1">
              <a:extLst>
                <a:ext uri="{63B3BB69-23CF-44E3-9099-C40C66FF867C}">
                  <a14:compatExt spid="_x0000_s266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39</xdr:row>
          <xdr:rowOff>9525</xdr:rowOff>
        </xdr:from>
        <xdr:to>
          <xdr:col>3</xdr:col>
          <xdr:colOff>352425</xdr:colOff>
          <xdr:row>39</xdr:row>
          <xdr:rowOff>190500</xdr:rowOff>
        </xdr:to>
        <xdr:sp macro="" textlink="">
          <xdr:nvSpPr>
            <xdr:cNvPr id="26659" name="Check Box 35" hidden="1">
              <a:extLst>
                <a:ext uri="{63B3BB69-23CF-44E3-9099-C40C66FF867C}">
                  <a14:compatExt spid="_x0000_s266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42</xdr:row>
          <xdr:rowOff>9525</xdr:rowOff>
        </xdr:from>
        <xdr:to>
          <xdr:col>3</xdr:col>
          <xdr:colOff>352425</xdr:colOff>
          <xdr:row>42</xdr:row>
          <xdr:rowOff>190500</xdr:rowOff>
        </xdr:to>
        <xdr:sp macro="" textlink="">
          <xdr:nvSpPr>
            <xdr:cNvPr id="26669" name="Check Box 45" hidden="1">
              <a:extLst>
                <a:ext uri="{63B3BB69-23CF-44E3-9099-C40C66FF867C}">
                  <a14:compatExt spid="_x0000_s266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43</xdr:row>
          <xdr:rowOff>9525</xdr:rowOff>
        </xdr:from>
        <xdr:to>
          <xdr:col>3</xdr:col>
          <xdr:colOff>352425</xdr:colOff>
          <xdr:row>43</xdr:row>
          <xdr:rowOff>190500</xdr:rowOff>
        </xdr:to>
        <xdr:sp macro="" textlink="">
          <xdr:nvSpPr>
            <xdr:cNvPr id="26670" name="Check Box 46" hidden="1">
              <a:extLst>
                <a:ext uri="{63B3BB69-23CF-44E3-9099-C40C66FF867C}">
                  <a14:compatExt spid="_x0000_s266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44</xdr:row>
          <xdr:rowOff>9525</xdr:rowOff>
        </xdr:from>
        <xdr:to>
          <xdr:col>3</xdr:col>
          <xdr:colOff>352425</xdr:colOff>
          <xdr:row>44</xdr:row>
          <xdr:rowOff>190500</xdr:rowOff>
        </xdr:to>
        <xdr:sp macro="" textlink="">
          <xdr:nvSpPr>
            <xdr:cNvPr id="26671" name="Check Box 47" hidden="1">
              <a:extLst>
                <a:ext uri="{63B3BB69-23CF-44E3-9099-C40C66FF867C}">
                  <a14:compatExt spid="_x0000_s266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45</xdr:row>
          <xdr:rowOff>9525</xdr:rowOff>
        </xdr:from>
        <xdr:to>
          <xdr:col>3</xdr:col>
          <xdr:colOff>352425</xdr:colOff>
          <xdr:row>45</xdr:row>
          <xdr:rowOff>190500</xdr:rowOff>
        </xdr:to>
        <xdr:sp macro="" textlink="">
          <xdr:nvSpPr>
            <xdr:cNvPr id="26672" name="Check Box 48" hidden="1">
              <a:extLst>
                <a:ext uri="{63B3BB69-23CF-44E3-9099-C40C66FF867C}">
                  <a14:compatExt spid="_x0000_s266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46</xdr:row>
          <xdr:rowOff>9525</xdr:rowOff>
        </xdr:from>
        <xdr:to>
          <xdr:col>3</xdr:col>
          <xdr:colOff>352425</xdr:colOff>
          <xdr:row>46</xdr:row>
          <xdr:rowOff>190500</xdr:rowOff>
        </xdr:to>
        <xdr:sp macro="" textlink="">
          <xdr:nvSpPr>
            <xdr:cNvPr id="26673" name="Check Box 49" hidden="1">
              <a:extLst>
                <a:ext uri="{63B3BB69-23CF-44E3-9099-C40C66FF867C}">
                  <a14:compatExt spid="_x0000_s266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48</xdr:row>
          <xdr:rowOff>9525</xdr:rowOff>
        </xdr:from>
        <xdr:to>
          <xdr:col>3</xdr:col>
          <xdr:colOff>352425</xdr:colOff>
          <xdr:row>48</xdr:row>
          <xdr:rowOff>190500</xdr:rowOff>
        </xdr:to>
        <xdr:sp macro="" textlink="">
          <xdr:nvSpPr>
            <xdr:cNvPr id="26674" name="Check Box 50" hidden="1">
              <a:extLst>
                <a:ext uri="{63B3BB69-23CF-44E3-9099-C40C66FF867C}">
                  <a14:compatExt spid="_x0000_s266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49</xdr:row>
          <xdr:rowOff>9525</xdr:rowOff>
        </xdr:from>
        <xdr:to>
          <xdr:col>3</xdr:col>
          <xdr:colOff>352425</xdr:colOff>
          <xdr:row>49</xdr:row>
          <xdr:rowOff>190500</xdr:rowOff>
        </xdr:to>
        <xdr:sp macro="" textlink="">
          <xdr:nvSpPr>
            <xdr:cNvPr id="26675" name="Check Box 51" hidden="1">
              <a:extLst>
                <a:ext uri="{63B3BB69-23CF-44E3-9099-C40C66FF867C}">
                  <a14:compatExt spid="_x0000_s266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51</xdr:row>
          <xdr:rowOff>9525</xdr:rowOff>
        </xdr:from>
        <xdr:to>
          <xdr:col>3</xdr:col>
          <xdr:colOff>352425</xdr:colOff>
          <xdr:row>51</xdr:row>
          <xdr:rowOff>190500</xdr:rowOff>
        </xdr:to>
        <xdr:sp macro="" textlink="">
          <xdr:nvSpPr>
            <xdr:cNvPr id="26676" name="Check Box 52" hidden="1">
              <a:extLst>
                <a:ext uri="{63B3BB69-23CF-44E3-9099-C40C66FF867C}">
                  <a14:compatExt spid="_x0000_s266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52</xdr:row>
          <xdr:rowOff>9525</xdr:rowOff>
        </xdr:from>
        <xdr:to>
          <xdr:col>3</xdr:col>
          <xdr:colOff>352425</xdr:colOff>
          <xdr:row>52</xdr:row>
          <xdr:rowOff>190500</xdr:rowOff>
        </xdr:to>
        <xdr:sp macro="" textlink="">
          <xdr:nvSpPr>
            <xdr:cNvPr id="26677" name="Check Box 53" hidden="1">
              <a:extLst>
                <a:ext uri="{63B3BB69-23CF-44E3-9099-C40C66FF867C}">
                  <a14:compatExt spid="_x0000_s266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53</xdr:row>
          <xdr:rowOff>9525</xdr:rowOff>
        </xdr:from>
        <xdr:to>
          <xdr:col>3</xdr:col>
          <xdr:colOff>352425</xdr:colOff>
          <xdr:row>53</xdr:row>
          <xdr:rowOff>190500</xdr:rowOff>
        </xdr:to>
        <xdr:sp macro="" textlink="">
          <xdr:nvSpPr>
            <xdr:cNvPr id="26678" name="Check Box 54" hidden="1">
              <a:extLst>
                <a:ext uri="{63B3BB69-23CF-44E3-9099-C40C66FF867C}">
                  <a14:compatExt spid="_x0000_s266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54</xdr:row>
          <xdr:rowOff>9525</xdr:rowOff>
        </xdr:from>
        <xdr:to>
          <xdr:col>3</xdr:col>
          <xdr:colOff>352425</xdr:colOff>
          <xdr:row>54</xdr:row>
          <xdr:rowOff>190500</xdr:rowOff>
        </xdr:to>
        <xdr:sp macro="" textlink="">
          <xdr:nvSpPr>
            <xdr:cNvPr id="26679" name="Check Box 55" hidden="1">
              <a:extLst>
                <a:ext uri="{63B3BB69-23CF-44E3-9099-C40C66FF867C}">
                  <a14:compatExt spid="_x0000_s266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55</xdr:row>
          <xdr:rowOff>9525</xdr:rowOff>
        </xdr:from>
        <xdr:to>
          <xdr:col>3</xdr:col>
          <xdr:colOff>352425</xdr:colOff>
          <xdr:row>56</xdr:row>
          <xdr:rowOff>0</xdr:rowOff>
        </xdr:to>
        <xdr:sp macro="" textlink="">
          <xdr:nvSpPr>
            <xdr:cNvPr id="26684" name="Check Box 60" hidden="1">
              <a:extLst>
                <a:ext uri="{63B3BB69-23CF-44E3-9099-C40C66FF867C}">
                  <a14:compatExt spid="_x0000_s266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56</xdr:row>
          <xdr:rowOff>9525</xdr:rowOff>
        </xdr:from>
        <xdr:to>
          <xdr:col>3</xdr:col>
          <xdr:colOff>352425</xdr:colOff>
          <xdr:row>57</xdr:row>
          <xdr:rowOff>0</xdr:rowOff>
        </xdr:to>
        <xdr:sp macro="" textlink="">
          <xdr:nvSpPr>
            <xdr:cNvPr id="26685" name="Check Box 61" hidden="1">
              <a:extLst>
                <a:ext uri="{63B3BB69-23CF-44E3-9099-C40C66FF867C}">
                  <a14:compatExt spid="_x0000_s266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58</xdr:row>
          <xdr:rowOff>9525</xdr:rowOff>
        </xdr:from>
        <xdr:to>
          <xdr:col>3</xdr:col>
          <xdr:colOff>352425</xdr:colOff>
          <xdr:row>58</xdr:row>
          <xdr:rowOff>190500</xdr:rowOff>
        </xdr:to>
        <xdr:sp macro="" textlink="">
          <xdr:nvSpPr>
            <xdr:cNvPr id="26686" name="Check Box 62" hidden="1">
              <a:extLst>
                <a:ext uri="{63B3BB69-23CF-44E3-9099-C40C66FF867C}">
                  <a14:compatExt spid="_x0000_s266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59</xdr:row>
          <xdr:rowOff>9525</xdr:rowOff>
        </xdr:from>
        <xdr:to>
          <xdr:col>3</xdr:col>
          <xdr:colOff>352425</xdr:colOff>
          <xdr:row>60</xdr:row>
          <xdr:rowOff>0</xdr:rowOff>
        </xdr:to>
        <xdr:sp macro="" textlink="">
          <xdr:nvSpPr>
            <xdr:cNvPr id="26687" name="Check Box 63" hidden="1">
              <a:extLst>
                <a:ext uri="{63B3BB69-23CF-44E3-9099-C40C66FF867C}">
                  <a14:compatExt spid="_x0000_s266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61</xdr:row>
          <xdr:rowOff>9525</xdr:rowOff>
        </xdr:from>
        <xdr:to>
          <xdr:col>3</xdr:col>
          <xdr:colOff>352425</xdr:colOff>
          <xdr:row>61</xdr:row>
          <xdr:rowOff>190500</xdr:rowOff>
        </xdr:to>
        <xdr:sp macro="" textlink="">
          <xdr:nvSpPr>
            <xdr:cNvPr id="26688" name="Check Box 64" hidden="1">
              <a:extLst>
                <a:ext uri="{63B3BB69-23CF-44E3-9099-C40C66FF867C}">
                  <a14:compatExt spid="_x0000_s266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62</xdr:row>
          <xdr:rowOff>9525</xdr:rowOff>
        </xdr:from>
        <xdr:to>
          <xdr:col>3</xdr:col>
          <xdr:colOff>352425</xdr:colOff>
          <xdr:row>63</xdr:row>
          <xdr:rowOff>0</xdr:rowOff>
        </xdr:to>
        <xdr:sp macro="" textlink="">
          <xdr:nvSpPr>
            <xdr:cNvPr id="26689" name="Check Box 65" hidden="1">
              <a:extLst>
                <a:ext uri="{63B3BB69-23CF-44E3-9099-C40C66FF867C}">
                  <a14:compatExt spid="_x0000_s266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63</xdr:row>
          <xdr:rowOff>9525</xdr:rowOff>
        </xdr:from>
        <xdr:to>
          <xdr:col>3</xdr:col>
          <xdr:colOff>352425</xdr:colOff>
          <xdr:row>64</xdr:row>
          <xdr:rowOff>0</xdr:rowOff>
        </xdr:to>
        <xdr:sp macro="" textlink="">
          <xdr:nvSpPr>
            <xdr:cNvPr id="26694" name="Check Box 70" hidden="1">
              <a:extLst>
                <a:ext uri="{63B3BB69-23CF-44E3-9099-C40C66FF867C}">
                  <a14:compatExt spid="_x0000_s266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64</xdr:row>
          <xdr:rowOff>9525</xdr:rowOff>
        </xdr:from>
        <xdr:to>
          <xdr:col>3</xdr:col>
          <xdr:colOff>352425</xdr:colOff>
          <xdr:row>64</xdr:row>
          <xdr:rowOff>190500</xdr:rowOff>
        </xdr:to>
        <xdr:sp macro="" textlink="">
          <xdr:nvSpPr>
            <xdr:cNvPr id="26695" name="Check Box 71" hidden="1">
              <a:extLst>
                <a:ext uri="{63B3BB69-23CF-44E3-9099-C40C66FF867C}">
                  <a14:compatExt spid="_x0000_s266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65</xdr:row>
          <xdr:rowOff>9525</xdr:rowOff>
        </xdr:from>
        <xdr:to>
          <xdr:col>3</xdr:col>
          <xdr:colOff>352425</xdr:colOff>
          <xdr:row>66</xdr:row>
          <xdr:rowOff>0</xdr:rowOff>
        </xdr:to>
        <xdr:sp macro="" textlink="">
          <xdr:nvSpPr>
            <xdr:cNvPr id="26696" name="Check Box 72" hidden="1">
              <a:extLst>
                <a:ext uri="{63B3BB69-23CF-44E3-9099-C40C66FF867C}">
                  <a14:compatExt spid="_x0000_s266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66</xdr:row>
          <xdr:rowOff>9525</xdr:rowOff>
        </xdr:from>
        <xdr:to>
          <xdr:col>3</xdr:col>
          <xdr:colOff>352425</xdr:colOff>
          <xdr:row>66</xdr:row>
          <xdr:rowOff>190500</xdr:rowOff>
        </xdr:to>
        <xdr:sp macro="" textlink="">
          <xdr:nvSpPr>
            <xdr:cNvPr id="26701" name="Check Box 77" hidden="1">
              <a:extLst>
                <a:ext uri="{63B3BB69-23CF-44E3-9099-C40C66FF867C}">
                  <a14:compatExt spid="_x0000_s267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67</xdr:row>
          <xdr:rowOff>9525</xdr:rowOff>
        </xdr:from>
        <xdr:to>
          <xdr:col>3</xdr:col>
          <xdr:colOff>352425</xdr:colOff>
          <xdr:row>68</xdr:row>
          <xdr:rowOff>0</xdr:rowOff>
        </xdr:to>
        <xdr:sp macro="" textlink="">
          <xdr:nvSpPr>
            <xdr:cNvPr id="26702" name="Check Box 78" hidden="1">
              <a:extLst>
                <a:ext uri="{63B3BB69-23CF-44E3-9099-C40C66FF867C}">
                  <a14:compatExt spid="_x0000_s267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68</xdr:row>
          <xdr:rowOff>9525</xdr:rowOff>
        </xdr:from>
        <xdr:to>
          <xdr:col>3</xdr:col>
          <xdr:colOff>352425</xdr:colOff>
          <xdr:row>69</xdr:row>
          <xdr:rowOff>0</xdr:rowOff>
        </xdr:to>
        <xdr:sp macro="" textlink="">
          <xdr:nvSpPr>
            <xdr:cNvPr id="26703" name="Check Box 79" hidden="1">
              <a:extLst>
                <a:ext uri="{63B3BB69-23CF-44E3-9099-C40C66FF867C}">
                  <a14:compatExt spid="_x0000_s267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71</xdr:row>
          <xdr:rowOff>9525</xdr:rowOff>
        </xdr:from>
        <xdr:to>
          <xdr:col>3</xdr:col>
          <xdr:colOff>352425</xdr:colOff>
          <xdr:row>72</xdr:row>
          <xdr:rowOff>0</xdr:rowOff>
        </xdr:to>
        <xdr:sp macro="" textlink="">
          <xdr:nvSpPr>
            <xdr:cNvPr id="26709" name="Check Box 85" hidden="1">
              <a:extLst>
                <a:ext uri="{63B3BB69-23CF-44E3-9099-C40C66FF867C}">
                  <a14:compatExt spid="_x0000_s267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72</xdr:row>
          <xdr:rowOff>9525</xdr:rowOff>
        </xdr:from>
        <xdr:to>
          <xdr:col>3</xdr:col>
          <xdr:colOff>352425</xdr:colOff>
          <xdr:row>72</xdr:row>
          <xdr:rowOff>190500</xdr:rowOff>
        </xdr:to>
        <xdr:sp macro="" textlink="">
          <xdr:nvSpPr>
            <xdr:cNvPr id="26710" name="Check Box 86" hidden="1">
              <a:extLst>
                <a:ext uri="{63B3BB69-23CF-44E3-9099-C40C66FF867C}">
                  <a14:compatExt spid="_x0000_s267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73</xdr:row>
          <xdr:rowOff>9525</xdr:rowOff>
        </xdr:from>
        <xdr:to>
          <xdr:col>3</xdr:col>
          <xdr:colOff>352425</xdr:colOff>
          <xdr:row>73</xdr:row>
          <xdr:rowOff>190500</xdr:rowOff>
        </xdr:to>
        <xdr:sp macro="" textlink="">
          <xdr:nvSpPr>
            <xdr:cNvPr id="26711" name="Check Box 87" hidden="1">
              <a:extLst>
                <a:ext uri="{63B3BB69-23CF-44E3-9099-C40C66FF867C}">
                  <a14:compatExt spid="_x0000_s267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74</xdr:row>
          <xdr:rowOff>9525</xdr:rowOff>
        </xdr:from>
        <xdr:to>
          <xdr:col>3</xdr:col>
          <xdr:colOff>352425</xdr:colOff>
          <xdr:row>74</xdr:row>
          <xdr:rowOff>190500</xdr:rowOff>
        </xdr:to>
        <xdr:sp macro="" textlink="">
          <xdr:nvSpPr>
            <xdr:cNvPr id="26712" name="Check Box 88" hidden="1">
              <a:extLst>
                <a:ext uri="{63B3BB69-23CF-44E3-9099-C40C66FF867C}">
                  <a14:compatExt spid="_x0000_s267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77</xdr:row>
          <xdr:rowOff>9525</xdr:rowOff>
        </xdr:from>
        <xdr:to>
          <xdr:col>3</xdr:col>
          <xdr:colOff>352425</xdr:colOff>
          <xdr:row>77</xdr:row>
          <xdr:rowOff>190500</xdr:rowOff>
        </xdr:to>
        <xdr:sp macro="" textlink="">
          <xdr:nvSpPr>
            <xdr:cNvPr id="26713" name="Check Box 89" hidden="1">
              <a:extLst>
                <a:ext uri="{63B3BB69-23CF-44E3-9099-C40C66FF867C}">
                  <a14:compatExt spid="_x0000_s267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34</xdr:row>
          <xdr:rowOff>9525</xdr:rowOff>
        </xdr:from>
        <xdr:to>
          <xdr:col>3</xdr:col>
          <xdr:colOff>352425</xdr:colOff>
          <xdr:row>35</xdr:row>
          <xdr:rowOff>0</xdr:rowOff>
        </xdr:to>
        <xdr:sp macro="" textlink="">
          <xdr:nvSpPr>
            <xdr:cNvPr id="26714" name="Check Box 90" hidden="1">
              <a:extLst>
                <a:ext uri="{63B3BB69-23CF-44E3-9099-C40C66FF867C}">
                  <a14:compatExt spid="_x0000_s267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70</xdr:row>
          <xdr:rowOff>9525</xdr:rowOff>
        </xdr:from>
        <xdr:to>
          <xdr:col>3</xdr:col>
          <xdr:colOff>352425</xdr:colOff>
          <xdr:row>71</xdr:row>
          <xdr:rowOff>0</xdr:rowOff>
        </xdr:to>
        <xdr:sp macro="" textlink="">
          <xdr:nvSpPr>
            <xdr:cNvPr id="26715" name="Check Box 91" hidden="1">
              <a:extLst>
                <a:ext uri="{63B3BB69-23CF-44E3-9099-C40C66FF867C}">
                  <a14:compatExt spid="_x0000_s267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75</xdr:row>
          <xdr:rowOff>9525</xdr:rowOff>
        </xdr:from>
        <xdr:to>
          <xdr:col>3</xdr:col>
          <xdr:colOff>352425</xdr:colOff>
          <xdr:row>76</xdr:row>
          <xdr:rowOff>0</xdr:rowOff>
        </xdr:to>
        <xdr:sp macro="" textlink="">
          <xdr:nvSpPr>
            <xdr:cNvPr id="26716" name="Check Box 92" hidden="1">
              <a:extLst>
                <a:ext uri="{63B3BB69-23CF-44E3-9099-C40C66FF867C}">
                  <a14:compatExt spid="_x0000_s267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xdr:row>
          <xdr:rowOff>9525</xdr:rowOff>
        </xdr:from>
        <xdr:to>
          <xdr:col>3</xdr:col>
          <xdr:colOff>352425</xdr:colOff>
          <xdr:row>13</xdr:row>
          <xdr:rowOff>190500</xdr:rowOff>
        </xdr:to>
        <xdr:sp macro="" textlink="">
          <xdr:nvSpPr>
            <xdr:cNvPr id="26717" name="Check Box 93" hidden="1">
              <a:extLst>
                <a:ext uri="{63B3BB69-23CF-44E3-9099-C40C66FF867C}">
                  <a14:compatExt spid="_x0000_s267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xdr:row>
          <xdr:rowOff>9525</xdr:rowOff>
        </xdr:from>
        <xdr:to>
          <xdr:col>3</xdr:col>
          <xdr:colOff>352425</xdr:colOff>
          <xdr:row>17</xdr:row>
          <xdr:rowOff>190500</xdr:rowOff>
        </xdr:to>
        <xdr:sp macro="" textlink="">
          <xdr:nvSpPr>
            <xdr:cNvPr id="26718" name="Check Box 94" hidden="1">
              <a:extLst>
                <a:ext uri="{63B3BB69-23CF-44E3-9099-C40C66FF867C}">
                  <a14:compatExt spid="_x0000_s267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xdr:row>
          <xdr:rowOff>9525</xdr:rowOff>
        </xdr:from>
        <xdr:to>
          <xdr:col>3</xdr:col>
          <xdr:colOff>352425</xdr:colOff>
          <xdr:row>21</xdr:row>
          <xdr:rowOff>190500</xdr:rowOff>
        </xdr:to>
        <xdr:sp macro="" textlink="">
          <xdr:nvSpPr>
            <xdr:cNvPr id="26719" name="Check Box 95" hidden="1">
              <a:extLst>
                <a:ext uri="{63B3BB69-23CF-44E3-9099-C40C66FF867C}">
                  <a14:compatExt spid="_x0000_s267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29</xdr:row>
          <xdr:rowOff>9525</xdr:rowOff>
        </xdr:from>
        <xdr:to>
          <xdr:col>3</xdr:col>
          <xdr:colOff>352425</xdr:colOff>
          <xdr:row>30</xdr:row>
          <xdr:rowOff>0</xdr:rowOff>
        </xdr:to>
        <xdr:sp macro="" textlink="">
          <xdr:nvSpPr>
            <xdr:cNvPr id="26723" name="Check Box 99" hidden="1">
              <a:extLst>
                <a:ext uri="{63B3BB69-23CF-44E3-9099-C40C66FF867C}">
                  <a14:compatExt spid="_x0000_s267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32</xdr:row>
          <xdr:rowOff>9525</xdr:rowOff>
        </xdr:from>
        <xdr:to>
          <xdr:col>3</xdr:col>
          <xdr:colOff>352425</xdr:colOff>
          <xdr:row>33</xdr:row>
          <xdr:rowOff>0</xdr:rowOff>
        </xdr:to>
        <xdr:sp macro="" textlink="">
          <xdr:nvSpPr>
            <xdr:cNvPr id="26724" name="Check Box 100" hidden="1">
              <a:extLst>
                <a:ext uri="{63B3BB69-23CF-44E3-9099-C40C66FF867C}">
                  <a14:compatExt spid="_x0000_s267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38</xdr:row>
          <xdr:rowOff>9525</xdr:rowOff>
        </xdr:from>
        <xdr:to>
          <xdr:col>3</xdr:col>
          <xdr:colOff>352425</xdr:colOff>
          <xdr:row>39</xdr:row>
          <xdr:rowOff>0</xdr:rowOff>
        </xdr:to>
        <xdr:sp macro="" textlink="">
          <xdr:nvSpPr>
            <xdr:cNvPr id="26725" name="Check Box 101" hidden="1">
              <a:extLst>
                <a:ext uri="{63B3BB69-23CF-44E3-9099-C40C66FF867C}">
                  <a14:compatExt spid="_x0000_s267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40</xdr:row>
          <xdr:rowOff>9525</xdr:rowOff>
        </xdr:from>
        <xdr:to>
          <xdr:col>3</xdr:col>
          <xdr:colOff>352425</xdr:colOff>
          <xdr:row>41</xdr:row>
          <xdr:rowOff>0</xdr:rowOff>
        </xdr:to>
        <xdr:sp macro="" textlink="">
          <xdr:nvSpPr>
            <xdr:cNvPr id="26726" name="Check Box 102" hidden="1">
              <a:extLst>
                <a:ext uri="{63B3BB69-23CF-44E3-9099-C40C66FF867C}">
                  <a14:compatExt spid="_x0000_s267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41</xdr:row>
          <xdr:rowOff>9525</xdr:rowOff>
        </xdr:from>
        <xdr:to>
          <xdr:col>3</xdr:col>
          <xdr:colOff>352425</xdr:colOff>
          <xdr:row>42</xdr:row>
          <xdr:rowOff>0</xdr:rowOff>
        </xdr:to>
        <xdr:sp macro="" textlink="">
          <xdr:nvSpPr>
            <xdr:cNvPr id="26727" name="Check Box 103" hidden="1">
              <a:extLst>
                <a:ext uri="{63B3BB69-23CF-44E3-9099-C40C66FF867C}">
                  <a14:compatExt spid="_x0000_s267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47</xdr:row>
          <xdr:rowOff>9525</xdr:rowOff>
        </xdr:from>
        <xdr:to>
          <xdr:col>3</xdr:col>
          <xdr:colOff>352425</xdr:colOff>
          <xdr:row>47</xdr:row>
          <xdr:rowOff>190500</xdr:rowOff>
        </xdr:to>
        <xdr:sp macro="" textlink="">
          <xdr:nvSpPr>
            <xdr:cNvPr id="26728" name="Check Box 104" hidden="1">
              <a:extLst>
                <a:ext uri="{63B3BB69-23CF-44E3-9099-C40C66FF867C}">
                  <a14:compatExt spid="_x0000_s267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50</xdr:row>
          <xdr:rowOff>9525</xdr:rowOff>
        </xdr:from>
        <xdr:to>
          <xdr:col>3</xdr:col>
          <xdr:colOff>352425</xdr:colOff>
          <xdr:row>50</xdr:row>
          <xdr:rowOff>190500</xdr:rowOff>
        </xdr:to>
        <xdr:sp macro="" textlink="">
          <xdr:nvSpPr>
            <xdr:cNvPr id="26729" name="Check Box 105" hidden="1">
              <a:extLst>
                <a:ext uri="{63B3BB69-23CF-44E3-9099-C40C66FF867C}">
                  <a14:compatExt spid="_x0000_s267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57</xdr:row>
          <xdr:rowOff>9525</xdr:rowOff>
        </xdr:from>
        <xdr:to>
          <xdr:col>3</xdr:col>
          <xdr:colOff>352425</xdr:colOff>
          <xdr:row>58</xdr:row>
          <xdr:rowOff>0</xdr:rowOff>
        </xdr:to>
        <xdr:sp macro="" textlink="">
          <xdr:nvSpPr>
            <xdr:cNvPr id="26731" name="Check Box 107" hidden="1">
              <a:extLst>
                <a:ext uri="{63B3BB69-23CF-44E3-9099-C40C66FF867C}">
                  <a14:compatExt spid="_x0000_s267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60</xdr:row>
          <xdr:rowOff>9525</xdr:rowOff>
        </xdr:from>
        <xdr:to>
          <xdr:col>3</xdr:col>
          <xdr:colOff>352425</xdr:colOff>
          <xdr:row>61</xdr:row>
          <xdr:rowOff>0</xdr:rowOff>
        </xdr:to>
        <xdr:sp macro="" textlink="">
          <xdr:nvSpPr>
            <xdr:cNvPr id="26732" name="Check Box 108" hidden="1">
              <a:extLst>
                <a:ext uri="{63B3BB69-23CF-44E3-9099-C40C66FF867C}">
                  <a14:compatExt spid="_x0000_s267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69</xdr:row>
          <xdr:rowOff>9525</xdr:rowOff>
        </xdr:from>
        <xdr:to>
          <xdr:col>3</xdr:col>
          <xdr:colOff>352425</xdr:colOff>
          <xdr:row>70</xdr:row>
          <xdr:rowOff>0</xdr:rowOff>
        </xdr:to>
        <xdr:sp macro="" textlink="">
          <xdr:nvSpPr>
            <xdr:cNvPr id="26735" name="Check Box 111" hidden="1">
              <a:extLst>
                <a:ext uri="{63B3BB69-23CF-44E3-9099-C40C66FF867C}">
                  <a14:compatExt spid="_x0000_s267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76</xdr:row>
          <xdr:rowOff>9525</xdr:rowOff>
        </xdr:from>
        <xdr:to>
          <xdr:col>3</xdr:col>
          <xdr:colOff>352425</xdr:colOff>
          <xdr:row>77</xdr:row>
          <xdr:rowOff>0</xdr:rowOff>
        </xdr:to>
        <xdr:sp macro="" textlink="">
          <xdr:nvSpPr>
            <xdr:cNvPr id="26736" name="Check Box 112" hidden="1">
              <a:extLst>
                <a:ext uri="{63B3BB69-23CF-44E3-9099-C40C66FF867C}">
                  <a14:compatExt spid="_x0000_s267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78</xdr:row>
          <xdr:rowOff>9525</xdr:rowOff>
        </xdr:from>
        <xdr:to>
          <xdr:col>3</xdr:col>
          <xdr:colOff>352425</xdr:colOff>
          <xdr:row>79</xdr:row>
          <xdr:rowOff>0</xdr:rowOff>
        </xdr:to>
        <xdr:sp macro="" textlink="">
          <xdr:nvSpPr>
            <xdr:cNvPr id="26737" name="Check Box 113" hidden="1">
              <a:extLst>
                <a:ext uri="{63B3BB69-23CF-44E3-9099-C40C66FF867C}">
                  <a14:compatExt spid="_x0000_s267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79</xdr:row>
          <xdr:rowOff>9525</xdr:rowOff>
        </xdr:from>
        <xdr:to>
          <xdr:col>3</xdr:col>
          <xdr:colOff>352425</xdr:colOff>
          <xdr:row>79</xdr:row>
          <xdr:rowOff>190500</xdr:rowOff>
        </xdr:to>
        <xdr:sp macro="" textlink="">
          <xdr:nvSpPr>
            <xdr:cNvPr id="26738" name="Check Box 114" hidden="1">
              <a:extLst>
                <a:ext uri="{63B3BB69-23CF-44E3-9099-C40C66FF867C}">
                  <a14:compatExt spid="_x0000_s267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80</xdr:row>
          <xdr:rowOff>9525</xdr:rowOff>
        </xdr:from>
        <xdr:to>
          <xdr:col>3</xdr:col>
          <xdr:colOff>352425</xdr:colOff>
          <xdr:row>81</xdr:row>
          <xdr:rowOff>0</xdr:rowOff>
        </xdr:to>
        <xdr:sp macro="" textlink="">
          <xdr:nvSpPr>
            <xdr:cNvPr id="26739" name="Check Box 115" hidden="1">
              <a:extLst>
                <a:ext uri="{63B3BB69-23CF-44E3-9099-C40C66FF867C}">
                  <a14:compatExt spid="_x0000_s267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81</xdr:row>
          <xdr:rowOff>9525</xdr:rowOff>
        </xdr:from>
        <xdr:to>
          <xdr:col>3</xdr:col>
          <xdr:colOff>352425</xdr:colOff>
          <xdr:row>82</xdr:row>
          <xdr:rowOff>0</xdr:rowOff>
        </xdr:to>
        <xdr:sp macro="" textlink="">
          <xdr:nvSpPr>
            <xdr:cNvPr id="26740" name="Check Box 116" hidden="1">
              <a:extLst>
                <a:ext uri="{63B3BB69-23CF-44E3-9099-C40C66FF867C}">
                  <a14:compatExt spid="_x0000_s267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82</xdr:row>
          <xdr:rowOff>9525</xdr:rowOff>
        </xdr:from>
        <xdr:to>
          <xdr:col>3</xdr:col>
          <xdr:colOff>352425</xdr:colOff>
          <xdr:row>83</xdr:row>
          <xdr:rowOff>0</xdr:rowOff>
        </xdr:to>
        <xdr:sp macro="" textlink="">
          <xdr:nvSpPr>
            <xdr:cNvPr id="26741" name="Check Box 117" hidden="1">
              <a:extLst>
                <a:ext uri="{63B3BB69-23CF-44E3-9099-C40C66FF867C}">
                  <a14:compatExt spid="_x0000_s267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83</xdr:row>
          <xdr:rowOff>9525</xdr:rowOff>
        </xdr:from>
        <xdr:to>
          <xdr:col>3</xdr:col>
          <xdr:colOff>352425</xdr:colOff>
          <xdr:row>84</xdr:row>
          <xdr:rowOff>0</xdr:rowOff>
        </xdr:to>
        <xdr:sp macro="" textlink="">
          <xdr:nvSpPr>
            <xdr:cNvPr id="26742" name="Check Box 118" hidden="1">
              <a:extLst>
                <a:ext uri="{63B3BB69-23CF-44E3-9099-C40C66FF867C}">
                  <a14:compatExt spid="_x0000_s267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84</xdr:row>
          <xdr:rowOff>9525</xdr:rowOff>
        </xdr:from>
        <xdr:to>
          <xdr:col>3</xdr:col>
          <xdr:colOff>352425</xdr:colOff>
          <xdr:row>85</xdr:row>
          <xdr:rowOff>0</xdr:rowOff>
        </xdr:to>
        <xdr:sp macro="" textlink="">
          <xdr:nvSpPr>
            <xdr:cNvPr id="26743" name="Check Box 119" hidden="1">
              <a:extLst>
                <a:ext uri="{63B3BB69-23CF-44E3-9099-C40C66FF867C}">
                  <a14:compatExt spid="_x0000_s267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85</xdr:row>
          <xdr:rowOff>9525</xdr:rowOff>
        </xdr:from>
        <xdr:to>
          <xdr:col>3</xdr:col>
          <xdr:colOff>352425</xdr:colOff>
          <xdr:row>86</xdr:row>
          <xdr:rowOff>0</xdr:rowOff>
        </xdr:to>
        <xdr:sp macro="" textlink="">
          <xdr:nvSpPr>
            <xdr:cNvPr id="26744" name="Check Box 120" hidden="1">
              <a:extLst>
                <a:ext uri="{63B3BB69-23CF-44E3-9099-C40C66FF867C}">
                  <a14:compatExt spid="_x0000_s267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86</xdr:row>
          <xdr:rowOff>9525</xdr:rowOff>
        </xdr:from>
        <xdr:to>
          <xdr:col>3</xdr:col>
          <xdr:colOff>352425</xdr:colOff>
          <xdr:row>87</xdr:row>
          <xdr:rowOff>0</xdr:rowOff>
        </xdr:to>
        <xdr:sp macro="" textlink="">
          <xdr:nvSpPr>
            <xdr:cNvPr id="26745" name="Check Box 121" hidden="1">
              <a:extLst>
                <a:ext uri="{63B3BB69-23CF-44E3-9099-C40C66FF867C}">
                  <a14:compatExt spid="_x0000_s267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87</xdr:row>
          <xdr:rowOff>9525</xdr:rowOff>
        </xdr:from>
        <xdr:to>
          <xdr:col>3</xdr:col>
          <xdr:colOff>352425</xdr:colOff>
          <xdr:row>87</xdr:row>
          <xdr:rowOff>190500</xdr:rowOff>
        </xdr:to>
        <xdr:sp macro="" textlink="">
          <xdr:nvSpPr>
            <xdr:cNvPr id="26746" name="Check Box 122" hidden="1">
              <a:extLst>
                <a:ext uri="{63B3BB69-23CF-44E3-9099-C40C66FF867C}">
                  <a14:compatExt spid="_x0000_s267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88</xdr:row>
          <xdr:rowOff>9525</xdr:rowOff>
        </xdr:from>
        <xdr:to>
          <xdr:col>3</xdr:col>
          <xdr:colOff>352425</xdr:colOff>
          <xdr:row>88</xdr:row>
          <xdr:rowOff>190500</xdr:rowOff>
        </xdr:to>
        <xdr:sp macro="" textlink="">
          <xdr:nvSpPr>
            <xdr:cNvPr id="26747" name="Check Box 123" hidden="1">
              <a:extLst>
                <a:ext uri="{63B3BB69-23CF-44E3-9099-C40C66FF867C}">
                  <a14:compatExt spid="_x0000_s267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89</xdr:row>
          <xdr:rowOff>9525</xdr:rowOff>
        </xdr:from>
        <xdr:to>
          <xdr:col>3</xdr:col>
          <xdr:colOff>352425</xdr:colOff>
          <xdr:row>89</xdr:row>
          <xdr:rowOff>190500</xdr:rowOff>
        </xdr:to>
        <xdr:sp macro="" textlink="">
          <xdr:nvSpPr>
            <xdr:cNvPr id="26748" name="Check Box 124" hidden="1">
              <a:extLst>
                <a:ext uri="{63B3BB69-23CF-44E3-9099-C40C66FF867C}">
                  <a14:compatExt spid="_x0000_s267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90</xdr:row>
          <xdr:rowOff>9525</xdr:rowOff>
        </xdr:from>
        <xdr:to>
          <xdr:col>3</xdr:col>
          <xdr:colOff>352425</xdr:colOff>
          <xdr:row>91</xdr:row>
          <xdr:rowOff>0</xdr:rowOff>
        </xdr:to>
        <xdr:sp macro="" textlink="">
          <xdr:nvSpPr>
            <xdr:cNvPr id="26749" name="Check Box 125" hidden="1">
              <a:extLst>
                <a:ext uri="{63B3BB69-23CF-44E3-9099-C40C66FF867C}">
                  <a14:compatExt spid="_x0000_s267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91</xdr:row>
          <xdr:rowOff>9525</xdr:rowOff>
        </xdr:from>
        <xdr:to>
          <xdr:col>3</xdr:col>
          <xdr:colOff>352425</xdr:colOff>
          <xdr:row>91</xdr:row>
          <xdr:rowOff>190500</xdr:rowOff>
        </xdr:to>
        <xdr:sp macro="" textlink="">
          <xdr:nvSpPr>
            <xdr:cNvPr id="26750" name="Check Box 126" hidden="1">
              <a:extLst>
                <a:ext uri="{63B3BB69-23CF-44E3-9099-C40C66FF867C}">
                  <a14:compatExt spid="_x0000_s267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92</xdr:row>
          <xdr:rowOff>9525</xdr:rowOff>
        </xdr:from>
        <xdr:to>
          <xdr:col>3</xdr:col>
          <xdr:colOff>352425</xdr:colOff>
          <xdr:row>92</xdr:row>
          <xdr:rowOff>190500</xdr:rowOff>
        </xdr:to>
        <xdr:sp macro="" textlink="">
          <xdr:nvSpPr>
            <xdr:cNvPr id="26751" name="Check Box 127" hidden="1">
              <a:extLst>
                <a:ext uri="{63B3BB69-23CF-44E3-9099-C40C66FF867C}">
                  <a14:compatExt spid="_x0000_s267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93</xdr:row>
          <xdr:rowOff>9525</xdr:rowOff>
        </xdr:from>
        <xdr:to>
          <xdr:col>3</xdr:col>
          <xdr:colOff>352425</xdr:colOff>
          <xdr:row>93</xdr:row>
          <xdr:rowOff>190500</xdr:rowOff>
        </xdr:to>
        <xdr:sp macro="" textlink="">
          <xdr:nvSpPr>
            <xdr:cNvPr id="26752" name="Check Box 128" hidden="1">
              <a:extLst>
                <a:ext uri="{63B3BB69-23CF-44E3-9099-C40C66FF867C}">
                  <a14:compatExt spid="_x0000_s267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94</xdr:row>
          <xdr:rowOff>9525</xdr:rowOff>
        </xdr:from>
        <xdr:to>
          <xdr:col>3</xdr:col>
          <xdr:colOff>352425</xdr:colOff>
          <xdr:row>94</xdr:row>
          <xdr:rowOff>190500</xdr:rowOff>
        </xdr:to>
        <xdr:sp macro="" textlink="">
          <xdr:nvSpPr>
            <xdr:cNvPr id="26753" name="Check Box 129" hidden="1">
              <a:extLst>
                <a:ext uri="{63B3BB69-23CF-44E3-9099-C40C66FF867C}">
                  <a14:compatExt spid="_x0000_s267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95</xdr:row>
          <xdr:rowOff>9525</xdr:rowOff>
        </xdr:from>
        <xdr:to>
          <xdr:col>3</xdr:col>
          <xdr:colOff>352425</xdr:colOff>
          <xdr:row>95</xdr:row>
          <xdr:rowOff>190500</xdr:rowOff>
        </xdr:to>
        <xdr:sp macro="" textlink="">
          <xdr:nvSpPr>
            <xdr:cNvPr id="26754" name="Check Box 130" hidden="1">
              <a:extLst>
                <a:ext uri="{63B3BB69-23CF-44E3-9099-C40C66FF867C}">
                  <a14:compatExt spid="_x0000_s267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96</xdr:row>
          <xdr:rowOff>9525</xdr:rowOff>
        </xdr:from>
        <xdr:to>
          <xdr:col>3</xdr:col>
          <xdr:colOff>352425</xdr:colOff>
          <xdr:row>96</xdr:row>
          <xdr:rowOff>190500</xdr:rowOff>
        </xdr:to>
        <xdr:sp macro="" textlink="">
          <xdr:nvSpPr>
            <xdr:cNvPr id="26755" name="Check Box 131" hidden="1">
              <a:extLst>
                <a:ext uri="{63B3BB69-23CF-44E3-9099-C40C66FF867C}">
                  <a14:compatExt spid="_x0000_s267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97</xdr:row>
          <xdr:rowOff>9525</xdr:rowOff>
        </xdr:from>
        <xdr:to>
          <xdr:col>3</xdr:col>
          <xdr:colOff>352425</xdr:colOff>
          <xdr:row>97</xdr:row>
          <xdr:rowOff>190500</xdr:rowOff>
        </xdr:to>
        <xdr:sp macro="" textlink="">
          <xdr:nvSpPr>
            <xdr:cNvPr id="26756" name="Check Box 132" hidden="1">
              <a:extLst>
                <a:ext uri="{63B3BB69-23CF-44E3-9099-C40C66FF867C}">
                  <a14:compatExt spid="_x0000_s267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98</xdr:row>
          <xdr:rowOff>9525</xdr:rowOff>
        </xdr:from>
        <xdr:to>
          <xdr:col>3</xdr:col>
          <xdr:colOff>352425</xdr:colOff>
          <xdr:row>98</xdr:row>
          <xdr:rowOff>190500</xdr:rowOff>
        </xdr:to>
        <xdr:sp macro="" textlink="">
          <xdr:nvSpPr>
            <xdr:cNvPr id="26757" name="Check Box 133" hidden="1">
              <a:extLst>
                <a:ext uri="{63B3BB69-23CF-44E3-9099-C40C66FF867C}">
                  <a14:compatExt spid="_x0000_s267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99</xdr:row>
          <xdr:rowOff>9525</xdr:rowOff>
        </xdr:from>
        <xdr:to>
          <xdr:col>3</xdr:col>
          <xdr:colOff>352425</xdr:colOff>
          <xdr:row>99</xdr:row>
          <xdr:rowOff>190500</xdr:rowOff>
        </xdr:to>
        <xdr:sp macro="" textlink="">
          <xdr:nvSpPr>
            <xdr:cNvPr id="26758" name="Check Box 134" hidden="1">
              <a:extLst>
                <a:ext uri="{63B3BB69-23CF-44E3-9099-C40C66FF867C}">
                  <a14:compatExt spid="_x0000_s267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100</xdr:row>
          <xdr:rowOff>9525</xdr:rowOff>
        </xdr:from>
        <xdr:to>
          <xdr:col>3</xdr:col>
          <xdr:colOff>352425</xdr:colOff>
          <xdr:row>100</xdr:row>
          <xdr:rowOff>190500</xdr:rowOff>
        </xdr:to>
        <xdr:sp macro="" textlink="">
          <xdr:nvSpPr>
            <xdr:cNvPr id="26759" name="Check Box 135" hidden="1">
              <a:extLst>
                <a:ext uri="{63B3BB69-23CF-44E3-9099-C40C66FF867C}">
                  <a14:compatExt spid="_x0000_s267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101</xdr:row>
          <xdr:rowOff>9525</xdr:rowOff>
        </xdr:from>
        <xdr:to>
          <xdr:col>3</xdr:col>
          <xdr:colOff>352425</xdr:colOff>
          <xdr:row>101</xdr:row>
          <xdr:rowOff>190500</xdr:rowOff>
        </xdr:to>
        <xdr:sp macro="" textlink="">
          <xdr:nvSpPr>
            <xdr:cNvPr id="26760" name="Check Box 136" hidden="1">
              <a:extLst>
                <a:ext uri="{63B3BB69-23CF-44E3-9099-C40C66FF867C}">
                  <a14:compatExt spid="_x0000_s267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102</xdr:row>
          <xdr:rowOff>9525</xdr:rowOff>
        </xdr:from>
        <xdr:to>
          <xdr:col>3</xdr:col>
          <xdr:colOff>352425</xdr:colOff>
          <xdr:row>102</xdr:row>
          <xdr:rowOff>190500</xdr:rowOff>
        </xdr:to>
        <xdr:sp macro="" textlink="">
          <xdr:nvSpPr>
            <xdr:cNvPr id="26761" name="Check Box 137" hidden="1">
              <a:extLst>
                <a:ext uri="{63B3BB69-23CF-44E3-9099-C40C66FF867C}">
                  <a14:compatExt spid="_x0000_s26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103</xdr:row>
          <xdr:rowOff>9525</xdr:rowOff>
        </xdr:from>
        <xdr:to>
          <xdr:col>3</xdr:col>
          <xdr:colOff>352425</xdr:colOff>
          <xdr:row>103</xdr:row>
          <xdr:rowOff>190500</xdr:rowOff>
        </xdr:to>
        <xdr:sp macro="" textlink="">
          <xdr:nvSpPr>
            <xdr:cNvPr id="26762" name="Check Box 138" hidden="1">
              <a:extLst>
                <a:ext uri="{63B3BB69-23CF-44E3-9099-C40C66FF867C}">
                  <a14:compatExt spid="_x0000_s26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104</xdr:row>
          <xdr:rowOff>9525</xdr:rowOff>
        </xdr:from>
        <xdr:to>
          <xdr:col>3</xdr:col>
          <xdr:colOff>352425</xdr:colOff>
          <xdr:row>104</xdr:row>
          <xdr:rowOff>190500</xdr:rowOff>
        </xdr:to>
        <xdr:sp macro="" textlink="">
          <xdr:nvSpPr>
            <xdr:cNvPr id="26763" name="Check Box 139" hidden="1">
              <a:extLst>
                <a:ext uri="{63B3BB69-23CF-44E3-9099-C40C66FF867C}">
                  <a14:compatExt spid="_x0000_s26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105</xdr:row>
          <xdr:rowOff>9525</xdr:rowOff>
        </xdr:from>
        <xdr:to>
          <xdr:col>3</xdr:col>
          <xdr:colOff>352425</xdr:colOff>
          <xdr:row>106</xdr:row>
          <xdr:rowOff>0</xdr:rowOff>
        </xdr:to>
        <xdr:sp macro="" textlink="">
          <xdr:nvSpPr>
            <xdr:cNvPr id="26764" name="Check Box 140" hidden="1">
              <a:extLst>
                <a:ext uri="{63B3BB69-23CF-44E3-9099-C40C66FF867C}">
                  <a14:compatExt spid="_x0000_s26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106</xdr:row>
          <xdr:rowOff>9525</xdr:rowOff>
        </xdr:from>
        <xdr:to>
          <xdr:col>3</xdr:col>
          <xdr:colOff>352425</xdr:colOff>
          <xdr:row>106</xdr:row>
          <xdr:rowOff>190500</xdr:rowOff>
        </xdr:to>
        <xdr:sp macro="" textlink="">
          <xdr:nvSpPr>
            <xdr:cNvPr id="26765" name="Check Box 141" hidden="1">
              <a:extLst>
                <a:ext uri="{63B3BB69-23CF-44E3-9099-C40C66FF867C}">
                  <a14:compatExt spid="_x0000_s26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107</xdr:row>
          <xdr:rowOff>9525</xdr:rowOff>
        </xdr:from>
        <xdr:to>
          <xdr:col>3</xdr:col>
          <xdr:colOff>352425</xdr:colOff>
          <xdr:row>107</xdr:row>
          <xdr:rowOff>190500</xdr:rowOff>
        </xdr:to>
        <xdr:sp macro="" textlink="">
          <xdr:nvSpPr>
            <xdr:cNvPr id="26766" name="Check Box 142" hidden="1">
              <a:extLst>
                <a:ext uri="{63B3BB69-23CF-44E3-9099-C40C66FF867C}">
                  <a14:compatExt spid="_x0000_s26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108</xdr:row>
          <xdr:rowOff>9525</xdr:rowOff>
        </xdr:from>
        <xdr:to>
          <xdr:col>3</xdr:col>
          <xdr:colOff>352425</xdr:colOff>
          <xdr:row>108</xdr:row>
          <xdr:rowOff>190500</xdr:rowOff>
        </xdr:to>
        <xdr:sp macro="" textlink="">
          <xdr:nvSpPr>
            <xdr:cNvPr id="26767" name="Check Box 143" hidden="1">
              <a:extLst>
                <a:ext uri="{63B3BB69-23CF-44E3-9099-C40C66FF867C}">
                  <a14:compatExt spid="_x0000_s267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109</xdr:row>
          <xdr:rowOff>9525</xdr:rowOff>
        </xdr:from>
        <xdr:to>
          <xdr:col>3</xdr:col>
          <xdr:colOff>352425</xdr:colOff>
          <xdr:row>109</xdr:row>
          <xdr:rowOff>190500</xdr:rowOff>
        </xdr:to>
        <xdr:sp macro="" textlink="">
          <xdr:nvSpPr>
            <xdr:cNvPr id="26768" name="Check Box 144" hidden="1">
              <a:extLst>
                <a:ext uri="{63B3BB69-23CF-44E3-9099-C40C66FF867C}">
                  <a14:compatExt spid="_x0000_s267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110</xdr:row>
          <xdr:rowOff>9525</xdr:rowOff>
        </xdr:from>
        <xdr:to>
          <xdr:col>3</xdr:col>
          <xdr:colOff>352425</xdr:colOff>
          <xdr:row>110</xdr:row>
          <xdr:rowOff>190500</xdr:rowOff>
        </xdr:to>
        <xdr:sp macro="" textlink="">
          <xdr:nvSpPr>
            <xdr:cNvPr id="26769" name="Check Box 145" hidden="1">
              <a:extLst>
                <a:ext uri="{63B3BB69-23CF-44E3-9099-C40C66FF867C}">
                  <a14:compatExt spid="_x0000_s267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111</xdr:row>
          <xdr:rowOff>9525</xdr:rowOff>
        </xdr:from>
        <xdr:to>
          <xdr:col>3</xdr:col>
          <xdr:colOff>352425</xdr:colOff>
          <xdr:row>111</xdr:row>
          <xdr:rowOff>190500</xdr:rowOff>
        </xdr:to>
        <xdr:sp macro="" textlink="">
          <xdr:nvSpPr>
            <xdr:cNvPr id="26770" name="Check Box 146" hidden="1">
              <a:extLst>
                <a:ext uri="{63B3BB69-23CF-44E3-9099-C40C66FF867C}">
                  <a14:compatExt spid="_x0000_s267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112</xdr:row>
          <xdr:rowOff>9525</xdr:rowOff>
        </xdr:from>
        <xdr:to>
          <xdr:col>3</xdr:col>
          <xdr:colOff>352425</xdr:colOff>
          <xdr:row>113</xdr:row>
          <xdr:rowOff>0</xdr:rowOff>
        </xdr:to>
        <xdr:sp macro="" textlink="">
          <xdr:nvSpPr>
            <xdr:cNvPr id="26771" name="Check Box 147" hidden="1">
              <a:extLst>
                <a:ext uri="{63B3BB69-23CF-44E3-9099-C40C66FF867C}">
                  <a14:compatExt spid="_x0000_s267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113</xdr:row>
          <xdr:rowOff>9525</xdr:rowOff>
        </xdr:from>
        <xdr:to>
          <xdr:col>3</xdr:col>
          <xdr:colOff>352425</xdr:colOff>
          <xdr:row>113</xdr:row>
          <xdr:rowOff>190500</xdr:rowOff>
        </xdr:to>
        <xdr:sp macro="" textlink="">
          <xdr:nvSpPr>
            <xdr:cNvPr id="26777" name="Check Box 153" hidden="1">
              <a:extLst>
                <a:ext uri="{63B3BB69-23CF-44E3-9099-C40C66FF867C}">
                  <a14:compatExt spid="_x0000_s267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114</xdr:row>
          <xdr:rowOff>9525</xdr:rowOff>
        </xdr:from>
        <xdr:to>
          <xdr:col>3</xdr:col>
          <xdr:colOff>352425</xdr:colOff>
          <xdr:row>114</xdr:row>
          <xdr:rowOff>190500</xdr:rowOff>
        </xdr:to>
        <xdr:sp macro="" textlink="">
          <xdr:nvSpPr>
            <xdr:cNvPr id="26778" name="Check Box 154" hidden="1">
              <a:extLst>
                <a:ext uri="{63B3BB69-23CF-44E3-9099-C40C66FF867C}">
                  <a14:compatExt spid="_x0000_s267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115</xdr:row>
          <xdr:rowOff>9525</xdr:rowOff>
        </xdr:from>
        <xdr:to>
          <xdr:col>3</xdr:col>
          <xdr:colOff>352425</xdr:colOff>
          <xdr:row>115</xdr:row>
          <xdr:rowOff>190500</xdr:rowOff>
        </xdr:to>
        <xdr:sp macro="" textlink="">
          <xdr:nvSpPr>
            <xdr:cNvPr id="26779" name="Check Box 155" hidden="1">
              <a:extLst>
                <a:ext uri="{63B3BB69-23CF-44E3-9099-C40C66FF867C}">
                  <a14:compatExt spid="_x0000_s267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116</xdr:row>
          <xdr:rowOff>9525</xdr:rowOff>
        </xdr:from>
        <xdr:to>
          <xdr:col>3</xdr:col>
          <xdr:colOff>352425</xdr:colOff>
          <xdr:row>116</xdr:row>
          <xdr:rowOff>190500</xdr:rowOff>
        </xdr:to>
        <xdr:sp macro="" textlink="">
          <xdr:nvSpPr>
            <xdr:cNvPr id="26780" name="Check Box 156" hidden="1">
              <a:extLst>
                <a:ext uri="{63B3BB69-23CF-44E3-9099-C40C66FF867C}">
                  <a14:compatExt spid="_x0000_s267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117</xdr:row>
          <xdr:rowOff>9525</xdr:rowOff>
        </xdr:from>
        <xdr:to>
          <xdr:col>3</xdr:col>
          <xdr:colOff>352425</xdr:colOff>
          <xdr:row>117</xdr:row>
          <xdr:rowOff>190500</xdr:rowOff>
        </xdr:to>
        <xdr:sp macro="" textlink="">
          <xdr:nvSpPr>
            <xdr:cNvPr id="26781" name="Check Box 157" hidden="1">
              <a:extLst>
                <a:ext uri="{63B3BB69-23CF-44E3-9099-C40C66FF867C}">
                  <a14:compatExt spid="_x0000_s267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118</xdr:row>
          <xdr:rowOff>9525</xdr:rowOff>
        </xdr:from>
        <xdr:to>
          <xdr:col>3</xdr:col>
          <xdr:colOff>352425</xdr:colOff>
          <xdr:row>119</xdr:row>
          <xdr:rowOff>0</xdr:rowOff>
        </xdr:to>
        <xdr:sp macro="" textlink="">
          <xdr:nvSpPr>
            <xdr:cNvPr id="26782" name="Check Box 158" hidden="1">
              <a:extLst>
                <a:ext uri="{63B3BB69-23CF-44E3-9099-C40C66FF867C}">
                  <a14:compatExt spid="_x0000_s267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119</xdr:row>
          <xdr:rowOff>9525</xdr:rowOff>
        </xdr:from>
        <xdr:to>
          <xdr:col>3</xdr:col>
          <xdr:colOff>352425</xdr:colOff>
          <xdr:row>120</xdr:row>
          <xdr:rowOff>0</xdr:rowOff>
        </xdr:to>
        <xdr:sp macro="" textlink="">
          <xdr:nvSpPr>
            <xdr:cNvPr id="26783" name="Check Box 159" hidden="1">
              <a:extLst>
                <a:ext uri="{63B3BB69-23CF-44E3-9099-C40C66FF867C}">
                  <a14:compatExt spid="_x0000_s267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120</xdr:row>
          <xdr:rowOff>9525</xdr:rowOff>
        </xdr:from>
        <xdr:to>
          <xdr:col>3</xdr:col>
          <xdr:colOff>352425</xdr:colOff>
          <xdr:row>121</xdr:row>
          <xdr:rowOff>0</xdr:rowOff>
        </xdr:to>
        <xdr:sp macro="" textlink="">
          <xdr:nvSpPr>
            <xdr:cNvPr id="26784" name="Check Box 160" hidden="1">
              <a:extLst>
                <a:ext uri="{63B3BB69-23CF-44E3-9099-C40C66FF867C}">
                  <a14:compatExt spid="_x0000_s267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121</xdr:row>
          <xdr:rowOff>9525</xdr:rowOff>
        </xdr:from>
        <xdr:to>
          <xdr:col>3</xdr:col>
          <xdr:colOff>352425</xdr:colOff>
          <xdr:row>122</xdr:row>
          <xdr:rowOff>0</xdr:rowOff>
        </xdr:to>
        <xdr:sp macro="" textlink="">
          <xdr:nvSpPr>
            <xdr:cNvPr id="26785" name="Check Box 161" hidden="1">
              <a:extLst>
                <a:ext uri="{63B3BB69-23CF-44E3-9099-C40C66FF867C}">
                  <a14:compatExt spid="_x0000_s267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122</xdr:row>
          <xdr:rowOff>9525</xdr:rowOff>
        </xdr:from>
        <xdr:to>
          <xdr:col>3</xdr:col>
          <xdr:colOff>352425</xdr:colOff>
          <xdr:row>123</xdr:row>
          <xdr:rowOff>0</xdr:rowOff>
        </xdr:to>
        <xdr:sp macro="" textlink="">
          <xdr:nvSpPr>
            <xdr:cNvPr id="26786" name="Check Box 162" hidden="1">
              <a:extLst>
                <a:ext uri="{63B3BB69-23CF-44E3-9099-C40C66FF867C}">
                  <a14:compatExt spid="_x0000_s267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123</xdr:row>
          <xdr:rowOff>9525</xdr:rowOff>
        </xdr:from>
        <xdr:to>
          <xdr:col>3</xdr:col>
          <xdr:colOff>352425</xdr:colOff>
          <xdr:row>123</xdr:row>
          <xdr:rowOff>190500</xdr:rowOff>
        </xdr:to>
        <xdr:sp macro="" textlink="">
          <xdr:nvSpPr>
            <xdr:cNvPr id="26787" name="Check Box 163" hidden="1">
              <a:extLst>
                <a:ext uri="{63B3BB69-23CF-44E3-9099-C40C66FF867C}">
                  <a14:compatExt spid="_x0000_s267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124</xdr:row>
          <xdr:rowOff>9525</xdr:rowOff>
        </xdr:from>
        <xdr:to>
          <xdr:col>3</xdr:col>
          <xdr:colOff>352425</xdr:colOff>
          <xdr:row>125</xdr:row>
          <xdr:rowOff>0</xdr:rowOff>
        </xdr:to>
        <xdr:sp macro="" textlink="">
          <xdr:nvSpPr>
            <xdr:cNvPr id="26788" name="Check Box 164" hidden="1">
              <a:extLst>
                <a:ext uri="{63B3BB69-23CF-44E3-9099-C40C66FF867C}">
                  <a14:compatExt spid="_x0000_s267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125</xdr:row>
          <xdr:rowOff>9525</xdr:rowOff>
        </xdr:from>
        <xdr:to>
          <xdr:col>3</xdr:col>
          <xdr:colOff>352425</xdr:colOff>
          <xdr:row>126</xdr:row>
          <xdr:rowOff>0</xdr:rowOff>
        </xdr:to>
        <xdr:sp macro="" textlink="">
          <xdr:nvSpPr>
            <xdr:cNvPr id="26789" name="Check Box 165" hidden="1">
              <a:extLst>
                <a:ext uri="{63B3BB69-23CF-44E3-9099-C40C66FF867C}">
                  <a14:compatExt spid="_x0000_s267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126</xdr:row>
          <xdr:rowOff>9525</xdr:rowOff>
        </xdr:from>
        <xdr:to>
          <xdr:col>3</xdr:col>
          <xdr:colOff>352425</xdr:colOff>
          <xdr:row>127</xdr:row>
          <xdr:rowOff>0</xdr:rowOff>
        </xdr:to>
        <xdr:sp macro="" textlink="">
          <xdr:nvSpPr>
            <xdr:cNvPr id="26790" name="Check Box 166" hidden="1">
              <a:extLst>
                <a:ext uri="{63B3BB69-23CF-44E3-9099-C40C66FF867C}">
                  <a14:compatExt spid="_x0000_s267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127</xdr:row>
          <xdr:rowOff>9525</xdr:rowOff>
        </xdr:from>
        <xdr:to>
          <xdr:col>3</xdr:col>
          <xdr:colOff>352425</xdr:colOff>
          <xdr:row>128</xdr:row>
          <xdr:rowOff>0</xdr:rowOff>
        </xdr:to>
        <xdr:sp macro="" textlink="">
          <xdr:nvSpPr>
            <xdr:cNvPr id="26791" name="Check Box 167" hidden="1">
              <a:extLst>
                <a:ext uri="{63B3BB69-23CF-44E3-9099-C40C66FF867C}">
                  <a14:compatExt spid="_x0000_s267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128</xdr:row>
          <xdr:rowOff>9525</xdr:rowOff>
        </xdr:from>
        <xdr:to>
          <xdr:col>3</xdr:col>
          <xdr:colOff>352425</xdr:colOff>
          <xdr:row>128</xdr:row>
          <xdr:rowOff>190500</xdr:rowOff>
        </xdr:to>
        <xdr:sp macro="" textlink="">
          <xdr:nvSpPr>
            <xdr:cNvPr id="26792" name="Check Box 168" hidden="1">
              <a:extLst>
                <a:ext uri="{63B3BB69-23CF-44E3-9099-C40C66FF867C}">
                  <a14:compatExt spid="_x0000_s267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129</xdr:row>
          <xdr:rowOff>9525</xdr:rowOff>
        </xdr:from>
        <xdr:to>
          <xdr:col>3</xdr:col>
          <xdr:colOff>352425</xdr:colOff>
          <xdr:row>129</xdr:row>
          <xdr:rowOff>190500</xdr:rowOff>
        </xdr:to>
        <xdr:sp macro="" textlink="">
          <xdr:nvSpPr>
            <xdr:cNvPr id="26793" name="Check Box 169" hidden="1">
              <a:extLst>
                <a:ext uri="{63B3BB69-23CF-44E3-9099-C40C66FF867C}">
                  <a14:compatExt spid="_x0000_s267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130</xdr:row>
          <xdr:rowOff>9525</xdr:rowOff>
        </xdr:from>
        <xdr:to>
          <xdr:col>3</xdr:col>
          <xdr:colOff>352425</xdr:colOff>
          <xdr:row>130</xdr:row>
          <xdr:rowOff>190500</xdr:rowOff>
        </xdr:to>
        <xdr:sp macro="" textlink="">
          <xdr:nvSpPr>
            <xdr:cNvPr id="26794" name="Check Box 170" hidden="1">
              <a:extLst>
                <a:ext uri="{63B3BB69-23CF-44E3-9099-C40C66FF867C}">
                  <a14:compatExt spid="_x0000_s267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131</xdr:row>
          <xdr:rowOff>9525</xdr:rowOff>
        </xdr:from>
        <xdr:to>
          <xdr:col>3</xdr:col>
          <xdr:colOff>352425</xdr:colOff>
          <xdr:row>131</xdr:row>
          <xdr:rowOff>190500</xdr:rowOff>
        </xdr:to>
        <xdr:sp macro="" textlink="">
          <xdr:nvSpPr>
            <xdr:cNvPr id="26795" name="Check Box 171" hidden="1">
              <a:extLst>
                <a:ext uri="{63B3BB69-23CF-44E3-9099-C40C66FF867C}">
                  <a14:compatExt spid="_x0000_s267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132</xdr:row>
          <xdr:rowOff>9525</xdr:rowOff>
        </xdr:from>
        <xdr:to>
          <xdr:col>3</xdr:col>
          <xdr:colOff>352425</xdr:colOff>
          <xdr:row>132</xdr:row>
          <xdr:rowOff>190500</xdr:rowOff>
        </xdr:to>
        <xdr:sp macro="" textlink="">
          <xdr:nvSpPr>
            <xdr:cNvPr id="26796" name="Check Box 172" hidden="1">
              <a:extLst>
                <a:ext uri="{63B3BB69-23CF-44E3-9099-C40C66FF867C}">
                  <a14:compatExt spid="_x0000_s267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133</xdr:row>
          <xdr:rowOff>9525</xdr:rowOff>
        </xdr:from>
        <xdr:to>
          <xdr:col>3</xdr:col>
          <xdr:colOff>352425</xdr:colOff>
          <xdr:row>134</xdr:row>
          <xdr:rowOff>0</xdr:rowOff>
        </xdr:to>
        <xdr:sp macro="" textlink="">
          <xdr:nvSpPr>
            <xdr:cNvPr id="26797" name="Check Box 173" hidden="1">
              <a:extLst>
                <a:ext uri="{63B3BB69-23CF-44E3-9099-C40C66FF867C}">
                  <a14:compatExt spid="_x0000_s267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134</xdr:row>
          <xdr:rowOff>9525</xdr:rowOff>
        </xdr:from>
        <xdr:to>
          <xdr:col>3</xdr:col>
          <xdr:colOff>352425</xdr:colOff>
          <xdr:row>135</xdr:row>
          <xdr:rowOff>0</xdr:rowOff>
        </xdr:to>
        <xdr:sp macro="" textlink="">
          <xdr:nvSpPr>
            <xdr:cNvPr id="26798" name="Check Box 174" hidden="1">
              <a:extLst>
                <a:ext uri="{63B3BB69-23CF-44E3-9099-C40C66FF867C}">
                  <a14:compatExt spid="_x0000_s267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135</xdr:row>
          <xdr:rowOff>9525</xdr:rowOff>
        </xdr:from>
        <xdr:to>
          <xdr:col>3</xdr:col>
          <xdr:colOff>352425</xdr:colOff>
          <xdr:row>136</xdr:row>
          <xdr:rowOff>0</xdr:rowOff>
        </xdr:to>
        <xdr:sp macro="" textlink="">
          <xdr:nvSpPr>
            <xdr:cNvPr id="26799" name="Check Box 175" hidden="1">
              <a:extLst>
                <a:ext uri="{63B3BB69-23CF-44E3-9099-C40C66FF867C}">
                  <a14:compatExt spid="_x0000_s267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136</xdr:row>
          <xdr:rowOff>9525</xdr:rowOff>
        </xdr:from>
        <xdr:to>
          <xdr:col>3</xdr:col>
          <xdr:colOff>352425</xdr:colOff>
          <xdr:row>136</xdr:row>
          <xdr:rowOff>190500</xdr:rowOff>
        </xdr:to>
        <xdr:sp macro="" textlink="">
          <xdr:nvSpPr>
            <xdr:cNvPr id="26800" name="Check Box 176" hidden="1">
              <a:extLst>
                <a:ext uri="{63B3BB69-23CF-44E3-9099-C40C66FF867C}">
                  <a14:compatExt spid="_x0000_s268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137</xdr:row>
          <xdr:rowOff>9525</xdr:rowOff>
        </xdr:from>
        <xdr:to>
          <xdr:col>3</xdr:col>
          <xdr:colOff>352425</xdr:colOff>
          <xdr:row>138</xdr:row>
          <xdr:rowOff>0</xdr:rowOff>
        </xdr:to>
        <xdr:sp macro="" textlink="">
          <xdr:nvSpPr>
            <xdr:cNvPr id="26806" name="Check Box 182" hidden="1">
              <a:extLst>
                <a:ext uri="{63B3BB69-23CF-44E3-9099-C40C66FF867C}">
                  <a14:compatExt spid="_x0000_s268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138</xdr:row>
          <xdr:rowOff>9525</xdr:rowOff>
        </xdr:from>
        <xdr:to>
          <xdr:col>3</xdr:col>
          <xdr:colOff>352425</xdr:colOff>
          <xdr:row>139</xdr:row>
          <xdr:rowOff>0</xdr:rowOff>
        </xdr:to>
        <xdr:sp macro="" textlink="">
          <xdr:nvSpPr>
            <xdr:cNvPr id="26807" name="Check Box 183" hidden="1">
              <a:extLst>
                <a:ext uri="{63B3BB69-23CF-44E3-9099-C40C66FF867C}">
                  <a14:compatExt spid="_x0000_s268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139</xdr:row>
          <xdr:rowOff>9525</xdr:rowOff>
        </xdr:from>
        <xdr:to>
          <xdr:col>3</xdr:col>
          <xdr:colOff>352425</xdr:colOff>
          <xdr:row>140</xdr:row>
          <xdr:rowOff>0</xdr:rowOff>
        </xdr:to>
        <xdr:sp macro="" textlink="">
          <xdr:nvSpPr>
            <xdr:cNvPr id="26808" name="Check Box 184" hidden="1">
              <a:extLst>
                <a:ext uri="{63B3BB69-23CF-44E3-9099-C40C66FF867C}">
                  <a14:compatExt spid="_x0000_s268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140</xdr:row>
          <xdr:rowOff>9525</xdr:rowOff>
        </xdr:from>
        <xdr:to>
          <xdr:col>3</xdr:col>
          <xdr:colOff>352425</xdr:colOff>
          <xdr:row>141</xdr:row>
          <xdr:rowOff>0</xdr:rowOff>
        </xdr:to>
        <xdr:sp macro="" textlink="">
          <xdr:nvSpPr>
            <xdr:cNvPr id="26809" name="Check Box 185" hidden="1">
              <a:extLst>
                <a:ext uri="{63B3BB69-23CF-44E3-9099-C40C66FF867C}">
                  <a14:compatExt spid="_x0000_s268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141</xdr:row>
          <xdr:rowOff>9525</xdr:rowOff>
        </xdr:from>
        <xdr:to>
          <xdr:col>3</xdr:col>
          <xdr:colOff>352425</xdr:colOff>
          <xdr:row>142</xdr:row>
          <xdr:rowOff>0</xdr:rowOff>
        </xdr:to>
        <xdr:sp macro="" textlink="">
          <xdr:nvSpPr>
            <xdr:cNvPr id="26810" name="Check Box 186" hidden="1">
              <a:extLst>
                <a:ext uri="{63B3BB69-23CF-44E3-9099-C40C66FF867C}">
                  <a14:compatExt spid="_x0000_s268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142</xdr:row>
          <xdr:rowOff>9525</xdr:rowOff>
        </xdr:from>
        <xdr:to>
          <xdr:col>3</xdr:col>
          <xdr:colOff>352425</xdr:colOff>
          <xdr:row>142</xdr:row>
          <xdr:rowOff>190500</xdr:rowOff>
        </xdr:to>
        <xdr:sp macro="" textlink="">
          <xdr:nvSpPr>
            <xdr:cNvPr id="26811" name="Check Box 187" hidden="1">
              <a:extLst>
                <a:ext uri="{63B3BB69-23CF-44E3-9099-C40C66FF867C}">
                  <a14:compatExt spid="_x0000_s268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143</xdr:row>
          <xdr:rowOff>9525</xdr:rowOff>
        </xdr:from>
        <xdr:to>
          <xdr:col>3</xdr:col>
          <xdr:colOff>352425</xdr:colOff>
          <xdr:row>144</xdr:row>
          <xdr:rowOff>0</xdr:rowOff>
        </xdr:to>
        <xdr:sp macro="" textlink="">
          <xdr:nvSpPr>
            <xdr:cNvPr id="26812" name="Check Box 188" hidden="1">
              <a:extLst>
                <a:ext uri="{63B3BB69-23CF-44E3-9099-C40C66FF867C}">
                  <a14:compatExt spid="_x0000_s268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144</xdr:row>
          <xdr:rowOff>9525</xdr:rowOff>
        </xdr:from>
        <xdr:to>
          <xdr:col>3</xdr:col>
          <xdr:colOff>352425</xdr:colOff>
          <xdr:row>145</xdr:row>
          <xdr:rowOff>0</xdr:rowOff>
        </xdr:to>
        <xdr:sp macro="" textlink="">
          <xdr:nvSpPr>
            <xdr:cNvPr id="26813" name="Check Box 189" hidden="1">
              <a:extLst>
                <a:ext uri="{63B3BB69-23CF-44E3-9099-C40C66FF867C}">
                  <a14:compatExt spid="_x0000_s268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145</xdr:row>
          <xdr:rowOff>9525</xdr:rowOff>
        </xdr:from>
        <xdr:to>
          <xdr:col>3</xdr:col>
          <xdr:colOff>352425</xdr:colOff>
          <xdr:row>145</xdr:row>
          <xdr:rowOff>190500</xdr:rowOff>
        </xdr:to>
        <xdr:sp macro="" textlink="">
          <xdr:nvSpPr>
            <xdr:cNvPr id="26814" name="Check Box 190" hidden="1">
              <a:extLst>
                <a:ext uri="{63B3BB69-23CF-44E3-9099-C40C66FF867C}">
                  <a14:compatExt spid="_x0000_s268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146</xdr:row>
          <xdr:rowOff>9525</xdr:rowOff>
        </xdr:from>
        <xdr:to>
          <xdr:col>3</xdr:col>
          <xdr:colOff>352425</xdr:colOff>
          <xdr:row>147</xdr:row>
          <xdr:rowOff>0</xdr:rowOff>
        </xdr:to>
        <xdr:sp macro="" textlink="">
          <xdr:nvSpPr>
            <xdr:cNvPr id="26820" name="Check Box 196" hidden="1">
              <a:extLst>
                <a:ext uri="{63B3BB69-23CF-44E3-9099-C40C66FF867C}">
                  <a14:compatExt spid="_x0000_s268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147</xdr:row>
          <xdr:rowOff>9525</xdr:rowOff>
        </xdr:from>
        <xdr:to>
          <xdr:col>3</xdr:col>
          <xdr:colOff>352425</xdr:colOff>
          <xdr:row>148</xdr:row>
          <xdr:rowOff>0</xdr:rowOff>
        </xdr:to>
        <xdr:sp macro="" textlink="">
          <xdr:nvSpPr>
            <xdr:cNvPr id="26826" name="Check Box 202" hidden="1">
              <a:extLst>
                <a:ext uri="{63B3BB69-23CF-44E3-9099-C40C66FF867C}">
                  <a14:compatExt spid="_x0000_s268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148</xdr:row>
          <xdr:rowOff>9525</xdr:rowOff>
        </xdr:from>
        <xdr:to>
          <xdr:col>3</xdr:col>
          <xdr:colOff>352425</xdr:colOff>
          <xdr:row>149</xdr:row>
          <xdr:rowOff>0</xdr:rowOff>
        </xdr:to>
        <xdr:sp macro="" textlink="">
          <xdr:nvSpPr>
            <xdr:cNvPr id="26827" name="Check Box 203" hidden="1">
              <a:extLst>
                <a:ext uri="{63B3BB69-23CF-44E3-9099-C40C66FF867C}">
                  <a14:compatExt spid="_x0000_s268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149</xdr:row>
          <xdr:rowOff>9525</xdr:rowOff>
        </xdr:from>
        <xdr:to>
          <xdr:col>3</xdr:col>
          <xdr:colOff>352425</xdr:colOff>
          <xdr:row>150</xdr:row>
          <xdr:rowOff>0</xdr:rowOff>
        </xdr:to>
        <xdr:sp macro="" textlink="">
          <xdr:nvSpPr>
            <xdr:cNvPr id="26828" name="Check Box 204" hidden="1">
              <a:extLst>
                <a:ext uri="{63B3BB69-23CF-44E3-9099-C40C66FF867C}">
                  <a14:compatExt spid="_x0000_s268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150</xdr:row>
          <xdr:rowOff>9525</xdr:rowOff>
        </xdr:from>
        <xdr:to>
          <xdr:col>3</xdr:col>
          <xdr:colOff>352425</xdr:colOff>
          <xdr:row>151</xdr:row>
          <xdr:rowOff>0</xdr:rowOff>
        </xdr:to>
        <xdr:sp macro="" textlink="">
          <xdr:nvSpPr>
            <xdr:cNvPr id="26829" name="Check Box 205" hidden="1">
              <a:extLst>
                <a:ext uri="{63B3BB69-23CF-44E3-9099-C40C66FF867C}">
                  <a14:compatExt spid="_x0000_s268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151</xdr:row>
          <xdr:rowOff>9525</xdr:rowOff>
        </xdr:from>
        <xdr:to>
          <xdr:col>3</xdr:col>
          <xdr:colOff>352425</xdr:colOff>
          <xdr:row>152</xdr:row>
          <xdr:rowOff>0</xdr:rowOff>
        </xdr:to>
        <xdr:sp macro="" textlink="">
          <xdr:nvSpPr>
            <xdr:cNvPr id="26830" name="Check Box 206" hidden="1">
              <a:extLst>
                <a:ext uri="{63B3BB69-23CF-44E3-9099-C40C66FF867C}">
                  <a14:compatExt spid="_x0000_s268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152</xdr:row>
          <xdr:rowOff>9525</xdr:rowOff>
        </xdr:from>
        <xdr:to>
          <xdr:col>3</xdr:col>
          <xdr:colOff>352425</xdr:colOff>
          <xdr:row>153</xdr:row>
          <xdr:rowOff>0</xdr:rowOff>
        </xdr:to>
        <xdr:sp macro="" textlink="">
          <xdr:nvSpPr>
            <xdr:cNvPr id="26831" name="Check Box 207" hidden="1">
              <a:extLst>
                <a:ext uri="{63B3BB69-23CF-44E3-9099-C40C66FF867C}">
                  <a14:compatExt spid="_x0000_s268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153</xdr:row>
          <xdr:rowOff>9525</xdr:rowOff>
        </xdr:from>
        <xdr:to>
          <xdr:col>3</xdr:col>
          <xdr:colOff>352425</xdr:colOff>
          <xdr:row>154</xdr:row>
          <xdr:rowOff>0</xdr:rowOff>
        </xdr:to>
        <xdr:sp macro="" textlink="">
          <xdr:nvSpPr>
            <xdr:cNvPr id="26832" name="Check Box 208" hidden="1">
              <a:extLst>
                <a:ext uri="{63B3BB69-23CF-44E3-9099-C40C66FF867C}">
                  <a14:compatExt spid="_x0000_s268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154</xdr:row>
          <xdr:rowOff>9525</xdr:rowOff>
        </xdr:from>
        <xdr:to>
          <xdr:col>3</xdr:col>
          <xdr:colOff>352425</xdr:colOff>
          <xdr:row>155</xdr:row>
          <xdr:rowOff>0</xdr:rowOff>
        </xdr:to>
        <xdr:sp macro="" textlink="">
          <xdr:nvSpPr>
            <xdr:cNvPr id="26833" name="Check Box 209" hidden="1">
              <a:extLst>
                <a:ext uri="{63B3BB69-23CF-44E3-9099-C40C66FF867C}">
                  <a14:compatExt spid="_x0000_s268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155</xdr:row>
          <xdr:rowOff>9525</xdr:rowOff>
        </xdr:from>
        <xdr:to>
          <xdr:col>3</xdr:col>
          <xdr:colOff>352425</xdr:colOff>
          <xdr:row>156</xdr:row>
          <xdr:rowOff>0</xdr:rowOff>
        </xdr:to>
        <xdr:sp macro="" textlink="">
          <xdr:nvSpPr>
            <xdr:cNvPr id="26834" name="Check Box 210" hidden="1">
              <a:extLst>
                <a:ext uri="{63B3BB69-23CF-44E3-9099-C40C66FF867C}">
                  <a14:compatExt spid="_x0000_s268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156</xdr:row>
          <xdr:rowOff>9525</xdr:rowOff>
        </xdr:from>
        <xdr:to>
          <xdr:col>3</xdr:col>
          <xdr:colOff>352425</xdr:colOff>
          <xdr:row>157</xdr:row>
          <xdr:rowOff>0</xdr:rowOff>
        </xdr:to>
        <xdr:sp macro="" textlink="">
          <xdr:nvSpPr>
            <xdr:cNvPr id="26835" name="Check Box 211" hidden="1">
              <a:extLst>
                <a:ext uri="{63B3BB69-23CF-44E3-9099-C40C66FF867C}">
                  <a14:compatExt spid="_x0000_s268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157</xdr:row>
          <xdr:rowOff>9525</xdr:rowOff>
        </xdr:from>
        <xdr:to>
          <xdr:col>3</xdr:col>
          <xdr:colOff>352425</xdr:colOff>
          <xdr:row>158</xdr:row>
          <xdr:rowOff>0</xdr:rowOff>
        </xdr:to>
        <xdr:sp macro="" textlink="">
          <xdr:nvSpPr>
            <xdr:cNvPr id="26836" name="Check Box 212" hidden="1">
              <a:extLst>
                <a:ext uri="{63B3BB69-23CF-44E3-9099-C40C66FF867C}">
                  <a14:compatExt spid="_x0000_s268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158</xdr:row>
          <xdr:rowOff>9525</xdr:rowOff>
        </xdr:from>
        <xdr:to>
          <xdr:col>3</xdr:col>
          <xdr:colOff>352425</xdr:colOff>
          <xdr:row>159</xdr:row>
          <xdr:rowOff>0</xdr:rowOff>
        </xdr:to>
        <xdr:sp macro="" textlink="">
          <xdr:nvSpPr>
            <xdr:cNvPr id="26837" name="Check Box 213" hidden="1">
              <a:extLst>
                <a:ext uri="{63B3BB69-23CF-44E3-9099-C40C66FF867C}">
                  <a14:compatExt spid="_x0000_s268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159</xdr:row>
          <xdr:rowOff>9525</xdr:rowOff>
        </xdr:from>
        <xdr:to>
          <xdr:col>3</xdr:col>
          <xdr:colOff>352425</xdr:colOff>
          <xdr:row>160</xdr:row>
          <xdr:rowOff>0</xdr:rowOff>
        </xdr:to>
        <xdr:sp macro="" textlink="">
          <xdr:nvSpPr>
            <xdr:cNvPr id="26838" name="Check Box 214" hidden="1">
              <a:extLst>
                <a:ext uri="{63B3BB69-23CF-44E3-9099-C40C66FF867C}">
                  <a14:compatExt spid="_x0000_s268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160</xdr:row>
          <xdr:rowOff>9525</xdr:rowOff>
        </xdr:from>
        <xdr:to>
          <xdr:col>3</xdr:col>
          <xdr:colOff>352425</xdr:colOff>
          <xdr:row>161</xdr:row>
          <xdr:rowOff>0</xdr:rowOff>
        </xdr:to>
        <xdr:sp macro="" textlink="">
          <xdr:nvSpPr>
            <xdr:cNvPr id="26839" name="Check Box 215" hidden="1">
              <a:extLst>
                <a:ext uri="{63B3BB69-23CF-44E3-9099-C40C66FF867C}">
                  <a14:compatExt spid="_x0000_s268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161</xdr:row>
          <xdr:rowOff>9525</xdr:rowOff>
        </xdr:from>
        <xdr:to>
          <xdr:col>3</xdr:col>
          <xdr:colOff>352425</xdr:colOff>
          <xdr:row>162</xdr:row>
          <xdr:rowOff>0</xdr:rowOff>
        </xdr:to>
        <xdr:sp macro="" textlink="">
          <xdr:nvSpPr>
            <xdr:cNvPr id="26840" name="Check Box 216" hidden="1">
              <a:extLst>
                <a:ext uri="{63B3BB69-23CF-44E3-9099-C40C66FF867C}">
                  <a14:compatExt spid="_x0000_s268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163</xdr:row>
          <xdr:rowOff>9525</xdr:rowOff>
        </xdr:from>
        <xdr:to>
          <xdr:col>3</xdr:col>
          <xdr:colOff>352425</xdr:colOff>
          <xdr:row>164</xdr:row>
          <xdr:rowOff>0</xdr:rowOff>
        </xdr:to>
        <xdr:sp macro="" textlink="">
          <xdr:nvSpPr>
            <xdr:cNvPr id="26846" name="Check Box 222" hidden="1">
              <a:extLst>
                <a:ext uri="{63B3BB69-23CF-44E3-9099-C40C66FF867C}">
                  <a14:compatExt spid="_x0000_s268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164</xdr:row>
          <xdr:rowOff>9525</xdr:rowOff>
        </xdr:from>
        <xdr:to>
          <xdr:col>3</xdr:col>
          <xdr:colOff>352425</xdr:colOff>
          <xdr:row>165</xdr:row>
          <xdr:rowOff>0</xdr:rowOff>
        </xdr:to>
        <xdr:sp macro="" textlink="">
          <xdr:nvSpPr>
            <xdr:cNvPr id="26852" name="Check Box 228" hidden="1">
              <a:extLst>
                <a:ext uri="{63B3BB69-23CF-44E3-9099-C40C66FF867C}">
                  <a14:compatExt spid="_x0000_s268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165</xdr:row>
          <xdr:rowOff>9525</xdr:rowOff>
        </xdr:from>
        <xdr:to>
          <xdr:col>3</xdr:col>
          <xdr:colOff>352425</xdr:colOff>
          <xdr:row>166</xdr:row>
          <xdr:rowOff>0</xdr:rowOff>
        </xdr:to>
        <xdr:sp macro="" textlink="">
          <xdr:nvSpPr>
            <xdr:cNvPr id="26858" name="Check Box 234" hidden="1">
              <a:extLst>
                <a:ext uri="{63B3BB69-23CF-44E3-9099-C40C66FF867C}">
                  <a14:compatExt spid="_x0000_s268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166</xdr:row>
          <xdr:rowOff>9525</xdr:rowOff>
        </xdr:from>
        <xdr:to>
          <xdr:col>3</xdr:col>
          <xdr:colOff>352425</xdr:colOff>
          <xdr:row>166</xdr:row>
          <xdr:rowOff>190500</xdr:rowOff>
        </xdr:to>
        <xdr:sp macro="" textlink="">
          <xdr:nvSpPr>
            <xdr:cNvPr id="26859" name="Check Box 235" hidden="1">
              <a:extLst>
                <a:ext uri="{63B3BB69-23CF-44E3-9099-C40C66FF867C}">
                  <a14:compatExt spid="_x0000_s268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167</xdr:row>
          <xdr:rowOff>9525</xdr:rowOff>
        </xdr:from>
        <xdr:to>
          <xdr:col>3</xdr:col>
          <xdr:colOff>352425</xdr:colOff>
          <xdr:row>167</xdr:row>
          <xdr:rowOff>190500</xdr:rowOff>
        </xdr:to>
        <xdr:sp macro="" textlink="">
          <xdr:nvSpPr>
            <xdr:cNvPr id="26860" name="Check Box 236" hidden="1">
              <a:extLst>
                <a:ext uri="{63B3BB69-23CF-44E3-9099-C40C66FF867C}">
                  <a14:compatExt spid="_x0000_s268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168</xdr:row>
          <xdr:rowOff>9525</xdr:rowOff>
        </xdr:from>
        <xdr:to>
          <xdr:col>3</xdr:col>
          <xdr:colOff>352425</xdr:colOff>
          <xdr:row>168</xdr:row>
          <xdr:rowOff>190500</xdr:rowOff>
        </xdr:to>
        <xdr:sp macro="" textlink="">
          <xdr:nvSpPr>
            <xdr:cNvPr id="26861" name="Check Box 237" hidden="1">
              <a:extLst>
                <a:ext uri="{63B3BB69-23CF-44E3-9099-C40C66FF867C}">
                  <a14:compatExt spid="_x0000_s268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169</xdr:row>
          <xdr:rowOff>9525</xdr:rowOff>
        </xdr:from>
        <xdr:to>
          <xdr:col>3</xdr:col>
          <xdr:colOff>352425</xdr:colOff>
          <xdr:row>170</xdr:row>
          <xdr:rowOff>0</xdr:rowOff>
        </xdr:to>
        <xdr:sp macro="" textlink="">
          <xdr:nvSpPr>
            <xdr:cNvPr id="26862" name="Check Box 238" hidden="1">
              <a:extLst>
                <a:ext uri="{63B3BB69-23CF-44E3-9099-C40C66FF867C}">
                  <a14:compatExt spid="_x0000_s268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170</xdr:row>
          <xdr:rowOff>9525</xdr:rowOff>
        </xdr:from>
        <xdr:to>
          <xdr:col>3</xdr:col>
          <xdr:colOff>352425</xdr:colOff>
          <xdr:row>171</xdr:row>
          <xdr:rowOff>0</xdr:rowOff>
        </xdr:to>
        <xdr:sp macro="" textlink="">
          <xdr:nvSpPr>
            <xdr:cNvPr id="26863" name="Check Box 239" hidden="1">
              <a:extLst>
                <a:ext uri="{63B3BB69-23CF-44E3-9099-C40C66FF867C}">
                  <a14:compatExt spid="_x0000_s268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171</xdr:row>
          <xdr:rowOff>9525</xdr:rowOff>
        </xdr:from>
        <xdr:to>
          <xdr:col>3</xdr:col>
          <xdr:colOff>352425</xdr:colOff>
          <xdr:row>171</xdr:row>
          <xdr:rowOff>190500</xdr:rowOff>
        </xdr:to>
        <xdr:sp macro="" textlink="">
          <xdr:nvSpPr>
            <xdr:cNvPr id="26864" name="Check Box 240" hidden="1">
              <a:extLst>
                <a:ext uri="{63B3BB69-23CF-44E3-9099-C40C66FF867C}">
                  <a14:compatExt spid="_x0000_s268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172</xdr:row>
          <xdr:rowOff>9525</xdr:rowOff>
        </xdr:from>
        <xdr:to>
          <xdr:col>3</xdr:col>
          <xdr:colOff>352425</xdr:colOff>
          <xdr:row>172</xdr:row>
          <xdr:rowOff>190500</xdr:rowOff>
        </xdr:to>
        <xdr:sp macro="" textlink="">
          <xdr:nvSpPr>
            <xdr:cNvPr id="26865" name="Check Box 241" hidden="1">
              <a:extLst>
                <a:ext uri="{63B3BB69-23CF-44E3-9099-C40C66FF867C}">
                  <a14:compatExt spid="_x0000_s268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173</xdr:row>
          <xdr:rowOff>9525</xdr:rowOff>
        </xdr:from>
        <xdr:to>
          <xdr:col>3</xdr:col>
          <xdr:colOff>352425</xdr:colOff>
          <xdr:row>174</xdr:row>
          <xdr:rowOff>0</xdr:rowOff>
        </xdr:to>
        <xdr:sp macro="" textlink="">
          <xdr:nvSpPr>
            <xdr:cNvPr id="26871" name="Check Box 247" hidden="1">
              <a:extLst>
                <a:ext uri="{63B3BB69-23CF-44E3-9099-C40C66FF867C}">
                  <a14:compatExt spid="_x0000_s268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174</xdr:row>
          <xdr:rowOff>9525</xdr:rowOff>
        </xdr:from>
        <xdr:to>
          <xdr:col>3</xdr:col>
          <xdr:colOff>352425</xdr:colOff>
          <xdr:row>175</xdr:row>
          <xdr:rowOff>0</xdr:rowOff>
        </xdr:to>
        <xdr:sp macro="" textlink="">
          <xdr:nvSpPr>
            <xdr:cNvPr id="26876" name="Check Box 252" hidden="1">
              <a:extLst>
                <a:ext uri="{63B3BB69-23CF-44E3-9099-C40C66FF867C}">
                  <a14:compatExt spid="_x0000_s268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175</xdr:row>
          <xdr:rowOff>9525</xdr:rowOff>
        </xdr:from>
        <xdr:to>
          <xdr:col>3</xdr:col>
          <xdr:colOff>352425</xdr:colOff>
          <xdr:row>175</xdr:row>
          <xdr:rowOff>190500</xdr:rowOff>
        </xdr:to>
        <xdr:sp macro="" textlink="">
          <xdr:nvSpPr>
            <xdr:cNvPr id="26882" name="Check Box 258" hidden="1">
              <a:extLst>
                <a:ext uri="{63B3BB69-23CF-44E3-9099-C40C66FF867C}">
                  <a14:compatExt spid="_x0000_s268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176</xdr:row>
          <xdr:rowOff>9525</xdr:rowOff>
        </xdr:from>
        <xdr:to>
          <xdr:col>3</xdr:col>
          <xdr:colOff>352425</xdr:colOff>
          <xdr:row>177</xdr:row>
          <xdr:rowOff>0</xdr:rowOff>
        </xdr:to>
        <xdr:sp macro="" textlink="">
          <xdr:nvSpPr>
            <xdr:cNvPr id="26883" name="Check Box 259" hidden="1">
              <a:extLst>
                <a:ext uri="{63B3BB69-23CF-44E3-9099-C40C66FF867C}">
                  <a14:compatExt spid="_x0000_s268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177</xdr:row>
          <xdr:rowOff>9525</xdr:rowOff>
        </xdr:from>
        <xdr:to>
          <xdr:col>3</xdr:col>
          <xdr:colOff>352425</xdr:colOff>
          <xdr:row>177</xdr:row>
          <xdr:rowOff>190500</xdr:rowOff>
        </xdr:to>
        <xdr:sp macro="" textlink="">
          <xdr:nvSpPr>
            <xdr:cNvPr id="26884" name="Check Box 260" hidden="1">
              <a:extLst>
                <a:ext uri="{63B3BB69-23CF-44E3-9099-C40C66FF867C}">
                  <a14:compatExt spid="_x0000_s268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178</xdr:row>
          <xdr:rowOff>9525</xdr:rowOff>
        </xdr:from>
        <xdr:to>
          <xdr:col>3</xdr:col>
          <xdr:colOff>352425</xdr:colOff>
          <xdr:row>179</xdr:row>
          <xdr:rowOff>0</xdr:rowOff>
        </xdr:to>
        <xdr:sp macro="" textlink="">
          <xdr:nvSpPr>
            <xdr:cNvPr id="26885" name="Check Box 261" hidden="1">
              <a:extLst>
                <a:ext uri="{63B3BB69-23CF-44E3-9099-C40C66FF867C}">
                  <a14:compatExt spid="_x0000_s268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179</xdr:row>
          <xdr:rowOff>9525</xdr:rowOff>
        </xdr:from>
        <xdr:to>
          <xdr:col>3</xdr:col>
          <xdr:colOff>352425</xdr:colOff>
          <xdr:row>179</xdr:row>
          <xdr:rowOff>190500</xdr:rowOff>
        </xdr:to>
        <xdr:sp macro="" textlink="">
          <xdr:nvSpPr>
            <xdr:cNvPr id="26886" name="Check Box 262" hidden="1">
              <a:extLst>
                <a:ext uri="{63B3BB69-23CF-44E3-9099-C40C66FF867C}">
                  <a14:compatExt spid="_x0000_s268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180</xdr:row>
          <xdr:rowOff>9525</xdr:rowOff>
        </xdr:from>
        <xdr:to>
          <xdr:col>3</xdr:col>
          <xdr:colOff>352425</xdr:colOff>
          <xdr:row>181</xdr:row>
          <xdr:rowOff>0</xdr:rowOff>
        </xdr:to>
        <xdr:sp macro="" textlink="">
          <xdr:nvSpPr>
            <xdr:cNvPr id="26887" name="Check Box 263" hidden="1">
              <a:extLst>
                <a:ext uri="{63B3BB69-23CF-44E3-9099-C40C66FF867C}">
                  <a14:compatExt spid="_x0000_s268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181</xdr:row>
          <xdr:rowOff>9525</xdr:rowOff>
        </xdr:from>
        <xdr:to>
          <xdr:col>3</xdr:col>
          <xdr:colOff>352425</xdr:colOff>
          <xdr:row>182</xdr:row>
          <xdr:rowOff>0</xdr:rowOff>
        </xdr:to>
        <xdr:sp macro="" textlink="">
          <xdr:nvSpPr>
            <xdr:cNvPr id="26888" name="Check Box 264" hidden="1">
              <a:extLst>
                <a:ext uri="{63B3BB69-23CF-44E3-9099-C40C66FF867C}">
                  <a14:compatExt spid="_x0000_s268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182</xdr:row>
          <xdr:rowOff>9525</xdr:rowOff>
        </xdr:from>
        <xdr:to>
          <xdr:col>3</xdr:col>
          <xdr:colOff>352425</xdr:colOff>
          <xdr:row>183</xdr:row>
          <xdr:rowOff>0</xdr:rowOff>
        </xdr:to>
        <xdr:sp macro="" textlink="">
          <xdr:nvSpPr>
            <xdr:cNvPr id="26889" name="Check Box 265" hidden="1">
              <a:extLst>
                <a:ext uri="{63B3BB69-23CF-44E3-9099-C40C66FF867C}">
                  <a14:compatExt spid="_x0000_s268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183</xdr:row>
          <xdr:rowOff>9525</xdr:rowOff>
        </xdr:from>
        <xdr:to>
          <xdr:col>3</xdr:col>
          <xdr:colOff>352425</xdr:colOff>
          <xdr:row>184</xdr:row>
          <xdr:rowOff>0</xdr:rowOff>
        </xdr:to>
        <xdr:sp macro="" textlink="">
          <xdr:nvSpPr>
            <xdr:cNvPr id="26890" name="Check Box 266" hidden="1">
              <a:extLst>
                <a:ext uri="{63B3BB69-23CF-44E3-9099-C40C66FF867C}">
                  <a14:compatExt spid="_x0000_s268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184</xdr:row>
          <xdr:rowOff>9525</xdr:rowOff>
        </xdr:from>
        <xdr:to>
          <xdr:col>3</xdr:col>
          <xdr:colOff>352425</xdr:colOff>
          <xdr:row>185</xdr:row>
          <xdr:rowOff>0</xdr:rowOff>
        </xdr:to>
        <xdr:sp macro="" textlink="">
          <xdr:nvSpPr>
            <xdr:cNvPr id="26891" name="Check Box 267" hidden="1">
              <a:extLst>
                <a:ext uri="{63B3BB69-23CF-44E3-9099-C40C66FF867C}">
                  <a14:compatExt spid="_x0000_s268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185</xdr:row>
          <xdr:rowOff>9525</xdr:rowOff>
        </xdr:from>
        <xdr:to>
          <xdr:col>3</xdr:col>
          <xdr:colOff>352425</xdr:colOff>
          <xdr:row>186</xdr:row>
          <xdr:rowOff>0</xdr:rowOff>
        </xdr:to>
        <xdr:sp macro="" textlink="">
          <xdr:nvSpPr>
            <xdr:cNvPr id="26892" name="Check Box 268" hidden="1">
              <a:extLst>
                <a:ext uri="{63B3BB69-23CF-44E3-9099-C40C66FF867C}">
                  <a14:compatExt spid="_x0000_s268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186</xdr:row>
          <xdr:rowOff>9525</xdr:rowOff>
        </xdr:from>
        <xdr:to>
          <xdr:col>4</xdr:col>
          <xdr:colOff>0</xdr:colOff>
          <xdr:row>187</xdr:row>
          <xdr:rowOff>0</xdr:rowOff>
        </xdr:to>
        <xdr:sp macro="" textlink="">
          <xdr:nvSpPr>
            <xdr:cNvPr id="26893" name="Check Box 269" hidden="1">
              <a:extLst>
                <a:ext uri="{63B3BB69-23CF-44E3-9099-C40C66FF867C}">
                  <a14:compatExt spid="_x0000_s268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187</xdr:row>
          <xdr:rowOff>9525</xdr:rowOff>
        </xdr:from>
        <xdr:to>
          <xdr:col>3</xdr:col>
          <xdr:colOff>352425</xdr:colOff>
          <xdr:row>188</xdr:row>
          <xdr:rowOff>0</xdr:rowOff>
        </xdr:to>
        <xdr:sp macro="" textlink="">
          <xdr:nvSpPr>
            <xdr:cNvPr id="26894" name="Check Box 270" hidden="1">
              <a:extLst>
                <a:ext uri="{63B3BB69-23CF-44E3-9099-C40C66FF867C}">
                  <a14:compatExt spid="_x0000_s268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188</xdr:row>
          <xdr:rowOff>9525</xdr:rowOff>
        </xdr:from>
        <xdr:to>
          <xdr:col>3</xdr:col>
          <xdr:colOff>352425</xdr:colOff>
          <xdr:row>189</xdr:row>
          <xdr:rowOff>0</xdr:rowOff>
        </xdr:to>
        <xdr:sp macro="" textlink="">
          <xdr:nvSpPr>
            <xdr:cNvPr id="26895" name="Check Box 271" hidden="1">
              <a:extLst>
                <a:ext uri="{63B3BB69-23CF-44E3-9099-C40C66FF867C}">
                  <a14:compatExt spid="_x0000_s268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189</xdr:row>
          <xdr:rowOff>9525</xdr:rowOff>
        </xdr:from>
        <xdr:to>
          <xdr:col>3</xdr:col>
          <xdr:colOff>352425</xdr:colOff>
          <xdr:row>190</xdr:row>
          <xdr:rowOff>0</xdr:rowOff>
        </xdr:to>
        <xdr:sp macro="" textlink="">
          <xdr:nvSpPr>
            <xdr:cNvPr id="26896" name="Check Box 272" hidden="1">
              <a:extLst>
                <a:ext uri="{63B3BB69-23CF-44E3-9099-C40C66FF867C}">
                  <a14:compatExt spid="_x0000_s268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190</xdr:row>
          <xdr:rowOff>9525</xdr:rowOff>
        </xdr:from>
        <xdr:to>
          <xdr:col>3</xdr:col>
          <xdr:colOff>352425</xdr:colOff>
          <xdr:row>191</xdr:row>
          <xdr:rowOff>0</xdr:rowOff>
        </xdr:to>
        <xdr:sp macro="" textlink="">
          <xdr:nvSpPr>
            <xdr:cNvPr id="26897" name="Check Box 273" hidden="1">
              <a:extLst>
                <a:ext uri="{63B3BB69-23CF-44E3-9099-C40C66FF867C}">
                  <a14:compatExt spid="_x0000_s268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191</xdr:row>
          <xdr:rowOff>9525</xdr:rowOff>
        </xdr:from>
        <xdr:to>
          <xdr:col>3</xdr:col>
          <xdr:colOff>352425</xdr:colOff>
          <xdr:row>192</xdr:row>
          <xdr:rowOff>0</xdr:rowOff>
        </xdr:to>
        <xdr:sp macro="" textlink="">
          <xdr:nvSpPr>
            <xdr:cNvPr id="26898" name="Check Box 274" hidden="1">
              <a:extLst>
                <a:ext uri="{63B3BB69-23CF-44E3-9099-C40C66FF867C}">
                  <a14:compatExt spid="_x0000_s268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192</xdr:row>
          <xdr:rowOff>9525</xdr:rowOff>
        </xdr:from>
        <xdr:to>
          <xdr:col>3</xdr:col>
          <xdr:colOff>352425</xdr:colOff>
          <xdr:row>193</xdr:row>
          <xdr:rowOff>0</xdr:rowOff>
        </xdr:to>
        <xdr:sp macro="" textlink="">
          <xdr:nvSpPr>
            <xdr:cNvPr id="26899" name="Check Box 275" hidden="1">
              <a:extLst>
                <a:ext uri="{63B3BB69-23CF-44E3-9099-C40C66FF867C}">
                  <a14:compatExt spid="_x0000_s268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193</xdr:row>
          <xdr:rowOff>9525</xdr:rowOff>
        </xdr:from>
        <xdr:to>
          <xdr:col>3</xdr:col>
          <xdr:colOff>352425</xdr:colOff>
          <xdr:row>193</xdr:row>
          <xdr:rowOff>190500</xdr:rowOff>
        </xdr:to>
        <xdr:sp macro="" textlink="">
          <xdr:nvSpPr>
            <xdr:cNvPr id="26900" name="Check Box 276" hidden="1">
              <a:extLst>
                <a:ext uri="{63B3BB69-23CF-44E3-9099-C40C66FF867C}">
                  <a14:compatExt spid="_x0000_s269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194</xdr:row>
          <xdr:rowOff>9525</xdr:rowOff>
        </xdr:from>
        <xdr:to>
          <xdr:col>3</xdr:col>
          <xdr:colOff>352425</xdr:colOff>
          <xdr:row>195</xdr:row>
          <xdr:rowOff>0</xdr:rowOff>
        </xdr:to>
        <xdr:sp macro="" textlink="">
          <xdr:nvSpPr>
            <xdr:cNvPr id="26901" name="Check Box 277" hidden="1">
              <a:extLst>
                <a:ext uri="{63B3BB69-23CF-44E3-9099-C40C66FF867C}">
                  <a14:compatExt spid="_x0000_s269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195</xdr:row>
          <xdr:rowOff>9525</xdr:rowOff>
        </xdr:from>
        <xdr:to>
          <xdr:col>3</xdr:col>
          <xdr:colOff>352425</xdr:colOff>
          <xdr:row>196</xdr:row>
          <xdr:rowOff>0</xdr:rowOff>
        </xdr:to>
        <xdr:sp macro="" textlink="">
          <xdr:nvSpPr>
            <xdr:cNvPr id="26902" name="Check Box 278" hidden="1">
              <a:extLst>
                <a:ext uri="{63B3BB69-23CF-44E3-9099-C40C66FF867C}">
                  <a14:compatExt spid="_x0000_s269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196</xdr:row>
          <xdr:rowOff>9525</xdr:rowOff>
        </xdr:from>
        <xdr:to>
          <xdr:col>3</xdr:col>
          <xdr:colOff>352425</xdr:colOff>
          <xdr:row>196</xdr:row>
          <xdr:rowOff>190500</xdr:rowOff>
        </xdr:to>
        <xdr:sp macro="" textlink="">
          <xdr:nvSpPr>
            <xdr:cNvPr id="26903" name="Check Box 279" hidden="1">
              <a:extLst>
                <a:ext uri="{63B3BB69-23CF-44E3-9099-C40C66FF867C}">
                  <a14:compatExt spid="_x0000_s269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197</xdr:row>
          <xdr:rowOff>9525</xdr:rowOff>
        </xdr:from>
        <xdr:to>
          <xdr:col>3</xdr:col>
          <xdr:colOff>352425</xdr:colOff>
          <xdr:row>198</xdr:row>
          <xdr:rowOff>0</xdr:rowOff>
        </xdr:to>
        <xdr:sp macro="" textlink="">
          <xdr:nvSpPr>
            <xdr:cNvPr id="26904" name="Check Box 280" hidden="1">
              <a:extLst>
                <a:ext uri="{63B3BB69-23CF-44E3-9099-C40C66FF867C}">
                  <a14:compatExt spid="_x0000_s269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198</xdr:row>
          <xdr:rowOff>9525</xdr:rowOff>
        </xdr:from>
        <xdr:to>
          <xdr:col>3</xdr:col>
          <xdr:colOff>352425</xdr:colOff>
          <xdr:row>198</xdr:row>
          <xdr:rowOff>190500</xdr:rowOff>
        </xdr:to>
        <xdr:sp macro="" textlink="">
          <xdr:nvSpPr>
            <xdr:cNvPr id="26905" name="Check Box 281" hidden="1">
              <a:extLst>
                <a:ext uri="{63B3BB69-23CF-44E3-9099-C40C66FF867C}">
                  <a14:compatExt spid="_x0000_s269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199</xdr:row>
          <xdr:rowOff>9525</xdr:rowOff>
        </xdr:from>
        <xdr:to>
          <xdr:col>3</xdr:col>
          <xdr:colOff>352425</xdr:colOff>
          <xdr:row>200</xdr:row>
          <xdr:rowOff>0</xdr:rowOff>
        </xdr:to>
        <xdr:sp macro="" textlink="">
          <xdr:nvSpPr>
            <xdr:cNvPr id="26906" name="Check Box 282" hidden="1">
              <a:extLst>
                <a:ext uri="{63B3BB69-23CF-44E3-9099-C40C66FF867C}">
                  <a14:compatExt spid="_x0000_s269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200</xdr:row>
          <xdr:rowOff>9525</xdr:rowOff>
        </xdr:from>
        <xdr:to>
          <xdr:col>3</xdr:col>
          <xdr:colOff>352425</xdr:colOff>
          <xdr:row>201</xdr:row>
          <xdr:rowOff>0</xdr:rowOff>
        </xdr:to>
        <xdr:sp macro="" textlink="">
          <xdr:nvSpPr>
            <xdr:cNvPr id="26907" name="Check Box 283" hidden="1">
              <a:extLst>
                <a:ext uri="{63B3BB69-23CF-44E3-9099-C40C66FF867C}">
                  <a14:compatExt spid="_x0000_s269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201</xdr:row>
          <xdr:rowOff>9525</xdr:rowOff>
        </xdr:from>
        <xdr:to>
          <xdr:col>3</xdr:col>
          <xdr:colOff>352425</xdr:colOff>
          <xdr:row>202</xdr:row>
          <xdr:rowOff>0</xdr:rowOff>
        </xdr:to>
        <xdr:sp macro="" textlink="">
          <xdr:nvSpPr>
            <xdr:cNvPr id="26908" name="Check Box 284" hidden="1">
              <a:extLst>
                <a:ext uri="{63B3BB69-23CF-44E3-9099-C40C66FF867C}">
                  <a14:compatExt spid="_x0000_s269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202</xdr:row>
          <xdr:rowOff>9525</xdr:rowOff>
        </xdr:from>
        <xdr:to>
          <xdr:col>3</xdr:col>
          <xdr:colOff>352425</xdr:colOff>
          <xdr:row>203</xdr:row>
          <xdr:rowOff>0</xdr:rowOff>
        </xdr:to>
        <xdr:sp macro="" textlink="">
          <xdr:nvSpPr>
            <xdr:cNvPr id="26909" name="Check Box 285" hidden="1">
              <a:extLst>
                <a:ext uri="{63B3BB69-23CF-44E3-9099-C40C66FF867C}">
                  <a14:compatExt spid="_x0000_s269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203</xdr:row>
          <xdr:rowOff>9525</xdr:rowOff>
        </xdr:from>
        <xdr:to>
          <xdr:col>3</xdr:col>
          <xdr:colOff>352425</xdr:colOff>
          <xdr:row>204</xdr:row>
          <xdr:rowOff>0</xdr:rowOff>
        </xdr:to>
        <xdr:sp macro="" textlink="">
          <xdr:nvSpPr>
            <xdr:cNvPr id="26910" name="Check Box 286" hidden="1">
              <a:extLst>
                <a:ext uri="{63B3BB69-23CF-44E3-9099-C40C66FF867C}">
                  <a14:compatExt spid="_x0000_s269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204</xdr:row>
          <xdr:rowOff>9525</xdr:rowOff>
        </xdr:from>
        <xdr:to>
          <xdr:col>3</xdr:col>
          <xdr:colOff>352425</xdr:colOff>
          <xdr:row>204</xdr:row>
          <xdr:rowOff>190500</xdr:rowOff>
        </xdr:to>
        <xdr:sp macro="" textlink="">
          <xdr:nvSpPr>
            <xdr:cNvPr id="26911" name="Check Box 287" hidden="1">
              <a:extLst>
                <a:ext uri="{63B3BB69-23CF-44E3-9099-C40C66FF867C}">
                  <a14:compatExt spid="_x0000_s269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205</xdr:row>
          <xdr:rowOff>9525</xdr:rowOff>
        </xdr:from>
        <xdr:to>
          <xdr:col>3</xdr:col>
          <xdr:colOff>352425</xdr:colOff>
          <xdr:row>205</xdr:row>
          <xdr:rowOff>190500</xdr:rowOff>
        </xdr:to>
        <xdr:sp macro="" textlink="">
          <xdr:nvSpPr>
            <xdr:cNvPr id="26912" name="Check Box 288" hidden="1">
              <a:extLst>
                <a:ext uri="{63B3BB69-23CF-44E3-9099-C40C66FF867C}">
                  <a14:compatExt spid="_x0000_s269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206</xdr:row>
          <xdr:rowOff>9525</xdr:rowOff>
        </xdr:from>
        <xdr:to>
          <xdr:col>3</xdr:col>
          <xdr:colOff>352425</xdr:colOff>
          <xdr:row>207</xdr:row>
          <xdr:rowOff>0</xdr:rowOff>
        </xdr:to>
        <xdr:sp macro="" textlink="">
          <xdr:nvSpPr>
            <xdr:cNvPr id="26913" name="Check Box 289" hidden="1">
              <a:extLst>
                <a:ext uri="{63B3BB69-23CF-44E3-9099-C40C66FF867C}">
                  <a14:compatExt spid="_x0000_s269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207</xdr:row>
          <xdr:rowOff>9525</xdr:rowOff>
        </xdr:from>
        <xdr:to>
          <xdr:col>3</xdr:col>
          <xdr:colOff>352425</xdr:colOff>
          <xdr:row>208</xdr:row>
          <xdr:rowOff>0</xdr:rowOff>
        </xdr:to>
        <xdr:sp macro="" textlink="">
          <xdr:nvSpPr>
            <xdr:cNvPr id="26914" name="Check Box 290" hidden="1">
              <a:extLst>
                <a:ext uri="{63B3BB69-23CF-44E3-9099-C40C66FF867C}">
                  <a14:compatExt spid="_x0000_s269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208</xdr:row>
          <xdr:rowOff>9525</xdr:rowOff>
        </xdr:from>
        <xdr:to>
          <xdr:col>3</xdr:col>
          <xdr:colOff>352425</xdr:colOff>
          <xdr:row>209</xdr:row>
          <xdr:rowOff>0</xdr:rowOff>
        </xdr:to>
        <xdr:sp macro="" textlink="">
          <xdr:nvSpPr>
            <xdr:cNvPr id="26920" name="Check Box 296" hidden="1">
              <a:extLst>
                <a:ext uri="{63B3BB69-23CF-44E3-9099-C40C66FF867C}">
                  <a14:compatExt spid="_x0000_s269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209</xdr:row>
          <xdr:rowOff>9525</xdr:rowOff>
        </xdr:from>
        <xdr:to>
          <xdr:col>3</xdr:col>
          <xdr:colOff>352425</xdr:colOff>
          <xdr:row>210</xdr:row>
          <xdr:rowOff>0</xdr:rowOff>
        </xdr:to>
        <xdr:sp macro="" textlink="">
          <xdr:nvSpPr>
            <xdr:cNvPr id="26921" name="Check Box 297" hidden="1">
              <a:extLst>
                <a:ext uri="{63B3BB69-23CF-44E3-9099-C40C66FF867C}">
                  <a14:compatExt spid="_x0000_s269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210</xdr:row>
          <xdr:rowOff>9525</xdr:rowOff>
        </xdr:from>
        <xdr:to>
          <xdr:col>3</xdr:col>
          <xdr:colOff>352425</xdr:colOff>
          <xdr:row>211</xdr:row>
          <xdr:rowOff>0</xdr:rowOff>
        </xdr:to>
        <xdr:sp macro="" textlink="">
          <xdr:nvSpPr>
            <xdr:cNvPr id="26922" name="Check Box 298" hidden="1">
              <a:extLst>
                <a:ext uri="{63B3BB69-23CF-44E3-9099-C40C66FF867C}">
                  <a14:compatExt spid="_x0000_s269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211</xdr:row>
          <xdr:rowOff>9525</xdr:rowOff>
        </xdr:from>
        <xdr:to>
          <xdr:col>3</xdr:col>
          <xdr:colOff>352425</xdr:colOff>
          <xdr:row>212</xdr:row>
          <xdr:rowOff>0</xdr:rowOff>
        </xdr:to>
        <xdr:sp macro="" textlink="">
          <xdr:nvSpPr>
            <xdr:cNvPr id="26923" name="Check Box 299" hidden="1">
              <a:extLst>
                <a:ext uri="{63B3BB69-23CF-44E3-9099-C40C66FF867C}">
                  <a14:compatExt spid="_x0000_s269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212</xdr:row>
          <xdr:rowOff>9525</xdr:rowOff>
        </xdr:from>
        <xdr:to>
          <xdr:col>3</xdr:col>
          <xdr:colOff>352425</xdr:colOff>
          <xdr:row>213</xdr:row>
          <xdr:rowOff>0</xdr:rowOff>
        </xdr:to>
        <xdr:sp macro="" textlink="">
          <xdr:nvSpPr>
            <xdr:cNvPr id="26924" name="Check Box 300" hidden="1">
              <a:extLst>
                <a:ext uri="{63B3BB69-23CF-44E3-9099-C40C66FF867C}">
                  <a14:compatExt spid="_x0000_s269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213</xdr:row>
          <xdr:rowOff>9525</xdr:rowOff>
        </xdr:from>
        <xdr:to>
          <xdr:col>3</xdr:col>
          <xdr:colOff>352425</xdr:colOff>
          <xdr:row>214</xdr:row>
          <xdr:rowOff>0</xdr:rowOff>
        </xdr:to>
        <xdr:sp macro="" textlink="">
          <xdr:nvSpPr>
            <xdr:cNvPr id="26925" name="Check Box 301" hidden="1">
              <a:extLst>
                <a:ext uri="{63B3BB69-23CF-44E3-9099-C40C66FF867C}">
                  <a14:compatExt spid="_x0000_s269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214</xdr:row>
          <xdr:rowOff>9525</xdr:rowOff>
        </xdr:from>
        <xdr:to>
          <xdr:col>3</xdr:col>
          <xdr:colOff>352425</xdr:colOff>
          <xdr:row>215</xdr:row>
          <xdr:rowOff>0</xdr:rowOff>
        </xdr:to>
        <xdr:sp macro="" textlink="">
          <xdr:nvSpPr>
            <xdr:cNvPr id="26926" name="Check Box 302" hidden="1">
              <a:extLst>
                <a:ext uri="{63B3BB69-23CF-44E3-9099-C40C66FF867C}">
                  <a14:compatExt spid="_x0000_s269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215</xdr:row>
          <xdr:rowOff>9525</xdr:rowOff>
        </xdr:from>
        <xdr:to>
          <xdr:col>3</xdr:col>
          <xdr:colOff>352425</xdr:colOff>
          <xdr:row>216</xdr:row>
          <xdr:rowOff>0</xdr:rowOff>
        </xdr:to>
        <xdr:sp macro="" textlink="">
          <xdr:nvSpPr>
            <xdr:cNvPr id="26927" name="Check Box 303" hidden="1">
              <a:extLst>
                <a:ext uri="{63B3BB69-23CF-44E3-9099-C40C66FF867C}">
                  <a14:compatExt spid="_x0000_s269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216</xdr:row>
          <xdr:rowOff>9525</xdr:rowOff>
        </xdr:from>
        <xdr:to>
          <xdr:col>3</xdr:col>
          <xdr:colOff>352425</xdr:colOff>
          <xdr:row>217</xdr:row>
          <xdr:rowOff>0</xdr:rowOff>
        </xdr:to>
        <xdr:sp macro="" textlink="">
          <xdr:nvSpPr>
            <xdr:cNvPr id="26928" name="Check Box 304" hidden="1">
              <a:extLst>
                <a:ext uri="{63B3BB69-23CF-44E3-9099-C40C66FF867C}">
                  <a14:compatExt spid="_x0000_s269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217</xdr:row>
          <xdr:rowOff>9525</xdr:rowOff>
        </xdr:from>
        <xdr:to>
          <xdr:col>3</xdr:col>
          <xdr:colOff>352425</xdr:colOff>
          <xdr:row>218</xdr:row>
          <xdr:rowOff>0</xdr:rowOff>
        </xdr:to>
        <xdr:sp macro="" textlink="">
          <xdr:nvSpPr>
            <xdr:cNvPr id="26929" name="Check Box 305" hidden="1">
              <a:extLst>
                <a:ext uri="{63B3BB69-23CF-44E3-9099-C40C66FF867C}">
                  <a14:compatExt spid="_x0000_s269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218</xdr:row>
          <xdr:rowOff>9525</xdr:rowOff>
        </xdr:from>
        <xdr:to>
          <xdr:col>3</xdr:col>
          <xdr:colOff>352425</xdr:colOff>
          <xdr:row>219</xdr:row>
          <xdr:rowOff>0</xdr:rowOff>
        </xdr:to>
        <xdr:sp macro="" textlink="">
          <xdr:nvSpPr>
            <xdr:cNvPr id="26930" name="Check Box 306" hidden="1">
              <a:extLst>
                <a:ext uri="{63B3BB69-23CF-44E3-9099-C40C66FF867C}">
                  <a14:compatExt spid="_x0000_s269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219</xdr:row>
          <xdr:rowOff>9525</xdr:rowOff>
        </xdr:from>
        <xdr:to>
          <xdr:col>3</xdr:col>
          <xdr:colOff>352425</xdr:colOff>
          <xdr:row>220</xdr:row>
          <xdr:rowOff>0</xdr:rowOff>
        </xdr:to>
        <xdr:sp macro="" textlink="">
          <xdr:nvSpPr>
            <xdr:cNvPr id="26931" name="Check Box 307" hidden="1">
              <a:extLst>
                <a:ext uri="{63B3BB69-23CF-44E3-9099-C40C66FF867C}">
                  <a14:compatExt spid="_x0000_s269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220</xdr:row>
          <xdr:rowOff>9525</xdr:rowOff>
        </xdr:from>
        <xdr:to>
          <xdr:col>3</xdr:col>
          <xdr:colOff>352425</xdr:colOff>
          <xdr:row>221</xdr:row>
          <xdr:rowOff>0</xdr:rowOff>
        </xdr:to>
        <xdr:sp macro="" textlink="">
          <xdr:nvSpPr>
            <xdr:cNvPr id="26932" name="Check Box 308" hidden="1">
              <a:extLst>
                <a:ext uri="{63B3BB69-23CF-44E3-9099-C40C66FF867C}">
                  <a14:compatExt spid="_x0000_s269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221</xdr:row>
          <xdr:rowOff>9525</xdr:rowOff>
        </xdr:from>
        <xdr:to>
          <xdr:col>3</xdr:col>
          <xdr:colOff>352425</xdr:colOff>
          <xdr:row>221</xdr:row>
          <xdr:rowOff>190500</xdr:rowOff>
        </xdr:to>
        <xdr:sp macro="" textlink="">
          <xdr:nvSpPr>
            <xdr:cNvPr id="26933" name="Check Box 309" hidden="1">
              <a:extLst>
                <a:ext uri="{63B3BB69-23CF-44E3-9099-C40C66FF867C}">
                  <a14:compatExt spid="_x0000_s269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222</xdr:row>
          <xdr:rowOff>9525</xdr:rowOff>
        </xdr:from>
        <xdr:to>
          <xdr:col>3</xdr:col>
          <xdr:colOff>352425</xdr:colOff>
          <xdr:row>223</xdr:row>
          <xdr:rowOff>0</xdr:rowOff>
        </xdr:to>
        <xdr:sp macro="" textlink="">
          <xdr:nvSpPr>
            <xdr:cNvPr id="26934" name="Check Box 310" hidden="1">
              <a:extLst>
                <a:ext uri="{63B3BB69-23CF-44E3-9099-C40C66FF867C}">
                  <a14:compatExt spid="_x0000_s269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223</xdr:row>
          <xdr:rowOff>9525</xdr:rowOff>
        </xdr:from>
        <xdr:to>
          <xdr:col>3</xdr:col>
          <xdr:colOff>352425</xdr:colOff>
          <xdr:row>224</xdr:row>
          <xdr:rowOff>0</xdr:rowOff>
        </xdr:to>
        <xdr:sp macro="" textlink="">
          <xdr:nvSpPr>
            <xdr:cNvPr id="26935" name="Check Box 311" hidden="1">
              <a:extLst>
                <a:ext uri="{63B3BB69-23CF-44E3-9099-C40C66FF867C}">
                  <a14:compatExt spid="_x0000_s269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224</xdr:row>
          <xdr:rowOff>9525</xdr:rowOff>
        </xdr:from>
        <xdr:to>
          <xdr:col>3</xdr:col>
          <xdr:colOff>352425</xdr:colOff>
          <xdr:row>225</xdr:row>
          <xdr:rowOff>0</xdr:rowOff>
        </xdr:to>
        <xdr:sp macro="" textlink="">
          <xdr:nvSpPr>
            <xdr:cNvPr id="26936" name="Check Box 312" hidden="1">
              <a:extLst>
                <a:ext uri="{63B3BB69-23CF-44E3-9099-C40C66FF867C}">
                  <a14:compatExt spid="_x0000_s269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225</xdr:row>
          <xdr:rowOff>9525</xdr:rowOff>
        </xdr:from>
        <xdr:to>
          <xdr:col>3</xdr:col>
          <xdr:colOff>352425</xdr:colOff>
          <xdr:row>226</xdr:row>
          <xdr:rowOff>0</xdr:rowOff>
        </xdr:to>
        <xdr:sp macro="" textlink="">
          <xdr:nvSpPr>
            <xdr:cNvPr id="26937" name="Check Box 313" hidden="1">
              <a:extLst>
                <a:ext uri="{63B3BB69-23CF-44E3-9099-C40C66FF867C}">
                  <a14:compatExt spid="_x0000_s269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226</xdr:row>
          <xdr:rowOff>9525</xdr:rowOff>
        </xdr:from>
        <xdr:to>
          <xdr:col>3</xdr:col>
          <xdr:colOff>352425</xdr:colOff>
          <xdr:row>227</xdr:row>
          <xdr:rowOff>0</xdr:rowOff>
        </xdr:to>
        <xdr:sp macro="" textlink="">
          <xdr:nvSpPr>
            <xdr:cNvPr id="26938" name="Check Box 314" hidden="1">
              <a:extLst>
                <a:ext uri="{63B3BB69-23CF-44E3-9099-C40C66FF867C}">
                  <a14:compatExt spid="_x0000_s269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227</xdr:row>
          <xdr:rowOff>9525</xdr:rowOff>
        </xdr:from>
        <xdr:to>
          <xdr:col>3</xdr:col>
          <xdr:colOff>352425</xdr:colOff>
          <xdr:row>228</xdr:row>
          <xdr:rowOff>0</xdr:rowOff>
        </xdr:to>
        <xdr:sp macro="" textlink="">
          <xdr:nvSpPr>
            <xdr:cNvPr id="26939" name="Check Box 315" hidden="1">
              <a:extLst>
                <a:ext uri="{63B3BB69-23CF-44E3-9099-C40C66FF867C}">
                  <a14:compatExt spid="_x0000_s269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228</xdr:row>
          <xdr:rowOff>9525</xdr:rowOff>
        </xdr:from>
        <xdr:to>
          <xdr:col>3</xdr:col>
          <xdr:colOff>352425</xdr:colOff>
          <xdr:row>229</xdr:row>
          <xdr:rowOff>0</xdr:rowOff>
        </xdr:to>
        <xdr:sp macro="" textlink="">
          <xdr:nvSpPr>
            <xdr:cNvPr id="26940" name="Check Box 316" hidden="1">
              <a:extLst>
                <a:ext uri="{63B3BB69-23CF-44E3-9099-C40C66FF867C}">
                  <a14:compatExt spid="_x0000_s269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229</xdr:row>
          <xdr:rowOff>9525</xdr:rowOff>
        </xdr:from>
        <xdr:to>
          <xdr:col>3</xdr:col>
          <xdr:colOff>352425</xdr:colOff>
          <xdr:row>230</xdr:row>
          <xdr:rowOff>0</xdr:rowOff>
        </xdr:to>
        <xdr:sp macro="" textlink="">
          <xdr:nvSpPr>
            <xdr:cNvPr id="26941" name="Check Box 317" hidden="1">
              <a:extLst>
                <a:ext uri="{63B3BB69-23CF-44E3-9099-C40C66FF867C}">
                  <a14:compatExt spid="_x0000_s269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230</xdr:row>
          <xdr:rowOff>9525</xdr:rowOff>
        </xdr:from>
        <xdr:to>
          <xdr:col>3</xdr:col>
          <xdr:colOff>352425</xdr:colOff>
          <xdr:row>231</xdr:row>
          <xdr:rowOff>0</xdr:rowOff>
        </xdr:to>
        <xdr:sp macro="" textlink="">
          <xdr:nvSpPr>
            <xdr:cNvPr id="26942" name="Check Box 318" hidden="1">
              <a:extLst>
                <a:ext uri="{63B3BB69-23CF-44E3-9099-C40C66FF867C}">
                  <a14:compatExt spid="_x0000_s269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231</xdr:row>
          <xdr:rowOff>9525</xdr:rowOff>
        </xdr:from>
        <xdr:to>
          <xdr:col>3</xdr:col>
          <xdr:colOff>352425</xdr:colOff>
          <xdr:row>232</xdr:row>
          <xdr:rowOff>0</xdr:rowOff>
        </xdr:to>
        <xdr:sp macro="" textlink="">
          <xdr:nvSpPr>
            <xdr:cNvPr id="26943" name="Check Box 319" hidden="1">
              <a:extLst>
                <a:ext uri="{63B3BB69-23CF-44E3-9099-C40C66FF867C}">
                  <a14:compatExt spid="_x0000_s269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232</xdr:row>
          <xdr:rowOff>9525</xdr:rowOff>
        </xdr:from>
        <xdr:to>
          <xdr:col>3</xdr:col>
          <xdr:colOff>352425</xdr:colOff>
          <xdr:row>233</xdr:row>
          <xdr:rowOff>0</xdr:rowOff>
        </xdr:to>
        <xdr:sp macro="" textlink="">
          <xdr:nvSpPr>
            <xdr:cNvPr id="26944" name="Check Box 320" hidden="1">
              <a:extLst>
                <a:ext uri="{63B3BB69-23CF-44E3-9099-C40C66FF867C}">
                  <a14:compatExt spid="_x0000_s269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233</xdr:row>
          <xdr:rowOff>9525</xdr:rowOff>
        </xdr:from>
        <xdr:to>
          <xdr:col>3</xdr:col>
          <xdr:colOff>352425</xdr:colOff>
          <xdr:row>234</xdr:row>
          <xdr:rowOff>0</xdr:rowOff>
        </xdr:to>
        <xdr:sp macro="" textlink="">
          <xdr:nvSpPr>
            <xdr:cNvPr id="26945" name="Check Box 321" hidden="1">
              <a:extLst>
                <a:ext uri="{63B3BB69-23CF-44E3-9099-C40C66FF867C}">
                  <a14:compatExt spid="_x0000_s269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234</xdr:row>
          <xdr:rowOff>9525</xdr:rowOff>
        </xdr:from>
        <xdr:to>
          <xdr:col>3</xdr:col>
          <xdr:colOff>352425</xdr:colOff>
          <xdr:row>235</xdr:row>
          <xdr:rowOff>0</xdr:rowOff>
        </xdr:to>
        <xdr:sp macro="" textlink="">
          <xdr:nvSpPr>
            <xdr:cNvPr id="26946" name="Check Box 322" hidden="1">
              <a:extLst>
                <a:ext uri="{63B3BB69-23CF-44E3-9099-C40C66FF867C}">
                  <a14:compatExt spid="_x0000_s269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236</xdr:row>
          <xdr:rowOff>9525</xdr:rowOff>
        </xdr:from>
        <xdr:to>
          <xdr:col>3</xdr:col>
          <xdr:colOff>352425</xdr:colOff>
          <xdr:row>237</xdr:row>
          <xdr:rowOff>0</xdr:rowOff>
        </xdr:to>
        <xdr:sp macro="" textlink="">
          <xdr:nvSpPr>
            <xdr:cNvPr id="26947" name="Check Box 323" hidden="1">
              <a:extLst>
                <a:ext uri="{63B3BB69-23CF-44E3-9099-C40C66FF867C}">
                  <a14:compatExt spid="_x0000_s269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237</xdr:row>
          <xdr:rowOff>9525</xdr:rowOff>
        </xdr:from>
        <xdr:to>
          <xdr:col>3</xdr:col>
          <xdr:colOff>352425</xdr:colOff>
          <xdr:row>238</xdr:row>
          <xdr:rowOff>0</xdr:rowOff>
        </xdr:to>
        <xdr:sp macro="" textlink="">
          <xdr:nvSpPr>
            <xdr:cNvPr id="26948" name="Check Box 324" hidden="1">
              <a:extLst>
                <a:ext uri="{63B3BB69-23CF-44E3-9099-C40C66FF867C}">
                  <a14:compatExt spid="_x0000_s269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238</xdr:row>
          <xdr:rowOff>9525</xdr:rowOff>
        </xdr:from>
        <xdr:to>
          <xdr:col>3</xdr:col>
          <xdr:colOff>352425</xdr:colOff>
          <xdr:row>239</xdr:row>
          <xdr:rowOff>0</xdr:rowOff>
        </xdr:to>
        <xdr:sp macro="" textlink="">
          <xdr:nvSpPr>
            <xdr:cNvPr id="26949" name="Check Box 325" hidden="1">
              <a:extLst>
                <a:ext uri="{63B3BB69-23CF-44E3-9099-C40C66FF867C}">
                  <a14:compatExt spid="_x0000_s269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239</xdr:row>
          <xdr:rowOff>9525</xdr:rowOff>
        </xdr:from>
        <xdr:to>
          <xdr:col>3</xdr:col>
          <xdr:colOff>352425</xdr:colOff>
          <xdr:row>240</xdr:row>
          <xdr:rowOff>0</xdr:rowOff>
        </xdr:to>
        <xdr:sp macro="" textlink="">
          <xdr:nvSpPr>
            <xdr:cNvPr id="26950" name="Check Box 326" hidden="1">
              <a:extLst>
                <a:ext uri="{63B3BB69-23CF-44E3-9099-C40C66FF867C}">
                  <a14:compatExt spid="_x0000_s269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240</xdr:row>
          <xdr:rowOff>9525</xdr:rowOff>
        </xdr:from>
        <xdr:to>
          <xdr:col>3</xdr:col>
          <xdr:colOff>352425</xdr:colOff>
          <xdr:row>240</xdr:row>
          <xdr:rowOff>190500</xdr:rowOff>
        </xdr:to>
        <xdr:sp macro="" textlink="">
          <xdr:nvSpPr>
            <xdr:cNvPr id="26951" name="Check Box 327" hidden="1">
              <a:extLst>
                <a:ext uri="{63B3BB69-23CF-44E3-9099-C40C66FF867C}">
                  <a14:compatExt spid="_x0000_s269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241</xdr:row>
          <xdr:rowOff>9525</xdr:rowOff>
        </xdr:from>
        <xdr:to>
          <xdr:col>3</xdr:col>
          <xdr:colOff>352425</xdr:colOff>
          <xdr:row>242</xdr:row>
          <xdr:rowOff>0</xdr:rowOff>
        </xdr:to>
        <xdr:sp macro="" textlink="">
          <xdr:nvSpPr>
            <xdr:cNvPr id="26952" name="Check Box 328" hidden="1">
              <a:extLst>
                <a:ext uri="{63B3BB69-23CF-44E3-9099-C40C66FF867C}">
                  <a14:compatExt spid="_x0000_s269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242</xdr:row>
          <xdr:rowOff>9525</xdr:rowOff>
        </xdr:from>
        <xdr:to>
          <xdr:col>3</xdr:col>
          <xdr:colOff>352425</xdr:colOff>
          <xdr:row>243</xdr:row>
          <xdr:rowOff>0</xdr:rowOff>
        </xdr:to>
        <xdr:sp macro="" textlink="">
          <xdr:nvSpPr>
            <xdr:cNvPr id="26953" name="Check Box 329" hidden="1">
              <a:extLst>
                <a:ext uri="{63B3BB69-23CF-44E3-9099-C40C66FF867C}">
                  <a14:compatExt spid="_x0000_s269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243</xdr:row>
          <xdr:rowOff>9525</xdr:rowOff>
        </xdr:from>
        <xdr:to>
          <xdr:col>3</xdr:col>
          <xdr:colOff>352425</xdr:colOff>
          <xdr:row>244</xdr:row>
          <xdr:rowOff>0</xdr:rowOff>
        </xdr:to>
        <xdr:sp macro="" textlink="">
          <xdr:nvSpPr>
            <xdr:cNvPr id="26954" name="Check Box 330" hidden="1">
              <a:extLst>
                <a:ext uri="{63B3BB69-23CF-44E3-9099-C40C66FF867C}">
                  <a14:compatExt spid="_x0000_s269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244</xdr:row>
          <xdr:rowOff>9525</xdr:rowOff>
        </xdr:from>
        <xdr:to>
          <xdr:col>3</xdr:col>
          <xdr:colOff>352425</xdr:colOff>
          <xdr:row>245</xdr:row>
          <xdr:rowOff>0</xdr:rowOff>
        </xdr:to>
        <xdr:sp macro="" textlink="">
          <xdr:nvSpPr>
            <xdr:cNvPr id="26960" name="Check Box 336" hidden="1">
              <a:extLst>
                <a:ext uri="{63B3BB69-23CF-44E3-9099-C40C66FF867C}">
                  <a14:compatExt spid="_x0000_s269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245</xdr:row>
          <xdr:rowOff>9525</xdr:rowOff>
        </xdr:from>
        <xdr:to>
          <xdr:col>3</xdr:col>
          <xdr:colOff>352425</xdr:colOff>
          <xdr:row>246</xdr:row>
          <xdr:rowOff>0</xdr:rowOff>
        </xdr:to>
        <xdr:sp macro="" textlink="">
          <xdr:nvSpPr>
            <xdr:cNvPr id="26961" name="Check Box 337" hidden="1">
              <a:extLst>
                <a:ext uri="{63B3BB69-23CF-44E3-9099-C40C66FF867C}">
                  <a14:compatExt spid="_x0000_s269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246</xdr:row>
          <xdr:rowOff>9525</xdr:rowOff>
        </xdr:from>
        <xdr:to>
          <xdr:col>3</xdr:col>
          <xdr:colOff>352425</xdr:colOff>
          <xdr:row>247</xdr:row>
          <xdr:rowOff>0</xdr:rowOff>
        </xdr:to>
        <xdr:sp macro="" textlink="">
          <xdr:nvSpPr>
            <xdr:cNvPr id="26962" name="Check Box 338" hidden="1">
              <a:extLst>
                <a:ext uri="{63B3BB69-23CF-44E3-9099-C40C66FF867C}">
                  <a14:compatExt spid="_x0000_s269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247</xdr:row>
          <xdr:rowOff>9525</xdr:rowOff>
        </xdr:from>
        <xdr:to>
          <xdr:col>3</xdr:col>
          <xdr:colOff>352425</xdr:colOff>
          <xdr:row>248</xdr:row>
          <xdr:rowOff>0</xdr:rowOff>
        </xdr:to>
        <xdr:sp macro="" textlink="">
          <xdr:nvSpPr>
            <xdr:cNvPr id="26963" name="Check Box 339" hidden="1">
              <a:extLst>
                <a:ext uri="{63B3BB69-23CF-44E3-9099-C40C66FF867C}">
                  <a14:compatExt spid="_x0000_s269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248</xdr:row>
          <xdr:rowOff>9525</xdr:rowOff>
        </xdr:from>
        <xdr:to>
          <xdr:col>3</xdr:col>
          <xdr:colOff>352425</xdr:colOff>
          <xdr:row>249</xdr:row>
          <xdr:rowOff>0</xdr:rowOff>
        </xdr:to>
        <xdr:sp macro="" textlink="">
          <xdr:nvSpPr>
            <xdr:cNvPr id="26964" name="Check Box 340" hidden="1">
              <a:extLst>
                <a:ext uri="{63B3BB69-23CF-44E3-9099-C40C66FF867C}">
                  <a14:compatExt spid="_x0000_s269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249</xdr:row>
          <xdr:rowOff>9525</xdr:rowOff>
        </xdr:from>
        <xdr:to>
          <xdr:col>3</xdr:col>
          <xdr:colOff>352425</xdr:colOff>
          <xdr:row>250</xdr:row>
          <xdr:rowOff>0</xdr:rowOff>
        </xdr:to>
        <xdr:sp macro="" textlink="">
          <xdr:nvSpPr>
            <xdr:cNvPr id="26965" name="Check Box 341" hidden="1">
              <a:extLst>
                <a:ext uri="{63B3BB69-23CF-44E3-9099-C40C66FF867C}">
                  <a14:compatExt spid="_x0000_s269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250</xdr:row>
          <xdr:rowOff>9525</xdr:rowOff>
        </xdr:from>
        <xdr:to>
          <xdr:col>3</xdr:col>
          <xdr:colOff>352425</xdr:colOff>
          <xdr:row>251</xdr:row>
          <xdr:rowOff>0</xdr:rowOff>
        </xdr:to>
        <xdr:sp macro="" textlink="">
          <xdr:nvSpPr>
            <xdr:cNvPr id="26966" name="Check Box 342" hidden="1">
              <a:extLst>
                <a:ext uri="{63B3BB69-23CF-44E3-9099-C40C66FF867C}">
                  <a14:compatExt spid="_x0000_s269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251</xdr:row>
          <xdr:rowOff>9525</xdr:rowOff>
        </xdr:from>
        <xdr:to>
          <xdr:col>3</xdr:col>
          <xdr:colOff>352425</xdr:colOff>
          <xdr:row>252</xdr:row>
          <xdr:rowOff>0</xdr:rowOff>
        </xdr:to>
        <xdr:sp macro="" textlink="">
          <xdr:nvSpPr>
            <xdr:cNvPr id="26967" name="Check Box 343" hidden="1">
              <a:extLst>
                <a:ext uri="{63B3BB69-23CF-44E3-9099-C40C66FF867C}">
                  <a14:compatExt spid="_x0000_s269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252</xdr:row>
          <xdr:rowOff>9525</xdr:rowOff>
        </xdr:from>
        <xdr:to>
          <xdr:col>3</xdr:col>
          <xdr:colOff>352425</xdr:colOff>
          <xdr:row>253</xdr:row>
          <xdr:rowOff>0</xdr:rowOff>
        </xdr:to>
        <xdr:sp macro="" textlink="">
          <xdr:nvSpPr>
            <xdr:cNvPr id="26968" name="Check Box 344" hidden="1">
              <a:extLst>
                <a:ext uri="{63B3BB69-23CF-44E3-9099-C40C66FF867C}">
                  <a14:compatExt spid="_x0000_s269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253</xdr:row>
          <xdr:rowOff>9525</xdr:rowOff>
        </xdr:from>
        <xdr:to>
          <xdr:col>3</xdr:col>
          <xdr:colOff>352425</xdr:colOff>
          <xdr:row>254</xdr:row>
          <xdr:rowOff>0</xdr:rowOff>
        </xdr:to>
        <xdr:sp macro="" textlink="">
          <xdr:nvSpPr>
            <xdr:cNvPr id="26969" name="Check Box 345" hidden="1">
              <a:extLst>
                <a:ext uri="{63B3BB69-23CF-44E3-9099-C40C66FF867C}">
                  <a14:compatExt spid="_x0000_s269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254</xdr:row>
          <xdr:rowOff>9525</xdr:rowOff>
        </xdr:from>
        <xdr:to>
          <xdr:col>3</xdr:col>
          <xdr:colOff>352425</xdr:colOff>
          <xdr:row>255</xdr:row>
          <xdr:rowOff>0</xdr:rowOff>
        </xdr:to>
        <xdr:sp macro="" textlink="">
          <xdr:nvSpPr>
            <xdr:cNvPr id="26970" name="Check Box 346" hidden="1">
              <a:extLst>
                <a:ext uri="{63B3BB69-23CF-44E3-9099-C40C66FF867C}">
                  <a14:compatExt spid="_x0000_s26970"/>
                </a:ext>
              </a:extLst>
            </xdr:cNvPr>
            <xdr:cNvSpPr/>
          </xdr:nvSpPr>
          <xdr:spPr>
            <a:xfrm>
              <a:off x="0" y="0"/>
              <a:ext cx="0" cy="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xdr:col>
      <xdr:colOff>33617</xdr:colOff>
      <xdr:row>1</xdr:row>
      <xdr:rowOff>89648</xdr:rowOff>
    </xdr:from>
    <xdr:to>
      <xdr:col>1</xdr:col>
      <xdr:colOff>1523999</xdr:colOff>
      <xdr:row>2</xdr:row>
      <xdr:rowOff>224118</xdr:rowOff>
    </xdr:to>
    <xdr:sp macro="[0]!Calculos" textlink="">
      <xdr:nvSpPr>
        <xdr:cNvPr id="3" name="2 Rectángulo redondeado"/>
        <xdr:cNvSpPr/>
      </xdr:nvSpPr>
      <xdr:spPr>
        <a:xfrm>
          <a:off x="324970" y="280148"/>
          <a:ext cx="1490382" cy="324970"/>
        </a:xfrm>
        <a:prstGeom prst="roundRect">
          <a:avLst/>
        </a:prstGeom>
        <a:solidFill>
          <a:schemeClr val="accent1">
            <a:lumMod val="20000"/>
            <a:lumOff val="80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b="0">
              <a:solidFill>
                <a:sysClr val="windowText" lastClr="000000"/>
              </a:solidFill>
            </a:rPr>
            <a:t>Ver resultados</a:t>
          </a:r>
        </a:p>
      </xdr:txBody>
    </xdr:sp>
    <xdr:clientData/>
  </xdr:twoCellAnchor>
  <xdr:twoCellAnchor>
    <xdr:from>
      <xdr:col>7</xdr:col>
      <xdr:colOff>773206</xdr:colOff>
      <xdr:row>2</xdr:row>
      <xdr:rowOff>22411</xdr:rowOff>
    </xdr:from>
    <xdr:to>
      <xdr:col>9</xdr:col>
      <xdr:colOff>33618</xdr:colOff>
      <xdr:row>3</xdr:row>
      <xdr:rowOff>112057</xdr:rowOff>
    </xdr:to>
    <xdr:sp macro="[0]!Color" textlink="">
      <xdr:nvSpPr>
        <xdr:cNvPr id="4" name="3 Rectángulo redondeado"/>
        <xdr:cNvSpPr/>
      </xdr:nvSpPr>
      <xdr:spPr>
        <a:xfrm>
          <a:off x="11149853" y="403411"/>
          <a:ext cx="974912" cy="324970"/>
        </a:xfrm>
        <a:prstGeom prst="roundRect">
          <a:avLst/>
        </a:prstGeom>
        <a:ln>
          <a:no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ctr" anchorCtr="0"/>
        <a:lstStyle/>
        <a:p>
          <a:pPr algn="ctr"/>
          <a:r>
            <a:rPr lang="es-CO" sz="1100" b="1">
              <a:solidFill>
                <a:srgbClr val="0070C0"/>
              </a:solidFill>
            </a:rPr>
            <a:t>Diferencias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9</xdr:col>
      <xdr:colOff>137831</xdr:colOff>
      <xdr:row>8</xdr:row>
      <xdr:rowOff>123264</xdr:rowOff>
    </xdr:from>
    <xdr:to>
      <xdr:col>20</xdr:col>
      <xdr:colOff>112059</xdr:colOff>
      <xdr:row>18</xdr:row>
      <xdr:rowOff>280147</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5</xdr:row>
          <xdr:rowOff>28575</xdr:rowOff>
        </xdr:from>
        <xdr:to>
          <xdr:col>18</xdr:col>
          <xdr:colOff>123825</xdr:colOff>
          <xdr:row>6</xdr:row>
          <xdr:rowOff>85725</xdr:rowOff>
        </xdr:to>
        <xdr:sp macro="" textlink="">
          <xdr:nvSpPr>
            <xdr:cNvPr id="60418" name="Drop Down 2" hidden="1">
              <a:extLst>
                <a:ext uri="{63B3BB69-23CF-44E3-9099-C40C66FF867C}">
                  <a14:compatExt spid="_x0000_s6041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 Type="http://schemas.openxmlformats.org/officeDocument/2006/relationships/ctrlProp" Target="../ctrlProps/ctrlProp1.xml"/><Relationship Id="rId21" Type="http://schemas.openxmlformats.org/officeDocument/2006/relationships/ctrlProp" Target="../ctrlProps/ctrlProp19.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10" Type="http://schemas.openxmlformats.org/officeDocument/2006/relationships/ctrlProp" Target="../ctrlProps/ctrlProp8.xml"/><Relationship Id="rId19" Type="http://schemas.openxmlformats.org/officeDocument/2006/relationships/ctrlProp" Target="../ctrlProps/ctrlProp17.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ctrlProp" Target="../ctrlProps/ctrlProp35.xml"/><Relationship Id="rId18" Type="http://schemas.openxmlformats.org/officeDocument/2006/relationships/ctrlProp" Target="../ctrlProps/ctrlProp40.xml"/><Relationship Id="rId26" Type="http://schemas.openxmlformats.org/officeDocument/2006/relationships/ctrlProp" Target="../ctrlProps/ctrlProp48.xml"/><Relationship Id="rId39" Type="http://schemas.openxmlformats.org/officeDocument/2006/relationships/ctrlProp" Target="../ctrlProps/ctrlProp61.xml"/><Relationship Id="rId3" Type="http://schemas.openxmlformats.org/officeDocument/2006/relationships/ctrlProp" Target="../ctrlProps/ctrlProp25.xml"/><Relationship Id="rId21" Type="http://schemas.openxmlformats.org/officeDocument/2006/relationships/ctrlProp" Target="../ctrlProps/ctrlProp43.xml"/><Relationship Id="rId34" Type="http://schemas.openxmlformats.org/officeDocument/2006/relationships/ctrlProp" Target="../ctrlProps/ctrlProp56.xml"/><Relationship Id="rId7" Type="http://schemas.openxmlformats.org/officeDocument/2006/relationships/ctrlProp" Target="../ctrlProps/ctrlProp29.xml"/><Relationship Id="rId12" Type="http://schemas.openxmlformats.org/officeDocument/2006/relationships/ctrlProp" Target="../ctrlProps/ctrlProp34.xml"/><Relationship Id="rId17" Type="http://schemas.openxmlformats.org/officeDocument/2006/relationships/ctrlProp" Target="../ctrlProps/ctrlProp39.xml"/><Relationship Id="rId25" Type="http://schemas.openxmlformats.org/officeDocument/2006/relationships/ctrlProp" Target="../ctrlProps/ctrlProp47.xml"/><Relationship Id="rId33" Type="http://schemas.openxmlformats.org/officeDocument/2006/relationships/ctrlProp" Target="../ctrlProps/ctrlProp55.xml"/><Relationship Id="rId38" Type="http://schemas.openxmlformats.org/officeDocument/2006/relationships/ctrlProp" Target="../ctrlProps/ctrlProp60.xml"/><Relationship Id="rId2" Type="http://schemas.openxmlformats.org/officeDocument/2006/relationships/vmlDrawing" Target="../drawings/vmlDrawing2.vml"/><Relationship Id="rId16" Type="http://schemas.openxmlformats.org/officeDocument/2006/relationships/ctrlProp" Target="../ctrlProps/ctrlProp38.xml"/><Relationship Id="rId20" Type="http://schemas.openxmlformats.org/officeDocument/2006/relationships/ctrlProp" Target="../ctrlProps/ctrlProp42.xml"/><Relationship Id="rId29" Type="http://schemas.openxmlformats.org/officeDocument/2006/relationships/ctrlProp" Target="../ctrlProps/ctrlProp51.xml"/><Relationship Id="rId1" Type="http://schemas.openxmlformats.org/officeDocument/2006/relationships/drawing" Target="../drawings/drawing3.xml"/><Relationship Id="rId6" Type="http://schemas.openxmlformats.org/officeDocument/2006/relationships/ctrlProp" Target="../ctrlProps/ctrlProp28.xml"/><Relationship Id="rId11" Type="http://schemas.openxmlformats.org/officeDocument/2006/relationships/ctrlProp" Target="../ctrlProps/ctrlProp33.xml"/><Relationship Id="rId24" Type="http://schemas.openxmlformats.org/officeDocument/2006/relationships/ctrlProp" Target="../ctrlProps/ctrlProp46.xml"/><Relationship Id="rId32" Type="http://schemas.openxmlformats.org/officeDocument/2006/relationships/ctrlProp" Target="../ctrlProps/ctrlProp54.xml"/><Relationship Id="rId37" Type="http://schemas.openxmlformats.org/officeDocument/2006/relationships/ctrlProp" Target="../ctrlProps/ctrlProp59.xml"/><Relationship Id="rId5" Type="http://schemas.openxmlformats.org/officeDocument/2006/relationships/ctrlProp" Target="../ctrlProps/ctrlProp27.xml"/><Relationship Id="rId15" Type="http://schemas.openxmlformats.org/officeDocument/2006/relationships/ctrlProp" Target="../ctrlProps/ctrlProp37.xml"/><Relationship Id="rId23" Type="http://schemas.openxmlformats.org/officeDocument/2006/relationships/ctrlProp" Target="../ctrlProps/ctrlProp45.xml"/><Relationship Id="rId28" Type="http://schemas.openxmlformats.org/officeDocument/2006/relationships/ctrlProp" Target="../ctrlProps/ctrlProp50.xml"/><Relationship Id="rId36" Type="http://schemas.openxmlformats.org/officeDocument/2006/relationships/ctrlProp" Target="../ctrlProps/ctrlProp58.xml"/><Relationship Id="rId10" Type="http://schemas.openxmlformats.org/officeDocument/2006/relationships/ctrlProp" Target="../ctrlProps/ctrlProp32.xml"/><Relationship Id="rId19" Type="http://schemas.openxmlformats.org/officeDocument/2006/relationships/ctrlProp" Target="../ctrlProps/ctrlProp41.xml"/><Relationship Id="rId31" Type="http://schemas.openxmlformats.org/officeDocument/2006/relationships/ctrlProp" Target="../ctrlProps/ctrlProp53.xml"/><Relationship Id="rId4" Type="http://schemas.openxmlformats.org/officeDocument/2006/relationships/ctrlProp" Target="../ctrlProps/ctrlProp26.xml"/><Relationship Id="rId9" Type="http://schemas.openxmlformats.org/officeDocument/2006/relationships/ctrlProp" Target="../ctrlProps/ctrlProp31.xml"/><Relationship Id="rId14" Type="http://schemas.openxmlformats.org/officeDocument/2006/relationships/ctrlProp" Target="../ctrlProps/ctrlProp36.xml"/><Relationship Id="rId22" Type="http://schemas.openxmlformats.org/officeDocument/2006/relationships/ctrlProp" Target="../ctrlProps/ctrlProp44.xml"/><Relationship Id="rId27" Type="http://schemas.openxmlformats.org/officeDocument/2006/relationships/ctrlProp" Target="../ctrlProps/ctrlProp49.xml"/><Relationship Id="rId30" Type="http://schemas.openxmlformats.org/officeDocument/2006/relationships/ctrlProp" Target="../ctrlProps/ctrlProp52.xml"/><Relationship Id="rId35" Type="http://schemas.openxmlformats.org/officeDocument/2006/relationships/ctrlProp" Target="../ctrlProps/ctrlProp5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7.xml"/><Relationship Id="rId13" Type="http://schemas.openxmlformats.org/officeDocument/2006/relationships/ctrlProp" Target="../ctrlProps/ctrlProp72.xml"/><Relationship Id="rId18" Type="http://schemas.openxmlformats.org/officeDocument/2006/relationships/ctrlProp" Target="../ctrlProps/ctrlProp77.xml"/><Relationship Id="rId26" Type="http://schemas.openxmlformats.org/officeDocument/2006/relationships/ctrlProp" Target="../ctrlProps/ctrlProp85.xml"/><Relationship Id="rId3" Type="http://schemas.openxmlformats.org/officeDocument/2006/relationships/ctrlProp" Target="../ctrlProps/ctrlProp62.xml"/><Relationship Id="rId21" Type="http://schemas.openxmlformats.org/officeDocument/2006/relationships/ctrlProp" Target="../ctrlProps/ctrlProp80.xml"/><Relationship Id="rId34" Type="http://schemas.openxmlformats.org/officeDocument/2006/relationships/ctrlProp" Target="../ctrlProps/ctrlProp93.xml"/><Relationship Id="rId7" Type="http://schemas.openxmlformats.org/officeDocument/2006/relationships/ctrlProp" Target="../ctrlProps/ctrlProp66.xml"/><Relationship Id="rId12" Type="http://schemas.openxmlformats.org/officeDocument/2006/relationships/ctrlProp" Target="../ctrlProps/ctrlProp71.xml"/><Relationship Id="rId17" Type="http://schemas.openxmlformats.org/officeDocument/2006/relationships/ctrlProp" Target="../ctrlProps/ctrlProp76.xml"/><Relationship Id="rId25" Type="http://schemas.openxmlformats.org/officeDocument/2006/relationships/ctrlProp" Target="../ctrlProps/ctrlProp84.xml"/><Relationship Id="rId33" Type="http://schemas.openxmlformats.org/officeDocument/2006/relationships/ctrlProp" Target="../ctrlProps/ctrlProp92.xml"/><Relationship Id="rId38" Type="http://schemas.openxmlformats.org/officeDocument/2006/relationships/ctrlProp" Target="../ctrlProps/ctrlProp97.xml"/><Relationship Id="rId2" Type="http://schemas.openxmlformats.org/officeDocument/2006/relationships/vmlDrawing" Target="../drawings/vmlDrawing3.vml"/><Relationship Id="rId16" Type="http://schemas.openxmlformats.org/officeDocument/2006/relationships/ctrlProp" Target="../ctrlProps/ctrlProp75.xml"/><Relationship Id="rId20" Type="http://schemas.openxmlformats.org/officeDocument/2006/relationships/ctrlProp" Target="../ctrlProps/ctrlProp79.xml"/><Relationship Id="rId29" Type="http://schemas.openxmlformats.org/officeDocument/2006/relationships/ctrlProp" Target="../ctrlProps/ctrlProp88.xml"/><Relationship Id="rId1" Type="http://schemas.openxmlformats.org/officeDocument/2006/relationships/drawing" Target="../drawings/drawing4.xml"/><Relationship Id="rId6" Type="http://schemas.openxmlformats.org/officeDocument/2006/relationships/ctrlProp" Target="../ctrlProps/ctrlProp65.xml"/><Relationship Id="rId11" Type="http://schemas.openxmlformats.org/officeDocument/2006/relationships/ctrlProp" Target="../ctrlProps/ctrlProp70.xml"/><Relationship Id="rId24" Type="http://schemas.openxmlformats.org/officeDocument/2006/relationships/ctrlProp" Target="../ctrlProps/ctrlProp83.xml"/><Relationship Id="rId32" Type="http://schemas.openxmlformats.org/officeDocument/2006/relationships/ctrlProp" Target="../ctrlProps/ctrlProp91.xml"/><Relationship Id="rId37" Type="http://schemas.openxmlformats.org/officeDocument/2006/relationships/ctrlProp" Target="../ctrlProps/ctrlProp96.xml"/><Relationship Id="rId5" Type="http://schemas.openxmlformats.org/officeDocument/2006/relationships/ctrlProp" Target="../ctrlProps/ctrlProp64.xml"/><Relationship Id="rId15" Type="http://schemas.openxmlformats.org/officeDocument/2006/relationships/ctrlProp" Target="../ctrlProps/ctrlProp74.xml"/><Relationship Id="rId23" Type="http://schemas.openxmlformats.org/officeDocument/2006/relationships/ctrlProp" Target="../ctrlProps/ctrlProp82.xml"/><Relationship Id="rId28" Type="http://schemas.openxmlformats.org/officeDocument/2006/relationships/ctrlProp" Target="../ctrlProps/ctrlProp87.xml"/><Relationship Id="rId36" Type="http://schemas.openxmlformats.org/officeDocument/2006/relationships/ctrlProp" Target="../ctrlProps/ctrlProp95.xml"/><Relationship Id="rId10" Type="http://schemas.openxmlformats.org/officeDocument/2006/relationships/ctrlProp" Target="../ctrlProps/ctrlProp69.xml"/><Relationship Id="rId19" Type="http://schemas.openxmlformats.org/officeDocument/2006/relationships/ctrlProp" Target="../ctrlProps/ctrlProp78.xml"/><Relationship Id="rId31" Type="http://schemas.openxmlformats.org/officeDocument/2006/relationships/ctrlProp" Target="../ctrlProps/ctrlProp90.xml"/><Relationship Id="rId4" Type="http://schemas.openxmlformats.org/officeDocument/2006/relationships/ctrlProp" Target="../ctrlProps/ctrlProp63.xml"/><Relationship Id="rId9" Type="http://schemas.openxmlformats.org/officeDocument/2006/relationships/ctrlProp" Target="../ctrlProps/ctrlProp68.xml"/><Relationship Id="rId14" Type="http://schemas.openxmlformats.org/officeDocument/2006/relationships/ctrlProp" Target="../ctrlProps/ctrlProp73.xml"/><Relationship Id="rId22" Type="http://schemas.openxmlformats.org/officeDocument/2006/relationships/ctrlProp" Target="../ctrlProps/ctrlProp81.xml"/><Relationship Id="rId27" Type="http://schemas.openxmlformats.org/officeDocument/2006/relationships/ctrlProp" Target="../ctrlProps/ctrlProp86.xml"/><Relationship Id="rId30" Type="http://schemas.openxmlformats.org/officeDocument/2006/relationships/ctrlProp" Target="../ctrlProps/ctrlProp89.xml"/><Relationship Id="rId35" Type="http://schemas.openxmlformats.org/officeDocument/2006/relationships/ctrlProp" Target="../ctrlProps/ctrlProp9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03.xml"/><Relationship Id="rId13" Type="http://schemas.openxmlformats.org/officeDocument/2006/relationships/ctrlProp" Target="../ctrlProps/ctrlProp108.xml"/><Relationship Id="rId18" Type="http://schemas.openxmlformats.org/officeDocument/2006/relationships/ctrlProp" Target="../ctrlProps/ctrlProp113.xml"/><Relationship Id="rId26" Type="http://schemas.openxmlformats.org/officeDocument/2006/relationships/ctrlProp" Target="../ctrlProps/ctrlProp121.xml"/><Relationship Id="rId39" Type="http://schemas.openxmlformats.org/officeDocument/2006/relationships/ctrlProp" Target="../ctrlProps/ctrlProp134.xml"/><Relationship Id="rId3" Type="http://schemas.openxmlformats.org/officeDocument/2006/relationships/ctrlProp" Target="../ctrlProps/ctrlProp98.xml"/><Relationship Id="rId21" Type="http://schemas.openxmlformats.org/officeDocument/2006/relationships/ctrlProp" Target="../ctrlProps/ctrlProp116.xml"/><Relationship Id="rId34" Type="http://schemas.openxmlformats.org/officeDocument/2006/relationships/ctrlProp" Target="../ctrlProps/ctrlProp129.xml"/><Relationship Id="rId42" Type="http://schemas.openxmlformats.org/officeDocument/2006/relationships/ctrlProp" Target="../ctrlProps/ctrlProp137.xml"/><Relationship Id="rId7" Type="http://schemas.openxmlformats.org/officeDocument/2006/relationships/ctrlProp" Target="../ctrlProps/ctrlProp102.xml"/><Relationship Id="rId12" Type="http://schemas.openxmlformats.org/officeDocument/2006/relationships/ctrlProp" Target="../ctrlProps/ctrlProp107.xml"/><Relationship Id="rId17" Type="http://schemas.openxmlformats.org/officeDocument/2006/relationships/ctrlProp" Target="../ctrlProps/ctrlProp112.xml"/><Relationship Id="rId25" Type="http://schemas.openxmlformats.org/officeDocument/2006/relationships/ctrlProp" Target="../ctrlProps/ctrlProp120.xml"/><Relationship Id="rId33" Type="http://schemas.openxmlformats.org/officeDocument/2006/relationships/ctrlProp" Target="../ctrlProps/ctrlProp128.xml"/><Relationship Id="rId38" Type="http://schemas.openxmlformats.org/officeDocument/2006/relationships/ctrlProp" Target="../ctrlProps/ctrlProp133.xml"/><Relationship Id="rId2" Type="http://schemas.openxmlformats.org/officeDocument/2006/relationships/vmlDrawing" Target="../drawings/vmlDrawing4.vml"/><Relationship Id="rId16" Type="http://schemas.openxmlformats.org/officeDocument/2006/relationships/ctrlProp" Target="../ctrlProps/ctrlProp111.xml"/><Relationship Id="rId20" Type="http://schemas.openxmlformats.org/officeDocument/2006/relationships/ctrlProp" Target="../ctrlProps/ctrlProp115.xml"/><Relationship Id="rId29" Type="http://schemas.openxmlformats.org/officeDocument/2006/relationships/ctrlProp" Target="../ctrlProps/ctrlProp124.xml"/><Relationship Id="rId41" Type="http://schemas.openxmlformats.org/officeDocument/2006/relationships/ctrlProp" Target="../ctrlProps/ctrlProp136.xml"/><Relationship Id="rId1" Type="http://schemas.openxmlformats.org/officeDocument/2006/relationships/drawing" Target="../drawings/drawing5.xml"/><Relationship Id="rId6" Type="http://schemas.openxmlformats.org/officeDocument/2006/relationships/ctrlProp" Target="../ctrlProps/ctrlProp101.xml"/><Relationship Id="rId11" Type="http://schemas.openxmlformats.org/officeDocument/2006/relationships/ctrlProp" Target="../ctrlProps/ctrlProp106.xml"/><Relationship Id="rId24" Type="http://schemas.openxmlformats.org/officeDocument/2006/relationships/ctrlProp" Target="../ctrlProps/ctrlProp119.xml"/><Relationship Id="rId32" Type="http://schemas.openxmlformats.org/officeDocument/2006/relationships/ctrlProp" Target="../ctrlProps/ctrlProp127.xml"/><Relationship Id="rId37" Type="http://schemas.openxmlformats.org/officeDocument/2006/relationships/ctrlProp" Target="../ctrlProps/ctrlProp132.xml"/><Relationship Id="rId40" Type="http://schemas.openxmlformats.org/officeDocument/2006/relationships/ctrlProp" Target="../ctrlProps/ctrlProp135.xml"/><Relationship Id="rId5" Type="http://schemas.openxmlformats.org/officeDocument/2006/relationships/ctrlProp" Target="../ctrlProps/ctrlProp100.xml"/><Relationship Id="rId15" Type="http://schemas.openxmlformats.org/officeDocument/2006/relationships/ctrlProp" Target="../ctrlProps/ctrlProp110.xml"/><Relationship Id="rId23" Type="http://schemas.openxmlformats.org/officeDocument/2006/relationships/ctrlProp" Target="../ctrlProps/ctrlProp118.xml"/><Relationship Id="rId28" Type="http://schemas.openxmlformats.org/officeDocument/2006/relationships/ctrlProp" Target="../ctrlProps/ctrlProp123.xml"/><Relationship Id="rId36" Type="http://schemas.openxmlformats.org/officeDocument/2006/relationships/ctrlProp" Target="../ctrlProps/ctrlProp131.xml"/><Relationship Id="rId10" Type="http://schemas.openxmlformats.org/officeDocument/2006/relationships/ctrlProp" Target="../ctrlProps/ctrlProp105.xml"/><Relationship Id="rId19" Type="http://schemas.openxmlformats.org/officeDocument/2006/relationships/ctrlProp" Target="../ctrlProps/ctrlProp114.xml"/><Relationship Id="rId31" Type="http://schemas.openxmlformats.org/officeDocument/2006/relationships/ctrlProp" Target="../ctrlProps/ctrlProp126.xml"/><Relationship Id="rId4" Type="http://schemas.openxmlformats.org/officeDocument/2006/relationships/ctrlProp" Target="../ctrlProps/ctrlProp99.xml"/><Relationship Id="rId9" Type="http://schemas.openxmlformats.org/officeDocument/2006/relationships/ctrlProp" Target="../ctrlProps/ctrlProp104.xml"/><Relationship Id="rId14" Type="http://schemas.openxmlformats.org/officeDocument/2006/relationships/ctrlProp" Target="../ctrlProps/ctrlProp109.xml"/><Relationship Id="rId22" Type="http://schemas.openxmlformats.org/officeDocument/2006/relationships/ctrlProp" Target="../ctrlProps/ctrlProp117.xml"/><Relationship Id="rId27" Type="http://schemas.openxmlformats.org/officeDocument/2006/relationships/ctrlProp" Target="../ctrlProps/ctrlProp122.xml"/><Relationship Id="rId30" Type="http://schemas.openxmlformats.org/officeDocument/2006/relationships/ctrlProp" Target="../ctrlProps/ctrlProp125.xml"/><Relationship Id="rId35" Type="http://schemas.openxmlformats.org/officeDocument/2006/relationships/ctrlProp" Target="../ctrlProps/ctrlProp130.xml"/></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252.xml"/><Relationship Id="rId21" Type="http://schemas.openxmlformats.org/officeDocument/2006/relationships/ctrlProp" Target="../ctrlProps/ctrlProp156.xml"/><Relationship Id="rId42" Type="http://schemas.openxmlformats.org/officeDocument/2006/relationships/ctrlProp" Target="../ctrlProps/ctrlProp177.xml"/><Relationship Id="rId63" Type="http://schemas.openxmlformats.org/officeDocument/2006/relationships/ctrlProp" Target="../ctrlProps/ctrlProp198.xml"/><Relationship Id="rId84" Type="http://schemas.openxmlformats.org/officeDocument/2006/relationships/ctrlProp" Target="../ctrlProps/ctrlProp219.xml"/><Relationship Id="rId138" Type="http://schemas.openxmlformats.org/officeDocument/2006/relationships/ctrlProp" Target="../ctrlProps/ctrlProp273.xml"/><Relationship Id="rId159" Type="http://schemas.openxmlformats.org/officeDocument/2006/relationships/ctrlProp" Target="../ctrlProps/ctrlProp294.xml"/><Relationship Id="rId170" Type="http://schemas.openxmlformats.org/officeDocument/2006/relationships/ctrlProp" Target="../ctrlProps/ctrlProp305.xml"/><Relationship Id="rId191" Type="http://schemas.openxmlformats.org/officeDocument/2006/relationships/ctrlProp" Target="../ctrlProps/ctrlProp326.xml"/><Relationship Id="rId205" Type="http://schemas.openxmlformats.org/officeDocument/2006/relationships/ctrlProp" Target="../ctrlProps/ctrlProp340.xml"/><Relationship Id="rId226" Type="http://schemas.openxmlformats.org/officeDocument/2006/relationships/ctrlProp" Target="../ctrlProps/ctrlProp361.xml"/><Relationship Id="rId247" Type="http://schemas.openxmlformats.org/officeDocument/2006/relationships/ctrlProp" Target="../ctrlProps/ctrlProp382.xml"/><Relationship Id="rId107" Type="http://schemas.openxmlformats.org/officeDocument/2006/relationships/ctrlProp" Target="../ctrlProps/ctrlProp242.xml"/><Relationship Id="rId11" Type="http://schemas.openxmlformats.org/officeDocument/2006/relationships/ctrlProp" Target="../ctrlProps/ctrlProp146.xml"/><Relationship Id="rId32" Type="http://schemas.openxmlformats.org/officeDocument/2006/relationships/ctrlProp" Target="../ctrlProps/ctrlProp167.xml"/><Relationship Id="rId53" Type="http://schemas.openxmlformats.org/officeDocument/2006/relationships/ctrlProp" Target="../ctrlProps/ctrlProp188.xml"/><Relationship Id="rId74" Type="http://schemas.openxmlformats.org/officeDocument/2006/relationships/ctrlProp" Target="../ctrlProps/ctrlProp209.xml"/><Relationship Id="rId128" Type="http://schemas.openxmlformats.org/officeDocument/2006/relationships/ctrlProp" Target="../ctrlProps/ctrlProp263.xml"/><Relationship Id="rId149" Type="http://schemas.openxmlformats.org/officeDocument/2006/relationships/ctrlProp" Target="../ctrlProps/ctrlProp284.xml"/><Relationship Id="rId5" Type="http://schemas.openxmlformats.org/officeDocument/2006/relationships/ctrlProp" Target="../ctrlProps/ctrlProp140.xml"/><Relationship Id="rId95" Type="http://schemas.openxmlformats.org/officeDocument/2006/relationships/ctrlProp" Target="../ctrlProps/ctrlProp230.xml"/><Relationship Id="rId160" Type="http://schemas.openxmlformats.org/officeDocument/2006/relationships/ctrlProp" Target="../ctrlProps/ctrlProp295.xml"/><Relationship Id="rId181" Type="http://schemas.openxmlformats.org/officeDocument/2006/relationships/ctrlProp" Target="../ctrlProps/ctrlProp316.xml"/><Relationship Id="rId216" Type="http://schemas.openxmlformats.org/officeDocument/2006/relationships/ctrlProp" Target="../ctrlProps/ctrlProp351.xml"/><Relationship Id="rId237" Type="http://schemas.openxmlformats.org/officeDocument/2006/relationships/ctrlProp" Target="../ctrlProps/ctrlProp372.xml"/><Relationship Id="rId22" Type="http://schemas.openxmlformats.org/officeDocument/2006/relationships/ctrlProp" Target="../ctrlProps/ctrlProp157.xml"/><Relationship Id="rId43" Type="http://schemas.openxmlformats.org/officeDocument/2006/relationships/ctrlProp" Target="../ctrlProps/ctrlProp178.xml"/><Relationship Id="rId64" Type="http://schemas.openxmlformats.org/officeDocument/2006/relationships/ctrlProp" Target="../ctrlProps/ctrlProp199.xml"/><Relationship Id="rId118" Type="http://schemas.openxmlformats.org/officeDocument/2006/relationships/ctrlProp" Target="../ctrlProps/ctrlProp253.xml"/><Relationship Id="rId139" Type="http://schemas.openxmlformats.org/officeDocument/2006/relationships/ctrlProp" Target="../ctrlProps/ctrlProp274.xml"/><Relationship Id="rId85" Type="http://schemas.openxmlformats.org/officeDocument/2006/relationships/ctrlProp" Target="../ctrlProps/ctrlProp220.xml"/><Relationship Id="rId150" Type="http://schemas.openxmlformats.org/officeDocument/2006/relationships/ctrlProp" Target="../ctrlProps/ctrlProp285.xml"/><Relationship Id="rId171" Type="http://schemas.openxmlformats.org/officeDocument/2006/relationships/ctrlProp" Target="../ctrlProps/ctrlProp306.xml"/><Relationship Id="rId192" Type="http://schemas.openxmlformats.org/officeDocument/2006/relationships/ctrlProp" Target="../ctrlProps/ctrlProp327.xml"/><Relationship Id="rId206" Type="http://schemas.openxmlformats.org/officeDocument/2006/relationships/ctrlProp" Target="../ctrlProps/ctrlProp341.xml"/><Relationship Id="rId227" Type="http://schemas.openxmlformats.org/officeDocument/2006/relationships/ctrlProp" Target="../ctrlProps/ctrlProp362.xml"/><Relationship Id="rId12" Type="http://schemas.openxmlformats.org/officeDocument/2006/relationships/ctrlProp" Target="../ctrlProps/ctrlProp147.xml"/><Relationship Id="rId17" Type="http://schemas.openxmlformats.org/officeDocument/2006/relationships/ctrlProp" Target="../ctrlProps/ctrlProp152.xml"/><Relationship Id="rId33" Type="http://schemas.openxmlformats.org/officeDocument/2006/relationships/ctrlProp" Target="../ctrlProps/ctrlProp168.xml"/><Relationship Id="rId38" Type="http://schemas.openxmlformats.org/officeDocument/2006/relationships/ctrlProp" Target="../ctrlProps/ctrlProp173.xml"/><Relationship Id="rId59" Type="http://schemas.openxmlformats.org/officeDocument/2006/relationships/ctrlProp" Target="../ctrlProps/ctrlProp194.xml"/><Relationship Id="rId103" Type="http://schemas.openxmlformats.org/officeDocument/2006/relationships/ctrlProp" Target="../ctrlProps/ctrlProp238.xml"/><Relationship Id="rId108" Type="http://schemas.openxmlformats.org/officeDocument/2006/relationships/ctrlProp" Target="../ctrlProps/ctrlProp243.xml"/><Relationship Id="rId124" Type="http://schemas.openxmlformats.org/officeDocument/2006/relationships/ctrlProp" Target="../ctrlProps/ctrlProp259.xml"/><Relationship Id="rId129" Type="http://schemas.openxmlformats.org/officeDocument/2006/relationships/ctrlProp" Target="../ctrlProps/ctrlProp264.xml"/><Relationship Id="rId54" Type="http://schemas.openxmlformats.org/officeDocument/2006/relationships/ctrlProp" Target="../ctrlProps/ctrlProp189.xml"/><Relationship Id="rId70" Type="http://schemas.openxmlformats.org/officeDocument/2006/relationships/ctrlProp" Target="../ctrlProps/ctrlProp205.xml"/><Relationship Id="rId75" Type="http://schemas.openxmlformats.org/officeDocument/2006/relationships/ctrlProp" Target="../ctrlProps/ctrlProp210.xml"/><Relationship Id="rId91" Type="http://schemas.openxmlformats.org/officeDocument/2006/relationships/ctrlProp" Target="../ctrlProps/ctrlProp226.xml"/><Relationship Id="rId96" Type="http://schemas.openxmlformats.org/officeDocument/2006/relationships/ctrlProp" Target="../ctrlProps/ctrlProp231.xml"/><Relationship Id="rId140" Type="http://schemas.openxmlformats.org/officeDocument/2006/relationships/ctrlProp" Target="../ctrlProps/ctrlProp275.xml"/><Relationship Id="rId145" Type="http://schemas.openxmlformats.org/officeDocument/2006/relationships/ctrlProp" Target="../ctrlProps/ctrlProp280.xml"/><Relationship Id="rId161" Type="http://schemas.openxmlformats.org/officeDocument/2006/relationships/ctrlProp" Target="../ctrlProps/ctrlProp296.xml"/><Relationship Id="rId166" Type="http://schemas.openxmlformats.org/officeDocument/2006/relationships/ctrlProp" Target="../ctrlProps/ctrlProp301.xml"/><Relationship Id="rId182" Type="http://schemas.openxmlformats.org/officeDocument/2006/relationships/ctrlProp" Target="../ctrlProps/ctrlProp317.xml"/><Relationship Id="rId187" Type="http://schemas.openxmlformats.org/officeDocument/2006/relationships/ctrlProp" Target="../ctrlProps/ctrlProp322.xml"/><Relationship Id="rId217" Type="http://schemas.openxmlformats.org/officeDocument/2006/relationships/ctrlProp" Target="../ctrlProps/ctrlProp352.xml"/><Relationship Id="rId1" Type="http://schemas.openxmlformats.org/officeDocument/2006/relationships/drawing" Target="../drawings/drawing6.xml"/><Relationship Id="rId6" Type="http://schemas.openxmlformats.org/officeDocument/2006/relationships/ctrlProp" Target="../ctrlProps/ctrlProp141.xml"/><Relationship Id="rId212" Type="http://schemas.openxmlformats.org/officeDocument/2006/relationships/ctrlProp" Target="../ctrlProps/ctrlProp347.xml"/><Relationship Id="rId233" Type="http://schemas.openxmlformats.org/officeDocument/2006/relationships/ctrlProp" Target="../ctrlProps/ctrlProp368.xml"/><Relationship Id="rId238" Type="http://schemas.openxmlformats.org/officeDocument/2006/relationships/ctrlProp" Target="../ctrlProps/ctrlProp373.xml"/><Relationship Id="rId23" Type="http://schemas.openxmlformats.org/officeDocument/2006/relationships/ctrlProp" Target="../ctrlProps/ctrlProp158.xml"/><Relationship Id="rId28" Type="http://schemas.openxmlformats.org/officeDocument/2006/relationships/ctrlProp" Target="../ctrlProps/ctrlProp163.xml"/><Relationship Id="rId49" Type="http://schemas.openxmlformats.org/officeDocument/2006/relationships/ctrlProp" Target="../ctrlProps/ctrlProp184.xml"/><Relationship Id="rId114" Type="http://schemas.openxmlformats.org/officeDocument/2006/relationships/ctrlProp" Target="../ctrlProps/ctrlProp249.xml"/><Relationship Id="rId119" Type="http://schemas.openxmlformats.org/officeDocument/2006/relationships/ctrlProp" Target="../ctrlProps/ctrlProp254.xml"/><Relationship Id="rId44" Type="http://schemas.openxmlformats.org/officeDocument/2006/relationships/ctrlProp" Target="../ctrlProps/ctrlProp179.xml"/><Relationship Id="rId60" Type="http://schemas.openxmlformats.org/officeDocument/2006/relationships/ctrlProp" Target="../ctrlProps/ctrlProp195.xml"/><Relationship Id="rId65" Type="http://schemas.openxmlformats.org/officeDocument/2006/relationships/ctrlProp" Target="../ctrlProps/ctrlProp200.xml"/><Relationship Id="rId81" Type="http://schemas.openxmlformats.org/officeDocument/2006/relationships/ctrlProp" Target="../ctrlProps/ctrlProp216.xml"/><Relationship Id="rId86" Type="http://schemas.openxmlformats.org/officeDocument/2006/relationships/ctrlProp" Target="../ctrlProps/ctrlProp221.xml"/><Relationship Id="rId130" Type="http://schemas.openxmlformats.org/officeDocument/2006/relationships/ctrlProp" Target="../ctrlProps/ctrlProp265.xml"/><Relationship Id="rId135" Type="http://schemas.openxmlformats.org/officeDocument/2006/relationships/ctrlProp" Target="../ctrlProps/ctrlProp270.xml"/><Relationship Id="rId151" Type="http://schemas.openxmlformats.org/officeDocument/2006/relationships/ctrlProp" Target="../ctrlProps/ctrlProp286.xml"/><Relationship Id="rId156" Type="http://schemas.openxmlformats.org/officeDocument/2006/relationships/ctrlProp" Target="../ctrlProps/ctrlProp291.xml"/><Relationship Id="rId177" Type="http://schemas.openxmlformats.org/officeDocument/2006/relationships/ctrlProp" Target="../ctrlProps/ctrlProp312.xml"/><Relationship Id="rId198" Type="http://schemas.openxmlformats.org/officeDocument/2006/relationships/ctrlProp" Target="../ctrlProps/ctrlProp333.xml"/><Relationship Id="rId172" Type="http://schemas.openxmlformats.org/officeDocument/2006/relationships/ctrlProp" Target="../ctrlProps/ctrlProp307.xml"/><Relationship Id="rId193" Type="http://schemas.openxmlformats.org/officeDocument/2006/relationships/ctrlProp" Target="../ctrlProps/ctrlProp328.xml"/><Relationship Id="rId202" Type="http://schemas.openxmlformats.org/officeDocument/2006/relationships/ctrlProp" Target="../ctrlProps/ctrlProp337.xml"/><Relationship Id="rId207" Type="http://schemas.openxmlformats.org/officeDocument/2006/relationships/ctrlProp" Target="../ctrlProps/ctrlProp342.xml"/><Relationship Id="rId223" Type="http://schemas.openxmlformats.org/officeDocument/2006/relationships/ctrlProp" Target="../ctrlProps/ctrlProp358.xml"/><Relationship Id="rId228" Type="http://schemas.openxmlformats.org/officeDocument/2006/relationships/ctrlProp" Target="../ctrlProps/ctrlProp363.xml"/><Relationship Id="rId244" Type="http://schemas.openxmlformats.org/officeDocument/2006/relationships/ctrlProp" Target="../ctrlProps/ctrlProp379.xml"/><Relationship Id="rId13" Type="http://schemas.openxmlformats.org/officeDocument/2006/relationships/ctrlProp" Target="../ctrlProps/ctrlProp148.xml"/><Relationship Id="rId18" Type="http://schemas.openxmlformats.org/officeDocument/2006/relationships/ctrlProp" Target="../ctrlProps/ctrlProp153.xml"/><Relationship Id="rId39" Type="http://schemas.openxmlformats.org/officeDocument/2006/relationships/ctrlProp" Target="../ctrlProps/ctrlProp174.xml"/><Relationship Id="rId109" Type="http://schemas.openxmlformats.org/officeDocument/2006/relationships/ctrlProp" Target="../ctrlProps/ctrlProp244.xml"/><Relationship Id="rId34" Type="http://schemas.openxmlformats.org/officeDocument/2006/relationships/ctrlProp" Target="../ctrlProps/ctrlProp169.xml"/><Relationship Id="rId50" Type="http://schemas.openxmlformats.org/officeDocument/2006/relationships/ctrlProp" Target="../ctrlProps/ctrlProp185.xml"/><Relationship Id="rId55" Type="http://schemas.openxmlformats.org/officeDocument/2006/relationships/ctrlProp" Target="../ctrlProps/ctrlProp190.xml"/><Relationship Id="rId76" Type="http://schemas.openxmlformats.org/officeDocument/2006/relationships/ctrlProp" Target="../ctrlProps/ctrlProp211.xml"/><Relationship Id="rId97" Type="http://schemas.openxmlformats.org/officeDocument/2006/relationships/ctrlProp" Target="../ctrlProps/ctrlProp232.xml"/><Relationship Id="rId104" Type="http://schemas.openxmlformats.org/officeDocument/2006/relationships/ctrlProp" Target="../ctrlProps/ctrlProp239.xml"/><Relationship Id="rId120" Type="http://schemas.openxmlformats.org/officeDocument/2006/relationships/ctrlProp" Target="../ctrlProps/ctrlProp255.xml"/><Relationship Id="rId125" Type="http://schemas.openxmlformats.org/officeDocument/2006/relationships/ctrlProp" Target="../ctrlProps/ctrlProp260.xml"/><Relationship Id="rId141" Type="http://schemas.openxmlformats.org/officeDocument/2006/relationships/ctrlProp" Target="../ctrlProps/ctrlProp276.xml"/><Relationship Id="rId146" Type="http://schemas.openxmlformats.org/officeDocument/2006/relationships/ctrlProp" Target="../ctrlProps/ctrlProp281.xml"/><Relationship Id="rId167" Type="http://schemas.openxmlformats.org/officeDocument/2006/relationships/ctrlProp" Target="../ctrlProps/ctrlProp302.xml"/><Relationship Id="rId188" Type="http://schemas.openxmlformats.org/officeDocument/2006/relationships/ctrlProp" Target="../ctrlProps/ctrlProp323.xml"/><Relationship Id="rId7" Type="http://schemas.openxmlformats.org/officeDocument/2006/relationships/ctrlProp" Target="../ctrlProps/ctrlProp142.xml"/><Relationship Id="rId71" Type="http://schemas.openxmlformats.org/officeDocument/2006/relationships/ctrlProp" Target="../ctrlProps/ctrlProp206.xml"/><Relationship Id="rId92" Type="http://schemas.openxmlformats.org/officeDocument/2006/relationships/ctrlProp" Target="../ctrlProps/ctrlProp227.xml"/><Relationship Id="rId162" Type="http://schemas.openxmlformats.org/officeDocument/2006/relationships/ctrlProp" Target="../ctrlProps/ctrlProp297.xml"/><Relationship Id="rId183" Type="http://schemas.openxmlformats.org/officeDocument/2006/relationships/ctrlProp" Target="../ctrlProps/ctrlProp318.xml"/><Relationship Id="rId213" Type="http://schemas.openxmlformats.org/officeDocument/2006/relationships/ctrlProp" Target="../ctrlProps/ctrlProp348.xml"/><Relationship Id="rId218" Type="http://schemas.openxmlformats.org/officeDocument/2006/relationships/ctrlProp" Target="../ctrlProps/ctrlProp353.xml"/><Relationship Id="rId234" Type="http://schemas.openxmlformats.org/officeDocument/2006/relationships/ctrlProp" Target="../ctrlProps/ctrlProp369.xml"/><Relationship Id="rId239" Type="http://schemas.openxmlformats.org/officeDocument/2006/relationships/ctrlProp" Target="../ctrlProps/ctrlProp374.xml"/><Relationship Id="rId2" Type="http://schemas.openxmlformats.org/officeDocument/2006/relationships/vmlDrawing" Target="../drawings/vmlDrawing5.vml"/><Relationship Id="rId29" Type="http://schemas.openxmlformats.org/officeDocument/2006/relationships/ctrlProp" Target="../ctrlProps/ctrlProp164.xml"/><Relationship Id="rId24" Type="http://schemas.openxmlformats.org/officeDocument/2006/relationships/ctrlProp" Target="../ctrlProps/ctrlProp159.xml"/><Relationship Id="rId40" Type="http://schemas.openxmlformats.org/officeDocument/2006/relationships/ctrlProp" Target="../ctrlProps/ctrlProp175.xml"/><Relationship Id="rId45" Type="http://schemas.openxmlformats.org/officeDocument/2006/relationships/ctrlProp" Target="../ctrlProps/ctrlProp180.xml"/><Relationship Id="rId66" Type="http://schemas.openxmlformats.org/officeDocument/2006/relationships/ctrlProp" Target="../ctrlProps/ctrlProp201.xml"/><Relationship Id="rId87" Type="http://schemas.openxmlformats.org/officeDocument/2006/relationships/ctrlProp" Target="../ctrlProps/ctrlProp222.xml"/><Relationship Id="rId110" Type="http://schemas.openxmlformats.org/officeDocument/2006/relationships/ctrlProp" Target="../ctrlProps/ctrlProp245.xml"/><Relationship Id="rId115" Type="http://schemas.openxmlformats.org/officeDocument/2006/relationships/ctrlProp" Target="../ctrlProps/ctrlProp250.xml"/><Relationship Id="rId131" Type="http://schemas.openxmlformats.org/officeDocument/2006/relationships/ctrlProp" Target="../ctrlProps/ctrlProp266.xml"/><Relationship Id="rId136" Type="http://schemas.openxmlformats.org/officeDocument/2006/relationships/ctrlProp" Target="../ctrlProps/ctrlProp271.xml"/><Relationship Id="rId157" Type="http://schemas.openxmlformats.org/officeDocument/2006/relationships/ctrlProp" Target="../ctrlProps/ctrlProp292.xml"/><Relationship Id="rId178" Type="http://schemas.openxmlformats.org/officeDocument/2006/relationships/ctrlProp" Target="../ctrlProps/ctrlProp313.xml"/><Relationship Id="rId61" Type="http://schemas.openxmlformats.org/officeDocument/2006/relationships/ctrlProp" Target="../ctrlProps/ctrlProp196.xml"/><Relationship Id="rId82" Type="http://schemas.openxmlformats.org/officeDocument/2006/relationships/ctrlProp" Target="../ctrlProps/ctrlProp217.xml"/><Relationship Id="rId152" Type="http://schemas.openxmlformats.org/officeDocument/2006/relationships/ctrlProp" Target="../ctrlProps/ctrlProp287.xml"/><Relationship Id="rId173" Type="http://schemas.openxmlformats.org/officeDocument/2006/relationships/ctrlProp" Target="../ctrlProps/ctrlProp308.xml"/><Relationship Id="rId194" Type="http://schemas.openxmlformats.org/officeDocument/2006/relationships/ctrlProp" Target="../ctrlProps/ctrlProp329.xml"/><Relationship Id="rId199" Type="http://schemas.openxmlformats.org/officeDocument/2006/relationships/ctrlProp" Target="../ctrlProps/ctrlProp334.xml"/><Relationship Id="rId203" Type="http://schemas.openxmlformats.org/officeDocument/2006/relationships/ctrlProp" Target="../ctrlProps/ctrlProp338.xml"/><Relationship Id="rId208" Type="http://schemas.openxmlformats.org/officeDocument/2006/relationships/ctrlProp" Target="../ctrlProps/ctrlProp343.xml"/><Relationship Id="rId229" Type="http://schemas.openxmlformats.org/officeDocument/2006/relationships/ctrlProp" Target="../ctrlProps/ctrlProp364.xml"/><Relationship Id="rId19" Type="http://schemas.openxmlformats.org/officeDocument/2006/relationships/ctrlProp" Target="../ctrlProps/ctrlProp154.xml"/><Relationship Id="rId224" Type="http://schemas.openxmlformats.org/officeDocument/2006/relationships/ctrlProp" Target="../ctrlProps/ctrlProp359.xml"/><Relationship Id="rId240" Type="http://schemas.openxmlformats.org/officeDocument/2006/relationships/ctrlProp" Target="../ctrlProps/ctrlProp375.xml"/><Relationship Id="rId245" Type="http://schemas.openxmlformats.org/officeDocument/2006/relationships/ctrlProp" Target="../ctrlProps/ctrlProp380.xml"/><Relationship Id="rId14" Type="http://schemas.openxmlformats.org/officeDocument/2006/relationships/ctrlProp" Target="../ctrlProps/ctrlProp149.xml"/><Relationship Id="rId30" Type="http://schemas.openxmlformats.org/officeDocument/2006/relationships/ctrlProp" Target="../ctrlProps/ctrlProp165.xml"/><Relationship Id="rId35" Type="http://schemas.openxmlformats.org/officeDocument/2006/relationships/ctrlProp" Target="../ctrlProps/ctrlProp170.xml"/><Relationship Id="rId56" Type="http://schemas.openxmlformats.org/officeDocument/2006/relationships/ctrlProp" Target="../ctrlProps/ctrlProp191.xml"/><Relationship Id="rId77" Type="http://schemas.openxmlformats.org/officeDocument/2006/relationships/ctrlProp" Target="../ctrlProps/ctrlProp212.xml"/><Relationship Id="rId100" Type="http://schemas.openxmlformats.org/officeDocument/2006/relationships/ctrlProp" Target="../ctrlProps/ctrlProp235.xml"/><Relationship Id="rId105" Type="http://schemas.openxmlformats.org/officeDocument/2006/relationships/ctrlProp" Target="../ctrlProps/ctrlProp240.xml"/><Relationship Id="rId126" Type="http://schemas.openxmlformats.org/officeDocument/2006/relationships/ctrlProp" Target="../ctrlProps/ctrlProp261.xml"/><Relationship Id="rId147" Type="http://schemas.openxmlformats.org/officeDocument/2006/relationships/ctrlProp" Target="../ctrlProps/ctrlProp282.xml"/><Relationship Id="rId168" Type="http://schemas.openxmlformats.org/officeDocument/2006/relationships/ctrlProp" Target="../ctrlProps/ctrlProp303.xml"/><Relationship Id="rId8" Type="http://schemas.openxmlformats.org/officeDocument/2006/relationships/ctrlProp" Target="../ctrlProps/ctrlProp143.xml"/><Relationship Id="rId51" Type="http://schemas.openxmlformats.org/officeDocument/2006/relationships/ctrlProp" Target="../ctrlProps/ctrlProp186.xml"/><Relationship Id="rId72" Type="http://schemas.openxmlformats.org/officeDocument/2006/relationships/ctrlProp" Target="../ctrlProps/ctrlProp207.xml"/><Relationship Id="rId93" Type="http://schemas.openxmlformats.org/officeDocument/2006/relationships/ctrlProp" Target="../ctrlProps/ctrlProp228.xml"/><Relationship Id="rId98" Type="http://schemas.openxmlformats.org/officeDocument/2006/relationships/ctrlProp" Target="../ctrlProps/ctrlProp233.xml"/><Relationship Id="rId121" Type="http://schemas.openxmlformats.org/officeDocument/2006/relationships/ctrlProp" Target="../ctrlProps/ctrlProp256.xml"/><Relationship Id="rId142" Type="http://schemas.openxmlformats.org/officeDocument/2006/relationships/ctrlProp" Target="../ctrlProps/ctrlProp277.xml"/><Relationship Id="rId163" Type="http://schemas.openxmlformats.org/officeDocument/2006/relationships/ctrlProp" Target="../ctrlProps/ctrlProp298.xml"/><Relationship Id="rId184" Type="http://schemas.openxmlformats.org/officeDocument/2006/relationships/ctrlProp" Target="../ctrlProps/ctrlProp319.xml"/><Relationship Id="rId189" Type="http://schemas.openxmlformats.org/officeDocument/2006/relationships/ctrlProp" Target="../ctrlProps/ctrlProp324.xml"/><Relationship Id="rId219" Type="http://schemas.openxmlformats.org/officeDocument/2006/relationships/ctrlProp" Target="../ctrlProps/ctrlProp354.xml"/><Relationship Id="rId3" Type="http://schemas.openxmlformats.org/officeDocument/2006/relationships/ctrlProp" Target="../ctrlProps/ctrlProp138.xml"/><Relationship Id="rId214" Type="http://schemas.openxmlformats.org/officeDocument/2006/relationships/ctrlProp" Target="../ctrlProps/ctrlProp349.xml"/><Relationship Id="rId230" Type="http://schemas.openxmlformats.org/officeDocument/2006/relationships/ctrlProp" Target="../ctrlProps/ctrlProp365.xml"/><Relationship Id="rId235" Type="http://schemas.openxmlformats.org/officeDocument/2006/relationships/ctrlProp" Target="../ctrlProps/ctrlProp370.xml"/><Relationship Id="rId25" Type="http://schemas.openxmlformats.org/officeDocument/2006/relationships/ctrlProp" Target="../ctrlProps/ctrlProp160.xml"/><Relationship Id="rId46" Type="http://schemas.openxmlformats.org/officeDocument/2006/relationships/ctrlProp" Target="../ctrlProps/ctrlProp181.xml"/><Relationship Id="rId67" Type="http://schemas.openxmlformats.org/officeDocument/2006/relationships/ctrlProp" Target="../ctrlProps/ctrlProp202.xml"/><Relationship Id="rId116" Type="http://schemas.openxmlformats.org/officeDocument/2006/relationships/ctrlProp" Target="../ctrlProps/ctrlProp251.xml"/><Relationship Id="rId137" Type="http://schemas.openxmlformats.org/officeDocument/2006/relationships/ctrlProp" Target="../ctrlProps/ctrlProp272.xml"/><Relationship Id="rId158" Type="http://schemas.openxmlformats.org/officeDocument/2006/relationships/ctrlProp" Target="../ctrlProps/ctrlProp293.xml"/><Relationship Id="rId20" Type="http://schemas.openxmlformats.org/officeDocument/2006/relationships/ctrlProp" Target="../ctrlProps/ctrlProp155.xml"/><Relationship Id="rId41" Type="http://schemas.openxmlformats.org/officeDocument/2006/relationships/ctrlProp" Target="../ctrlProps/ctrlProp176.xml"/><Relationship Id="rId62" Type="http://schemas.openxmlformats.org/officeDocument/2006/relationships/ctrlProp" Target="../ctrlProps/ctrlProp197.xml"/><Relationship Id="rId83" Type="http://schemas.openxmlformats.org/officeDocument/2006/relationships/ctrlProp" Target="../ctrlProps/ctrlProp218.xml"/><Relationship Id="rId88" Type="http://schemas.openxmlformats.org/officeDocument/2006/relationships/ctrlProp" Target="../ctrlProps/ctrlProp223.xml"/><Relationship Id="rId111" Type="http://schemas.openxmlformats.org/officeDocument/2006/relationships/ctrlProp" Target="../ctrlProps/ctrlProp246.xml"/><Relationship Id="rId132" Type="http://schemas.openxmlformats.org/officeDocument/2006/relationships/ctrlProp" Target="../ctrlProps/ctrlProp267.xml"/><Relationship Id="rId153" Type="http://schemas.openxmlformats.org/officeDocument/2006/relationships/ctrlProp" Target="../ctrlProps/ctrlProp288.xml"/><Relationship Id="rId174" Type="http://schemas.openxmlformats.org/officeDocument/2006/relationships/ctrlProp" Target="../ctrlProps/ctrlProp309.xml"/><Relationship Id="rId179" Type="http://schemas.openxmlformats.org/officeDocument/2006/relationships/ctrlProp" Target="../ctrlProps/ctrlProp314.xml"/><Relationship Id="rId195" Type="http://schemas.openxmlformats.org/officeDocument/2006/relationships/ctrlProp" Target="../ctrlProps/ctrlProp330.xml"/><Relationship Id="rId209" Type="http://schemas.openxmlformats.org/officeDocument/2006/relationships/ctrlProp" Target="../ctrlProps/ctrlProp344.xml"/><Relationship Id="rId190" Type="http://schemas.openxmlformats.org/officeDocument/2006/relationships/ctrlProp" Target="../ctrlProps/ctrlProp325.xml"/><Relationship Id="rId204" Type="http://schemas.openxmlformats.org/officeDocument/2006/relationships/ctrlProp" Target="../ctrlProps/ctrlProp339.xml"/><Relationship Id="rId220" Type="http://schemas.openxmlformats.org/officeDocument/2006/relationships/ctrlProp" Target="../ctrlProps/ctrlProp355.xml"/><Relationship Id="rId225" Type="http://schemas.openxmlformats.org/officeDocument/2006/relationships/ctrlProp" Target="../ctrlProps/ctrlProp360.xml"/><Relationship Id="rId241" Type="http://schemas.openxmlformats.org/officeDocument/2006/relationships/ctrlProp" Target="../ctrlProps/ctrlProp376.xml"/><Relationship Id="rId246" Type="http://schemas.openxmlformats.org/officeDocument/2006/relationships/ctrlProp" Target="../ctrlProps/ctrlProp381.xml"/><Relationship Id="rId15" Type="http://schemas.openxmlformats.org/officeDocument/2006/relationships/ctrlProp" Target="../ctrlProps/ctrlProp150.xml"/><Relationship Id="rId36" Type="http://schemas.openxmlformats.org/officeDocument/2006/relationships/ctrlProp" Target="../ctrlProps/ctrlProp171.xml"/><Relationship Id="rId57" Type="http://schemas.openxmlformats.org/officeDocument/2006/relationships/ctrlProp" Target="../ctrlProps/ctrlProp192.xml"/><Relationship Id="rId106" Type="http://schemas.openxmlformats.org/officeDocument/2006/relationships/ctrlProp" Target="../ctrlProps/ctrlProp241.xml"/><Relationship Id="rId127" Type="http://schemas.openxmlformats.org/officeDocument/2006/relationships/ctrlProp" Target="../ctrlProps/ctrlProp262.xml"/><Relationship Id="rId10" Type="http://schemas.openxmlformats.org/officeDocument/2006/relationships/ctrlProp" Target="../ctrlProps/ctrlProp145.xml"/><Relationship Id="rId31" Type="http://schemas.openxmlformats.org/officeDocument/2006/relationships/ctrlProp" Target="../ctrlProps/ctrlProp166.xml"/><Relationship Id="rId52" Type="http://schemas.openxmlformats.org/officeDocument/2006/relationships/ctrlProp" Target="../ctrlProps/ctrlProp187.xml"/><Relationship Id="rId73" Type="http://schemas.openxmlformats.org/officeDocument/2006/relationships/ctrlProp" Target="../ctrlProps/ctrlProp208.xml"/><Relationship Id="rId78" Type="http://schemas.openxmlformats.org/officeDocument/2006/relationships/ctrlProp" Target="../ctrlProps/ctrlProp213.xml"/><Relationship Id="rId94" Type="http://schemas.openxmlformats.org/officeDocument/2006/relationships/ctrlProp" Target="../ctrlProps/ctrlProp229.xml"/><Relationship Id="rId99" Type="http://schemas.openxmlformats.org/officeDocument/2006/relationships/ctrlProp" Target="../ctrlProps/ctrlProp234.xml"/><Relationship Id="rId101" Type="http://schemas.openxmlformats.org/officeDocument/2006/relationships/ctrlProp" Target="../ctrlProps/ctrlProp236.xml"/><Relationship Id="rId122" Type="http://schemas.openxmlformats.org/officeDocument/2006/relationships/ctrlProp" Target="../ctrlProps/ctrlProp257.xml"/><Relationship Id="rId143" Type="http://schemas.openxmlformats.org/officeDocument/2006/relationships/ctrlProp" Target="../ctrlProps/ctrlProp278.xml"/><Relationship Id="rId148" Type="http://schemas.openxmlformats.org/officeDocument/2006/relationships/ctrlProp" Target="../ctrlProps/ctrlProp283.xml"/><Relationship Id="rId164" Type="http://schemas.openxmlformats.org/officeDocument/2006/relationships/ctrlProp" Target="../ctrlProps/ctrlProp299.xml"/><Relationship Id="rId169" Type="http://schemas.openxmlformats.org/officeDocument/2006/relationships/ctrlProp" Target="../ctrlProps/ctrlProp304.xml"/><Relationship Id="rId185" Type="http://schemas.openxmlformats.org/officeDocument/2006/relationships/ctrlProp" Target="../ctrlProps/ctrlProp320.xml"/><Relationship Id="rId4" Type="http://schemas.openxmlformats.org/officeDocument/2006/relationships/ctrlProp" Target="../ctrlProps/ctrlProp139.xml"/><Relationship Id="rId9" Type="http://schemas.openxmlformats.org/officeDocument/2006/relationships/ctrlProp" Target="../ctrlProps/ctrlProp144.xml"/><Relationship Id="rId180" Type="http://schemas.openxmlformats.org/officeDocument/2006/relationships/ctrlProp" Target="../ctrlProps/ctrlProp315.xml"/><Relationship Id="rId210" Type="http://schemas.openxmlformats.org/officeDocument/2006/relationships/ctrlProp" Target="../ctrlProps/ctrlProp345.xml"/><Relationship Id="rId215" Type="http://schemas.openxmlformats.org/officeDocument/2006/relationships/ctrlProp" Target="../ctrlProps/ctrlProp350.xml"/><Relationship Id="rId236" Type="http://schemas.openxmlformats.org/officeDocument/2006/relationships/ctrlProp" Target="../ctrlProps/ctrlProp371.xml"/><Relationship Id="rId26" Type="http://schemas.openxmlformats.org/officeDocument/2006/relationships/ctrlProp" Target="../ctrlProps/ctrlProp161.xml"/><Relationship Id="rId231" Type="http://schemas.openxmlformats.org/officeDocument/2006/relationships/ctrlProp" Target="../ctrlProps/ctrlProp366.xml"/><Relationship Id="rId47" Type="http://schemas.openxmlformats.org/officeDocument/2006/relationships/ctrlProp" Target="../ctrlProps/ctrlProp182.xml"/><Relationship Id="rId68" Type="http://schemas.openxmlformats.org/officeDocument/2006/relationships/ctrlProp" Target="../ctrlProps/ctrlProp203.xml"/><Relationship Id="rId89" Type="http://schemas.openxmlformats.org/officeDocument/2006/relationships/ctrlProp" Target="../ctrlProps/ctrlProp224.xml"/><Relationship Id="rId112" Type="http://schemas.openxmlformats.org/officeDocument/2006/relationships/ctrlProp" Target="../ctrlProps/ctrlProp247.xml"/><Relationship Id="rId133" Type="http://schemas.openxmlformats.org/officeDocument/2006/relationships/ctrlProp" Target="../ctrlProps/ctrlProp268.xml"/><Relationship Id="rId154" Type="http://schemas.openxmlformats.org/officeDocument/2006/relationships/ctrlProp" Target="../ctrlProps/ctrlProp289.xml"/><Relationship Id="rId175" Type="http://schemas.openxmlformats.org/officeDocument/2006/relationships/ctrlProp" Target="../ctrlProps/ctrlProp310.xml"/><Relationship Id="rId196" Type="http://schemas.openxmlformats.org/officeDocument/2006/relationships/ctrlProp" Target="../ctrlProps/ctrlProp331.xml"/><Relationship Id="rId200" Type="http://schemas.openxmlformats.org/officeDocument/2006/relationships/ctrlProp" Target="../ctrlProps/ctrlProp335.xml"/><Relationship Id="rId16" Type="http://schemas.openxmlformats.org/officeDocument/2006/relationships/ctrlProp" Target="../ctrlProps/ctrlProp151.xml"/><Relationship Id="rId221" Type="http://schemas.openxmlformats.org/officeDocument/2006/relationships/ctrlProp" Target="../ctrlProps/ctrlProp356.xml"/><Relationship Id="rId242" Type="http://schemas.openxmlformats.org/officeDocument/2006/relationships/ctrlProp" Target="../ctrlProps/ctrlProp377.xml"/><Relationship Id="rId37" Type="http://schemas.openxmlformats.org/officeDocument/2006/relationships/ctrlProp" Target="../ctrlProps/ctrlProp172.xml"/><Relationship Id="rId58" Type="http://schemas.openxmlformats.org/officeDocument/2006/relationships/ctrlProp" Target="../ctrlProps/ctrlProp193.xml"/><Relationship Id="rId79" Type="http://schemas.openxmlformats.org/officeDocument/2006/relationships/ctrlProp" Target="../ctrlProps/ctrlProp214.xml"/><Relationship Id="rId102" Type="http://schemas.openxmlformats.org/officeDocument/2006/relationships/ctrlProp" Target="../ctrlProps/ctrlProp237.xml"/><Relationship Id="rId123" Type="http://schemas.openxmlformats.org/officeDocument/2006/relationships/ctrlProp" Target="../ctrlProps/ctrlProp258.xml"/><Relationship Id="rId144" Type="http://schemas.openxmlformats.org/officeDocument/2006/relationships/ctrlProp" Target="../ctrlProps/ctrlProp279.xml"/><Relationship Id="rId90" Type="http://schemas.openxmlformats.org/officeDocument/2006/relationships/ctrlProp" Target="../ctrlProps/ctrlProp225.xml"/><Relationship Id="rId165" Type="http://schemas.openxmlformats.org/officeDocument/2006/relationships/ctrlProp" Target="../ctrlProps/ctrlProp300.xml"/><Relationship Id="rId186" Type="http://schemas.openxmlformats.org/officeDocument/2006/relationships/ctrlProp" Target="../ctrlProps/ctrlProp321.xml"/><Relationship Id="rId211" Type="http://schemas.openxmlformats.org/officeDocument/2006/relationships/ctrlProp" Target="../ctrlProps/ctrlProp346.xml"/><Relationship Id="rId232" Type="http://schemas.openxmlformats.org/officeDocument/2006/relationships/ctrlProp" Target="../ctrlProps/ctrlProp367.xml"/><Relationship Id="rId27" Type="http://schemas.openxmlformats.org/officeDocument/2006/relationships/ctrlProp" Target="../ctrlProps/ctrlProp162.xml"/><Relationship Id="rId48" Type="http://schemas.openxmlformats.org/officeDocument/2006/relationships/ctrlProp" Target="../ctrlProps/ctrlProp183.xml"/><Relationship Id="rId69" Type="http://schemas.openxmlformats.org/officeDocument/2006/relationships/ctrlProp" Target="../ctrlProps/ctrlProp204.xml"/><Relationship Id="rId113" Type="http://schemas.openxmlformats.org/officeDocument/2006/relationships/ctrlProp" Target="../ctrlProps/ctrlProp248.xml"/><Relationship Id="rId134" Type="http://schemas.openxmlformats.org/officeDocument/2006/relationships/ctrlProp" Target="../ctrlProps/ctrlProp269.xml"/><Relationship Id="rId80" Type="http://schemas.openxmlformats.org/officeDocument/2006/relationships/ctrlProp" Target="../ctrlProps/ctrlProp215.xml"/><Relationship Id="rId155" Type="http://schemas.openxmlformats.org/officeDocument/2006/relationships/ctrlProp" Target="../ctrlProps/ctrlProp290.xml"/><Relationship Id="rId176" Type="http://schemas.openxmlformats.org/officeDocument/2006/relationships/ctrlProp" Target="../ctrlProps/ctrlProp311.xml"/><Relationship Id="rId197" Type="http://schemas.openxmlformats.org/officeDocument/2006/relationships/ctrlProp" Target="../ctrlProps/ctrlProp332.xml"/><Relationship Id="rId201" Type="http://schemas.openxmlformats.org/officeDocument/2006/relationships/ctrlProp" Target="../ctrlProps/ctrlProp336.xml"/><Relationship Id="rId222" Type="http://schemas.openxmlformats.org/officeDocument/2006/relationships/ctrlProp" Target="../ctrlProps/ctrlProp357.xml"/><Relationship Id="rId243" Type="http://schemas.openxmlformats.org/officeDocument/2006/relationships/ctrlProp" Target="../ctrlProps/ctrlProp378.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88.xml"/><Relationship Id="rId13" Type="http://schemas.openxmlformats.org/officeDocument/2006/relationships/ctrlProp" Target="../ctrlProps/ctrlProp393.xml"/><Relationship Id="rId18" Type="http://schemas.openxmlformats.org/officeDocument/2006/relationships/ctrlProp" Target="../ctrlProps/ctrlProp398.xml"/><Relationship Id="rId26" Type="http://schemas.openxmlformats.org/officeDocument/2006/relationships/ctrlProp" Target="../ctrlProps/ctrlProp406.xml"/><Relationship Id="rId3" Type="http://schemas.openxmlformats.org/officeDocument/2006/relationships/ctrlProp" Target="../ctrlProps/ctrlProp383.xml"/><Relationship Id="rId21" Type="http://schemas.openxmlformats.org/officeDocument/2006/relationships/ctrlProp" Target="../ctrlProps/ctrlProp401.xml"/><Relationship Id="rId34" Type="http://schemas.openxmlformats.org/officeDocument/2006/relationships/ctrlProp" Target="../ctrlProps/ctrlProp414.xml"/><Relationship Id="rId7" Type="http://schemas.openxmlformats.org/officeDocument/2006/relationships/ctrlProp" Target="../ctrlProps/ctrlProp387.xml"/><Relationship Id="rId12" Type="http://schemas.openxmlformats.org/officeDocument/2006/relationships/ctrlProp" Target="../ctrlProps/ctrlProp392.xml"/><Relationship Id="rId17" Type="http://schemas.openxmlformats.org/officeDocument/2006/relationships/ctrlProp" Target="../ctrlProps/ctrlProp397.xml"/><Relationship Id="rId25" Type="http://schemas.openxmlformats.org/officeDocument/2006/relationships/ctrlProp" Target="../ctrlProps/ctrlProp405.xml"/><Relationship Id="rId33" Type="http://schemas.openxmlformats.org/officeDocument/2006/relationships/ctrlProp" Target="../ctrlProps/ctrlProp413.xml"/><Relationship Id="rId38" Type="http://schemas.openxmlformats.org/officeDocument/2006/relationships/ctrlProp" Target="../ctrlProps/ctrlProp418.xml"/><Relationship Id="rId2" Type="http://schemas.openxmlformats.org/officeDocument/2006/relationships/vmlDrawing" Target="../drawings/vmlDrawing6.vml"/><Relationship Id="rId16" Type="http://schemas.openxmlformats.org/officeDocument/2006/relationships/ctrlProp" Target="../ctrlProps/ctrlProp396.xml"/><Relationship Id="rId20" Type="http://schemas.openxmlformats.org/officeDocument/2006/relationships/ctrlProp" Target="../ctrlProps/ctrlProp400.xml"/><Relationship Id="rId29" Type="http://schemas.openxmlformats.org/officeDocument/2006/relationships/ctrlProp" Target="../ctrlProps/ctrlProp409.xml"/><Relationship Id="rId1" Type="http://schemas.openxmlformats.org/officeDocument/2006/relationships/drawing" Target="../drawings/drawing7.xml"/><Relationship Id="rId6" Type="http://schemas.openxmlformats.org/officeDocument/2006/relationships/ctrlProp" Target="../ctrlProps/ctrlProp386.xml"/><Relationship Id="rId11" Type="http://schemas.openxmlformats.org/officeDocument/2006/relationships/ctrlProp" Target="../ctrlProps/ctrlProp391.xml"/><Relationship Id="rId24" Type="http://schemas.openxmlformats.org/officeDocument/2006/relationships/ctrlProp" Target="../ctrlProps/ctrlProp404.xml"/><Relationship Id="rId32" Type="http://schemas.openxmlformats.org/officeDocument/2006/relationships/ctrlProp" Target="../ctrlProps/ctrlProp412.xml"/><Relationship Id="rId37" Type="http://schemas.openxmlformats.org/officeDocument/2006/relationships/ctrlProp" Target="../ctrlProps/ctrlProp417.xml"/><Relationship Id="rId5" Type="http://schemas.openxmlformats.org/officeDocument/2006/relationships/ctrlProp" Target="../ctrlProps/ctrlProp385.xml"/><Relationship Id="rId15" Type="http://schemas.openxmlformats.org/officeDocument/2006/relationships/ctrlProp" Target="../ctrlProps/ctrlProp395.xml"/><Relationship Id="rId23" Type="http://schemas.openxmlformats.org/officeDocument/2006/relationships/ctrlProp" Target="../ctrlProps/ctrlProp403.xml"/><Relationship Id="rId28" Type="http://schemas.openxmlformats.org/officeDocument/2006/relationships/ctrlProp" Target="../ctrlProps/ctrlProp408.xml"/><Relationship Id="rId36" Type="http://schemas.openxmlformats.org/officeDocument/2006/relationships/ctrlProp" Target="../ctrlProps/ctrlProp416.xml"/><Relationship Id="rId10" Type="http://schemas.openxmlformats.org/officeDocument/2006/relationships/ctrlProp" Target="../ctrlProps/ctrlProp390.xml"/><Relationship Id="rId19" Type="http://schemas.openxmlformats.org/officeDocument/2006/relationships/ctrlProp" Target="../ctrlProps/ctrlProp399.xml"/><Relationship Id="rId31" Type="http://schemas.openxmlformats.org/officeDocument/2006/relationships/ctrlProp" Target="../ctrlProps/ctrlProp411.xml"/><Relationship Id="rId4" Type="http://schemas.openxmlformats.org/officeDocument/2006/relationships/ctrlProp" Target="../ctrlProps/ctrlProp384.xml"/><Relationship Id="rId9" Type="http://schemas.openxmlformats.org/officeDocument/2006/relationships/ctrlProp" Target="../ctrlProps/ctrlProp389.xml"/><Relationship Id="rId14" Type="http://schemas.openxmlformats.org/officeDocument/2006/relationships/ctrlProp" Target="../ctrlProps/ctrlProp394.xml"/><Relationship Id="rId22" Type="http://schemas.openxmlformats.org/officeDocument/2006/relationships/ctrlProp" Target="../ctrlProps/ctrlProp402.xml"/><Relationship Id="rId27" Type="http://schemas.openxmlformats.org/officeDocument/2006/relationships/ctrlProp" Target="../ctrlProps/ctrlProp407.xml"/><Relationship Id="rId30" Type="http://schemas.openxmlformats.org/officeDocument/2006/relationships/ctrlProp" Target="../ctrlProps/ctrlProp410.xml"/><Relationship Id="rId35" Type="http://schemas.openxmlformats.org/officeDocument/2006/relationships/ctrlProp" Target="../ctrlProps/ctrlProp415.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424.xml"/><Relationship Id="rId13" Type="http://schemas.openxmlformats.org/officeDocument/2006/relationships/ctrlProp" Target="../ctrlProps/ctrlProp429.xml"/><Relationship Id="rId18" Type="http://schemas.openxmlformats.org/officeDocument/2006/relationships/ctrlProp" Target="../ctrlProps/ctrlProp434.xml"/><Relationship Id="rId26" Type="http://schemas.openxmlformats.org/officeDocument/2006/relationships/ctrlProp" Target="../ctrlProps/ctrlProp442.xml"/><Relationship Id="rId39" Type="http://schemas.openxmlformats.org/officeDocument/2006/relationships/ctrlProp" Target="../ctrlProps/ctrlProp455.xml"/><Relationship Id="rId3" Type="http://schemas.openxmlformats.org/officeDocument/2006/relationships/ctrlProp" Target="../ctrlProps/ctrlProp419.xml"/><Relationship Id="rId21" Type="http://schemas.openxmlformats.org/officeDocument/2006/relationships/ctrlProp" Target="../ctrlProps/ctrlProp437.xml"/><Relationship Id="rId34" Type="http://schemas.openxmlformats.org/officeDocument/2006/relationships/ctrlProp" Target="../ctrlProps/ctrlProp450.xml"/><Relationship Id="rId42" Type="http://schemas.openxmlformats.org/officeDocument/2006/relationships/ctrlProp" Target="../ctrlProps/ctrlProp458.xml"/><Relationship Id="rId7" Type="http://schemas.openxmlformats.org/officeDocument/2006/relationships/ctrlProp" Target="../ctrlProps/ctrlProp423.xml"/><Relationship Id="rId12" Type="http://schemas.openxmlformats.org/officeDocument/2006/relationships/ctrlProp" Target="../ctrlProps/ctrlProp428.xml"/><Relationship Id="rId17" Type="http://schemas.openxmlformats.org/officeDocument/2006/relationships/ctrlProp" Target="../ctrlProps/ctrlProp433.xml"/><Relationship Id="rId25" Type="http://schemas.openxmlformats.org/officeDocument/2006/relationships/ctrlProp" Target="../ctrlProps/ctrlProp441.xml"/><Relationship Id="rId33" Type="http://schemas.openxmlformats.org/officeDocument/2006/relationships/ctrlProp" Target="../ctrlProps/ctrlProp449.xml"/><Relationship Id="rId38" Type="http://schemas.openxmlformats.org/officeDocument/2006/relationships/ctrlProp" Target="../ctrlProps/ctrlProp454.xml"/><Relationship Id="rId2" Type="http://schemas.openxmlformats.org/officeDocument/2006/relationships/vmlDrawing" Target="../drawings/vmlDrawing7.vml"/><Relationship Id="rId16" Type="http://schemas.openxmlformats.org/officeDocument/2006/relationships/ctrlProp" Target="../ctrlProps/ctrlProp432.xml"/><Relationship Id="rId20" Type="http://schemas.openxmlformats.org/officeDocument/2006/relationships/ctrlProp" Target="../ctrlProps/ctrlProp436.xml"/><Relationship Id="rId29" Type="http://schemas.openxmlformats.org/officeDocument/2006/relationships/ctrlProp" Target="../ctrlProps/ctrlProp445.xml"/><Relationship Id="rId41" Type="http://schemas.openxmlformats.org/officeDocument/2006/relationships/ctrlProp" Target="../ctrlProps/ctrlProp457.xml"/><Relationship Id="rId1" Type="http://schemas.openxmlformats.org/officeDocument/2006/relationships/drawing" Target="../drawings/drawing8.xml"/><Relationship Id="rId6" Type="http://schemas.openxmlformats.org/officeDocument/2006/relationships/ctrlProp" Target="../ctrlProps/ctrlProp422.xml"/><Relationship Id="rId11" Type="http://schemas.openxmlformats.org/officeDocument/2006/relationships/ctrlProp" Target="../ctrlProps/ctrlProp427.xml"/><Relationship Id="rId24" Type="http://schemas.openxmlformats.org/officeDocument/2006/relationships/ctrlProp" Target="../ctrlProps/ctrlProp440.xml"/><Relationship Id="rId32" Type="http://schemas.openxmlformats.org/officeDocument/2006/relationships/ctrlProp" Target="../ctrlProps/ctrlProp448.xml"/><Relationship Id="rId37" Type="http://schemas.openxmlformats.org/officeDocument/2006/relationships/ctrlProp" Target="../ctrlProps/ctrlProp453.xml"/><Relationship Id="rId40" Type="http://schemas.openxmlformats.org/officeDocument/2006/relationships/ctrlProp" Target="../ctrlProps/ctrlProp456.xml"/><Relationship Id="rId5" Type="http://schemas.openxmlformats.org/officeDocument/2006/relationships/ctrlProp" Target="../ctrlProps/ctrlProp421.xml"/><Relationship Id="rId15" Type="http://schemas.openxmlformats.org/officeDocument/2006/relationships/ctrlProp" Target="../ctrlProps/ctrlProp431.xml"/><Relationship Id="rId23" Type="http://schemas.openxmlformats.org/officeDocument/2006/relationships/ctrlProp" Target="../ctrlProps/ctrlProp439.xml"/><Relationship Id="rId28" Type="http://schemas.openxmlformats.org/officeDocument/2006/relationships/ctrlProp" Target="../ctrlProps/ctrlProp444.xml"/><Relationship Id="rId36" Type="http://schemas.openxmlformats.org/officeDocument/2006/relationships/ctrlProp" Target="../ctrlProps/ctrlProp452.xml"/><Relationship Id="rId10" Type="http://schemas.openxmlformats.org/officeDocument/2006/relationships/ctrlProp" Target="../ctrlProps/ctrlProp426.xml"/><Relationship Id="rId19" Type="http://schemas.openxmlformats.org/officeDocument/2006/relationships/ctrlProp" Target="../ctrlProps/ctrlProp435.xml"/><Relationship Id="rId31" Type="http://schemas.openxmlformats.org/officeDocument/2006/relationships/ctrlProp" Target="../ctrlProps/ctrlProp447.xml"/><Relationship Id="rId4" Type="http://schemas.openxmlformats.org/officeDocument/2006/relationships/ctrlProp" Target="../ctrlProps/ctrlProp420.xml"/><Relationship Id="rId9" Type="http://schemas.openxmlformats.org/officeDocument/2006/relationships/ctrlProp" Target="../ctrlProps/ctrlProp425.xml"/><Relationship Id="rId14" Type="http://schemas.openxmlformats.org/officeDocument/2006/relationships/ctrlProp" Target="../ctrlProps/ctrlProp430.xml"/><Relationship Id="rId22" Type="http://schemas.openxmlformats.org/officeDocument/2006/relationships/ctrlProp" Target="../ctrlProps/ctrlProp438.xml"/><Relationship Id="rId27" Type="http://schemas.openxmlformats.org/officeDocument/2006/relationships/ctrlProp" Target="../ctrlProps/ctrlProp443.xml"/><Relationship Id="rId30" Type="http://schemas.openxmlformats.org/officeDocument/2006/relationships/ctrlProp" Target="../ctrlProps/ctrlProp446.xml"/><Relationship Id="rId35" Type="http://schemas.openxmlformats.org/officeDocument/2006/relationships/ctrlProp" Target="../ctrlProps/ctrlProp451.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64.xml"/><Relationship Id="rId13" Type="http://schemas.openxmlformats.org/officeDocument/2006/relationships/ctrlProp" Target="../ctrlProps/ctrlProp469.xml"/><Relationship Id="rId18" Type="http://schemas.openxmlformats.org/officeDocument/2006/relationships/ctrlProp" Target="../ctrlProps/ctrlProp474.xml"/><Relationship Id="rId26" Type="http://schemas.openxmlformats.org/officeDocument/2006/relationships/ctrlProp" Target="../ctrlProps/ctrlProp482.xml"/><Relationship Id="rId39" Type="http://schemas.openxmlformats.org/officeDocument/2006/relationships/ctrlProp" Target="../ctrlProps/ctrlProp495.xml"/><Relationship Id="rId3" Type="http://schemas.openxmlformats.org/officeDocument/2006/relationships/ctrlProp" Target="../ctrlProps/ctrlProp459.xml"/><Relationship Id="rId21" Type="http://schemas.openxmlformats.org/officeDocument/2006/relationships/ctrlProp" Target="../ctrlProps/ctrlProp477.xml"/><Relationship Id="rId34" Type="http://schemas.openxmlformats.org/officeDocument/2006/relationships/ctrlProp" Target="../ctrlProps/ctrlProp490.xml"/><Relationship Id="rId42" Type="http://schemas.openxmlformats.org/officeDocument/2006/relationships/ctrlProp" Target="../ctrlProps/ctrlProp498.xml"/><Relationship Id="rId7" Type="http://schemas.openxmlformats.org/officeDocument/2006/relationships/ctrlProp" Target="../ctrlProps/ctrlProp463.xml"/><Relationship Id="rId12" Type="http://schemas.openxmlformats.org/officeDocument/2006/relationships/ctrlProp" Target="../ctrlProps/ctrlProp468.xml"/><Relationship Id="rId17" Type="http://schemas.openxmlformats.org/officeDocument/2006/relationships/ctrlProp" Target="../ctrlProps/ctrlProp473.xml"/><Relationship Id="rId25" Type="http://schemas.openxmlformats.org/officeDocument/2006/relationships/ctrlProp" Target="../ctrlProps/ctrlProp481.xml"/><Relationship Id="rId33" Type="http://schemas.openxmlformats.org/officeDocument/2006/relationships/ctrlProp" Target="../ctrlProps/ctrlProp489.xml"/><Relationship Id="rId38" Type="http://schemas.openxmlformats.org/officeDocument/2006/relationships/ctrlProp" Target="../ctrlProps/ctrlProp494.xml"/><Relationship Id="rId2" Type="http://schemas.openxmlformats.org/officeDocument/2006/relationships/vmlDrawing" Target="../drawings/vmlDrawing8.vml"/><Relationship Id="rId16" Type="http://schemas.openxmlformats.org/officeDocument/2006/relationships/ctrlProp" Target="../ctrlProps/ctrlProp472.xml"/><Relationship Id="rId20" Type="http://schemas.openxmlformats.org/officeDocument/2006/relationships/ctrlProp" Target="../ctrlProps/ctrlProp476.xml"/><Relationship Id="rId29" Type="http://schemas.openxmlformats.org/officeDocument/2006/relationships/ctrlProp" Target="../ctrlProps/ctrlProp485.xml"/><Relationship Id="rId41" Type="http://schemas.openxmlformats.org/officeDocument/2006/relationships/ctrlProp" Target="../ctrlProps/ctrlProp497.xml"/><Relationship Id="rId1" Type="http://schemas.openxmlformats.org/officeDocument/2006/relationships/drawing" Target="../drawings/drawing9.xml"/><Relationship Id="rId6" Type="http://schemas.openxmlformats.org/officeDocument/2006/relationships/ctrlProp" Target="../ctrlProps/ctrlProp462.xml"/><Relationship Id="rId11" Type="http://schemas.openxmlformats.org/officeDocument/2006/relationships/ctrlProp" Target="../ctrlProps/ctrlProp467.xml"/><Relationship Id="rId24" Type="http://schemas.openxmlformats.org/officeDocument/2006/relationships/ctrlProp" Target="../ctrlProps/ctrlProp480.xml"/><Relationship Id="rId32" Type="http://schemas.openxmlformats.org/officeDocument/2006/relationships/ctrlProp" Target="../ctrlProps/ctrlProp488.xml"/><Relationship Id="rId37" Type="http://schemas.openxmlformats.org/officeDocument/2006/relationships/ctrlProp" Target="../ctrlProps/ctrlProp493.xml"/><Relationship Id="rId40" Type="http://schemas.openxmlformats.org/officeDocument/2006/relationships/ctrlProp" Target="../ctrlProps/ctrlProp496.xml"/><Relationship Id="rId5" Type="http://schemas.openxmlformats.org/officeDocument/2006/relationships/ctrlProp" Target="../ctrlProps/ctrlProp461.xml"/><Relationship Id="rId15" Type="http://schemas.openxmlformats.org/officeDocument/2006/relationships/ctrlProp" Target="../ctrlProps/ctrlProp471.xml"/><Relationship Id="rId23" Type="http://schemas.openxmlformats.org/officeDocument/2006/relationships/ctrlProp" Target="../ctrlProps/ctrlProp479.xml"/><Relationship Id="rId28" Type="http://schemas.openxmlformats.org/officeDocument/2006/relationships/ctrlProp" Target="../ctrlProps/ctrlProp484.xml"/><Relationship Id="rId36" Type="http://schemas.openxmlformats.org/officeDocument/2006/relationships/ctrlProp" Target="../ctrlProps/ctrlProp492.xml"/><Relationship Id="rId10" Type="http://schemas.openxmlformats.org/officeDocument/2006/relationships/ctrlProp" Target="../ctrlProps/ctrlProp466.xml"/><Relationship Id="rId19" Type="http://schemas.openxmlformats.org/officeDocument/2006/relationships/ctrlProp" Target="../ctrlProps/ctrlProp475.xml"/><Relationship Id="rId31" Type="http://schemas.openxmlformats.org/officeDocument/2006/relationships/ctrlProp" Target="../ctrlProps/ctrlProp487.xml"/><Relationship Id="rId4" Type="http://schemas.openxmlformats.org/officeDocument/2006/relationships/ctrlProp" Target="../ctrlProps/ctrlProp460.xml"/><Relationship Id="rId9" Type="http://schemas.openxmlformats.org/officeDocument/2006/relationships/ctrlProp" Target="../ctrlProps/ctrlProp465.xml"/><Relationship Id="rId14" Type="http://schemas.openxmlformats.org/officeDocument/2006/relationships/ctrlProp" Target="../ctrlProps/ctrlProp470.xml"/><Relationship Id="rId22" Type="http://schemas.openxmlformats.org/officeDocument/2006/relationships/ctrlProp" Target="../ctrlProps/ctrlProp478.xml"/><Relationship Id="rId27" Type="http://schemas.openxmlformats.org/officeDocument/2006/relationships/ctrlProp" Target="../ctrlProps/ctrlProp483.xml"/><Relationship Id="rId30" Type="http://schemas.openxmlformats.org/officeDocument/2006/relationships/ctrlProp" Target="../ctrlProps/ctrlProp486.xml"/><Relationship Id="rId35" Type="http://schemas.openxmlformats.org/officeDocument/2006/relationships/ctrlProp" Target="../ctrlProps/ctrlProp491.xml"/></Relationships>
</file>

<file path=xl/worksheets/_rels/sheet10.xml.rels><?xml version="1.0" encoding="UTF-8" standalone="yes"?>
<Relationships xmlns="http://schemas.openxmlformats.org/package/2006/relationships"><Relationship Id="rId117" Type="http://schemas.openxmlformats.org/officeDocument/2006/relationships/ctrlProp" Target="../ctrlProps/ctrlProp613.xml"/><Relationship Id="rId21" Type="http://schemas.openxmlformats.org/officeDocument/2006/relationships/ctrlProp" Target="../ctrlProps/ctrlProp517.xml"/><Relationship Id="rId42" Type="http://schemas.openxmlformats.org/officeDocument/2006/relationships/ctrlProp" Target="../ctrlProps/ctrlProp538.xml"/><Relationship Id="rId63" Type="http://schemas.openxmlformats.org/officeDocument/2006/relationships/ctrlProp" Target="../ctrlProps/ctrlProp559.xml"/><Relationship Id="rId84" Type="http://schemas.openxmlformats.org/officeDocument/2006/relationships/ctrlProp" Target="../ctrlProps/ctrlProp580.xml"/><Relationship Id="rId138" Type="http://schemas.openxmlformats.org/officeDocument/2006/relationships/ctrlProp" Target="../ctrlProps/ctrlProp634.xml"/><Relationship Id="rId159" Type="http://schemas.openxmlformats.org/officeDocument/2006/relationships/ctrlProp" Target="../ctrlProps/ctrlProp655.xml"/><Relationship Id="rId170" Type="http://schemas.openxmlformats.org/officeDocument/2006/relationships/ctrlProp" Target="../ctrlProps/ctrlProp666.xml"/><Relationship Id="rId191" Type="http://schemas.openxmlformats.org/officeDocument/2006/relationships/ctrlProp" Target="../ctrlProps/ctrlProp687.xml"/><Relationship Id="rId205" Type="http://schemas.openxmlformats.org/officeDocument/2006/relationships/ctrlProp" Target="../ctrlProps/ctrlProp701.xml"/><Relationship Id="rId226" Type="http://schemas.openxmlformats.org/officeDocument/2006/relationships/ctrlProp" Target="../ctrlProps/ctrlProp722.xml"/><Relationship Id="rId247" Type="http://schemas.openxmlformats.org/officeDocument/2006/relationships/ctrlProp" Target="../ctrlProps/ctrlProp743.xml"/><Relationship Id="rId107" Type="http://schemas.openxmlformats.org/officeDocument/2006/relationships/ctrlProp" Target="../ctrlProps/ctrlProp603.xml"/><Relationship Id="rId11" Type="http://schemas.openxmlformats.org/officeDocument/2006/relationships/ctrlProp" Target="../ctrlProps/ctrlProp507.xml"/><Relationship Id="rId32" Type="http://schemas.openxmlformats.org/officeDocument/2006/relationships/ctrlProp" Target="../ctrlProps/ctrlProp528.xml"/><Relationship Id="rId53" Type="http://schemas.openxmlformats.org/officeDocument/2006/relationships/ctrlProp" Target="../ctrlProps/ctrlProp549.xml"/><Relationship Id="rId74" Type="http://schemas.openxmlformats.org/officeDocument/2006/relationships/ctrlProp" Target="../ctrlProps/ctrlProp570.xml"/><Relationship Id="rId128" Type="http://schemas.openxmlformats.org/officeDocument/2006/relationships/ctrlProp" Target="../ctrlProps/ctrlProp624.xml"/><Relationship Id="rId149" Type="http://schemas.openxmlformats.org/officeDocument/2006/relationships/ctrlProp" Target="../ctrlProps/ctrlProp645.xml"/><Relationship Id="rId5" Type="http://schemas.openxmlformats.org/officeDocument/2006/relationships/ctrlProp" Target="../ctrlProps/ctrlProp501.xml"/><Relationship Id="rId95" Type="http://schemas.openxmlformats.org/officeDocument/2006/relationships/ctrlProp" Target="../ctrlProps/ctrlProp591.xml"/><Relationship Id="rId160" Type="http://schemas.openxmlformats.org/officeDocument/2006/relationships/ctrlProp" Target="../ctrlProps/ctrlProp656.xml"/><Relationship Id="rId181" Type="http://schemas.openxmlformats.org/officeDocument/2006/relationships/ctrlProp" Target="../ctrlProps/ctrlProp677.xml"/><Relationship Id="rId216" Type="http://schemas.openxmlformats.org/officeDocument/2006/relationships/ctrlProp" Target="../ctrlProps/ctrlProp712.xml"/><Relationship Id="rId237" Type="http://schemas.openxmlformats.org/officeDocument/2006/relationships/ctrlProp" Target="../ctrlProps/ctrlProp733.xml"/><Relationship Id="rId22" Type="http://schemas.openxmlformats.org/officeDocument/2006/relationships/ctrlProp" Target="../ctrlProps/ctrlProp518.xml"/><Relationship Id="rId43" Type="http://schemas.openxmlformats.org/officeDocument/2006/relationships/ctrlProp" Target="../ctrlProps/ctrlProp539.xml"/><Relationship Id="rId64" Type="http://schemas.openxmlformats.org/officeDocument/2006/relationships/ctrlProp" Target="../ctrlProps/ctrlProp560.xml"/><Relationship Id="rId118" Type="http://schemas.openxmlformats.org/officeDocument/2006/relationships/ctrlProp" Target="../ctrlProps/ctrlProp614.xml"/><Relationship Id="rId139" Type="http://schemas.openxmlformats.org/officeDocument/2006/relationships/ctrlProp" Target="../ctrlProps/ctrlProp635.xml"/><Relationship Id="rId85" Type="http://schemas.openxmlformats.org/officeDocument/2006/relationships/ctrlProp" Target="../ctrlProps/ctrlProp581.xml"/><Relationship Id="rId150" Type="http://schemas.openxmlformats.org/officeDocument/2006/relationships/ctrlProp" Target="../ctrlProps/ctrlProp646.xml"/><Relationship Id="rId171" Type="http://schemas.openxmlformats.org/officeDocument/2006/relationships/ctrlProp" Target="../ctrlProps/ctrlProp667.xml"/><Relationship Id="rId192" Type="http://schemas.openxmlformats.org/officeDocument/2006/relationships/ctrlProp" Target="../ctrlProps/ctrlProp688.xml"/><Relationship Id="rId206" Type="http://schemas.openxmlformats.org/officeDocument/2006/relationships/ctrlProp" Target="../ctrlProps/ctrlProp702.xml"/><Relationship Id="rId227" Type="http://schemas.openxmlformats.org/officeDocument/2006/relationships/ctrlProp" Target="../ctrlProps/ctrlProp723.xml"/><Relationship Id="rId248" Type="http://schemas.openxmlformats.org/officeDocument/2006/relationships/ctrlProp" Target="../ctrlProps/ctrlProp744.xml"/><Relationship Id="rId12" Type="http://schemas.openxmlformats.org/officeDocument/2006/relationships/ctrlProp" Target="../ctrlProps/ctrlProp508.xml"/><Relationship Id="rId17" Type="http://schemas.openxmlformats.org/officeDocument/2006/relationships/ctrlProp" Target="../ctrlProps/ctrlProp513.xml"/><Relationship Id="rId33" Type="http://schemas.openxmlformats.org/officeDocument/2006/relationships/ctrlProp" Target="../ctrlProps/ctrlProp529.xml"/><Relationship Id="rId38" Type="http://schemas.openxmlformats.org/officeDocument/2006/relationships/ctrlProp" Target="../ctrlProps/ctrlProp534.xml"/><Relationship Id="rId59" Type="http://schemas.openxmlformats.org/officeDocument/2006/relationships/ctrlProp" Target="../ctrlProps/ctrlProp555.xml"/><Relationship Id="rId103" Type="http://schemas.openxmlformats.org/officeDocument/2006/relationships/ctrlProp" Target="../ctrlProps/ctrlProp599.xml"/><Relationship Id="rId108" Type="http://schemas.openxmlformats.org/officeDocument/2006/relationships/ctrlProp" Target="../ctrlProps/ctrlProp604.xml"/><Relationship Id="rId124" Type="http://schemas.openxmlformats.org/officeDocument/2006/relationships/ctrlProp" Target="../ctrlProps/ctrlProp620.xml"/><Relationship Id="rId129" Type="http://schemas.openxmlformats.org/officeDocument/2006/relationships/ctrlProp" Target="../ctrlProps/ctrlProp625.xml"/><Relationship Id="rId54" Type="http://schemas.openxmlformats.org/officeDocument/2006/relationships/ctrlProp" Target="../ctrlProps/ctrlProp550.xml"/><Relationship Id="rId70" Type="http://schemas.openxmlformats.org/officeDocument/2006/relationships/ctrlProp" Target="../ctrlProps/ctrlProp566.xml"/><Relationship Id="rId75" Type="http://schemas.openxmlformats.org/officeDocument/2006/relationships/ctrlProp" Target="../ctrlProps/ctrlProp571.xml"/><Relationship Id="rId91" Type="http://schemas.openxmlformats.org/officeDocument/2006/relationships/ctrlProp" Target="../ctrlProps/ctrlProp587.xml"/><Relationship Id="rId96" Type="http://schemas.openxmlformats.org/officeDocument/2006/relationships/ctrlProp" Target="../ctrlProps/ctrlProp592.xml"/><Relationship Id="rId140" Type="http://schemas.openxmlformats.org/officeDocument/2006/relationships/ctrlProp" Target="../ctrlProps/ctrlProp636.xml"/><Relationship Id="rId145" Type="http://schemas.openxmlformats.org/officeDocument/2006/relationships/ctrlProp" Target="../ctrlProps/ctrlProp641.xml"/><Relationship Id="rId161" Type="http://schemas.openxmlformats.org/officeDocument/2006/relationships/ctrlProp" Target="../ctrlProps/ctrlProp657.xml"/><Relationship Id="rId166" Type="http://schemas.openxmlformats.org/officeDocument/2006/relationships/ctrlProp" Target="../ctrlProps/ctrlProp662.xml"/><Relationship Id="rId182" Type="http://schemas.openxmlformats.org/officeDocument/2006/relationships/ctrlProp" Target="../ctrlProps/ctrlProp678.xml"/><Relationship Id="rId187" Type="http://schemas.openxmlformats.org/officeDocument/2006/relationships/ctrlProp" Target="../ctrlProps/ctrlProp683.xml"/><Relationship Id="rId217" Type="http://schemas.openxmlformats.org/officeDocument/2006/relationships/ctrlProp" Target="../ctrlProps/ctrlProp713.xml"/><Relationship Id="rId1" Type="http://schemas.openxmlformats.org/officeDocument/2006/relationships/drawing" Target="../drawings/drawing10.xml"/><Relationship Id="rId6" Type="http://schemas.openxmlformats.org/officeDocument/2006/relationships/ctrlProp" Target="../ctrlProps/ctrlProp502.xml"/><Relationship Id="rId212" Type="http://schemas.openxmlformats.org/officeDocument/2006/relationships/ctrlProp" Target="../ctrlProps/ctrlProp708.xml"/><Relationship Id="rId233" Type="http://schemas.openxmlformats.org/officeDocument/2006/relationships/ctrlProp" Target="../ctrlProps/ctrlProp729.xml"/><Relationship Id="rId238" Type="http://schemas.openxmlformats.org/officeDocument/2006/relationships/ctrlProp" Target="../ctrlProps/ctrlProp734.xml"/><Relationship Id="rId23" Type="http://schemas.openxmlformats.org/officeDocument/2006/relationships/ctrlProp" Target="../ctrlProps/ctrlProp519.xml"/><Relationship Id="rId28" Type="http://schemas.openxmlformats.org/officeDocument/2006/relationships/ctrlProp" Target="../ctrlProps/ctrlProp524.xml"/><Relationship Id="rId49" Type="http://schemas.openxmlformats.org/officeDocument/2006/relationships/ctrlProp" Target="../ctrlProps/ctrlProp545.xml"/><Relationship Id="rId114" Type="http://schemas.openxmlformats.org/officeDocument/2006/relationships/ctrlProp" Target="../ctrlProps/ctrlProp610.xml"/><Relationship Id="rId119" Type="http://schemas.openxmlformats.org/officeDocument/2006/relationships/ctrlProp" Target="../ctrlProps/ctrlProp615.xml"/><Relationship Id="rId44" Type="http://schemas.openxmlformats.org/officeDocument/2006/relationships/ctrlProp" Target="../ctrlProps/ctrlProp540.xml"/><Relationship Id="rId60" Type="http://schemas.openxmlformats.org/officeDocument/2006/relationships/ctrlProp" Target="../ctrlProps/ctrlProp556.xml"/><Relationship Id="rId65" Type="http://schemas.openxmlformats.org/officeDocument/2006/relationships/ctrlProp" Target="../ctrlProps/ctrlProp561.xml"/><Relationship Id="rId81" Type="http://schemas.openxmlformats.org/officeDocument/2006/relationships/ctrlProp" Target="../ctrlProps/ctrlProp577.xml"/><Relationship Id="rId86" Type="http://schemas.openxmlformats.org/officeDocument/2006/relationships/ctrlProp" Target="../ctrlProps/ctrlProp582.xml"/><Relationship Id="rId130" Type="http://schemas.openxmlformats.org/officeDocument/2006/relationships/ctrlProp" Target="../ctrlProps/ctrlProp626.xml"/><Relationship Id="rId135" Type="http://schemas.openxmlformats.org/officeDocument/2006/relationships/ctrlProp" Target="../ctrlProps/ctrlProp631.xml"/><Relationship Id="rId151" Type="http://schemas.openxmlformats.org/officeDocument/2006/relationships/ctrlProp" Target="../ctrlProps/ctrlProp647.xml"/><Relationship Id="rId156" Type="http://schemas.openxmlformats.org/officeDocument/2006/relationships/ctrlProp" Target="../ctrlProps/ctrlProp652.xml"/><Relationship Id="rId177" Type="http://schemas.openxmlformats.org/officeDocument/2006/relationships/ctrlProp" Target="../ctrlProps/ctrlProp673.xml"/><Relationship Id="rId198" Type="http://schemas.openxmlformats.org/officeDocument/2006/relationships/ctrlProp" Target="../ctrlProps/ctrlProp694.xml"/><Relationship Id="rId172" Type="http://schemas.openxmlformats.org/officeDocument/2006/relationships/ctrlProp" Target="../ctrlProps/ctrlProp668.xml"/><Relationship Id="rId193" Type="http://schemas.openxmlformats.org/officeDocument/2006/relationships/ctrlProp" Target="../ctrlProps/ctrlProp689.xml"/><Relationship Id="rId202" Type="http://schemas.openxmlformats.org/officeDocument/2006/relationships/ctrlProp" Target="../ctrlProps/ctrlProp698.xml"/><Relationship Id="rId207" Type="http://schemas.openxmlformats.org/officeDocument/2006/relationships/ctrlProp" Target="../ctrlProps/ctrlProp703.xml"/><Relationship Id="rId223" Type="http://schemas.openxmlformats.org/officeDocument/2006/relationships/ctrlProp" Target="../ctrlProps/ctrlProp719.xml"/><Relationship Id="rId228" Type="http://schemas.openxmlformats.org/officeDocument/2006/relationships/ctrlProp" Target="../ctrlProps/ctrlProp724.xml"/><Relationship Id="rId244" Type="http://schemas.openxmlformats.org/officeDocument/2006/relationships/ctrlProp" Target="../ctrlProps/ctrlProp740.xml"/><Relationship Id="rId249" Type="http://schemas.openxmlformats.org/officeDocument/2006/relationships/ctrlProp" Target="../ctrlProps/ctrlProp745.xml"/><Relationship Id="rId13" Type="http://schemas.openxmlformats.org/officeDocument/2006/relationships/ctrlProp" Target="../ctrlProps/ctrlProp509.xml"/><Relationship Id="rId18" Type="http://schemas.openxmlformats.org/officeDocument/2006/relationships/ctrlProp" Target="../ctrlProps/ctrlProp514.xml"/><Relationship Id="rId39" Type="http://schemas.openxmlformats.org/officeDocument/2006/relationships/ctrlProp" Target="../ctrlProps/ctrlProp535.xml"/><Relationship Id="rId109" Type="http://schemas.openxmlformats.org/officeDocument/2006/relationships/ctrlProp" Target="../ctrlProps/ctrlProp605.xml"/><Relationship Id="rId34" Type="http://schemas.openxmlformats.org/officeDocument/2006/relationships/ctrlProp" Target="../ctrlProps/ctrlProp530.xml"/><Relationship Id="rId50" Type="http://schemas.openxmlformats.org/officeDocument/2006/relationships/ctrlProp" Target="../ctrlProps/ctrlProp546.xml"/><Relationship Id="rId55" Type="http://schemas.openxmlformats.org/officeDocument/2006/relationships/ctrlProp" Target="../ctrlProps/ctrlProp551.xml"/><Relationship Id="rId76" Type="http://schemas.openxmlformats.org/officeDocument/2006/relationships/ctrlProp" Target="../ctrlProps/ctrlProp572.xml"/><Relationship Id="rId97" Type="http://schemas.openxmlformats.org/officeDocument/2006/relationships/ctrlProp" Target="../ctrlProps/ctrlProp593.xml"/><Relationship Id="rId104" Type="http://schemas.openxmlformats.org/officeDocument/2006/relationships/ctrlProp" Target="../ctrlProps/ctrlProp600.xml"/><Relationship Id="rId120" Type="http://schemas.openxmlformats.org/officeDocument/2006/relationships/ctrlProp" Target="../ctrlProps/ctrlProp616.xml"/><Relationship Id="rId125" Type="http://schemas.openxmlformats.org/officeDocument/2006/relationships/ctrlProp" Target="../ctrlProps/ctrlProp621.xml"/><Relationship Id="rId141" Type="http://schemas.openxmlformats.org/officeDocument/2006/relationships/ctrlProp" Target="../ctrlProps/ctrlProp637.xml"/><Relationship Id="rId146" Type="http://schemas.openxmlformats.org/officeDocument/2006/relationships/ctrlProp" Target="../ctrlProps/ctrlProp642.xml"/><Relationship Id="rId167" Type="http://schemas.openxmlformats.org/officeDocument/2006/relationships/ctrlProp" Target="../ctrlProps/ctrlProp663.xml"/><Relationship Id="rId188" Type="http://schemas.openxmlformats.org/officeDocument/2006/relationships/ctrlProp" Target="../ctrlProps/ctrlProp684.xml"/><Relationship Id="rId7" Type="http://schemas.openxmlformats.org/officeDocument/2006/relationships/ctrlProp" Target="../ctrlProps/ctrlProp503.xml"/><Relationship Id="rId71" Type="http://schemas.openxmlformats.org/officeDocument/2006/relationships/ctrlProp" Target="../ctrlProps/ctrlProp567.xml"/><Relationship Id="rId92" Type="http://schemas.openxmlformats.org/officeDocument/2006/relationships/ctrlProp" Target="../ctrlProps/ctrlProp588.xml"/><Relationship Id="rId162" Type="http://schemas.openxmlformats.org/officeDocument/2006/relationships/ctrlProp" Target="../ctrlProps/ctrlProp658.xml"/><Relationship Id="rId183" Type="http://schemas.openxmlformats.org/officeDocument/2006/relationships/ctrlProp" Target="../ctrlProps/ctrlProp679.xml"/><Relationship Id="rId213" Type="http://schemas.openxmlformats.org/officeDocument/2006/relationships/ctrlProp" Target="../ctrlProps/ctrlProp709.xml"/><Relationship Id="rId218" Type="http://schemas.openxmlformats.org/officeDocument/2006/relationships/ctrlProp" Target="../ctrlProps/ctrlProp714.xml"/><Relationship Id="rId234" Type="http://schemas.openxmlformats.org/officeDocument/2006/relationships/ctrlProp" Target="../ctrlProps/ctrlProp730.xml"/><Relationship Id="rId239" Type="http://schemas.openxmlformats.org/officeDocument/2006/relationships/ctrlProp" Target="../ctrlProps/ctrlProp735.xml"/><Relationship Id="rId2" Type="http://schemas.openxmlformats.org/officeDocument/2006/relationships/vmlDrawing" Target="../drawings/vmlDrawing9.vml"/><Relationship Id="rId29" Type="http://schemas.openxmlformats.org/officeDocument/2006/relationships/ctrlProp" Target="../ctrlProps/ctrlProp525.xml"/><Relationship Id="rId250" Type="http://schemas.openxmlformats.org/officeDocument/2006/relationships/ctrlProp" Target="../ctrlProps/ctrlProp746.xml"/><Relationship Id="rId24" Type="http://schemas.openxmlformats.org/officeDocument/2006/relationships/ctrlProp" Target="../ctrlProps/ctrlProp520.xml"/><Relationship Id="rId40" Type="http://schemas.openxmlformats.org/officeDocument/2006/relationships/ctrlProp" Target="../ctrlProps/ctrlProp536.xml"/><Relationship Id="rId45" Type="http://schemas.openxmlformats.org/officeDocument/2006/relationships/ctrlProp" Target="../ctrlProps/ctrlProp541.xml"/><Relationship Id="rId66" Type="http://schemas.openxmlformats.org/officeDocument/2006/relationships/ctrlProp" Target="../ctrlProps/ctrlProp562.xml"/><Relationship Id="rId87" Type="http://schemas.openxmlformats.org/officeDocument/2006/relationships/ctrlProp" Target="../ctrlProps/ctrlProp583.xml"/><Relationship Id="rId110" Type="http://schemas.openxmlformats.org/officeDocument/2006/relationships/ctrlProp" Target="../ctrlProps/ctrlProp606.xml"/><Relationship Id="rId115" Type="http://schemas.openxmlformats.org/officeDocument/2006/relationships/ctrlProp" Target="../ctrlProps/ctrlProp611.xml"/><Relationship Id="rId131" Type="http://schemas.openxmlformats.org/officeDocument/2006/relationships/ctrlProp" Target="../ctrlProps/ctrlProp627.xml"/><Relationship Id="rId136" Type="http://schemas.openxmlformats.org/officeDocument/2006/relationships/ctrlProp" Target="../ctrlProps/ctrlProp632.xml"/><Relationship Id="rId157" Type="http://schemas.openxmlformats.org/officeDocument/2006/relationships/ctrlProp" Target="../ctrlProps/ctrlProp653.xml"/><Relationship Id="rId178" Type="http://schemas.openxmlformats.org/officeDocument/2006/relationships/ctrlProp" Target="../ctrlProps/ctrlProp674.xml"/><Relationship Id="rId61" Type="http://schemas.openxmlformats.org/officeDocument/2006/relationships/ctrlProp" Target="../ctrlProps/ctrlProp557.xml"/><Relationship Id="rId82" Type="http://schemas.openxmlformats.org/officeDocument/2006/relationships/ctrlProp" Target="../ctrlProps/ctrlProp578.xml"/><Relationship Id="rId152" Type="http://schemas.openxmlformats.org/officeDocument/2006/relationships/ctrlProp" Target="../ctrlProps/ctrlProp648.xml"/><Relationship Id="rId173" Type="http://schemas.openxmlformats.org/officeDocument/2006/relationships/ctrlProp" Target="../ctrlProps/ctrlProp669.xml"/><Relationship Id="rId194" Type="http://schemas.openxmlformats.org/officeDocument/2006/relationships/ctrlProp" Target="../ctrlProps/ctrlProp690.xml"/><Relationship Id="rId199" Type="http://schemas.openxmlformats.org/officeDocument/2006/relationships/ctrlProp" Target="../ctrlProps/ctrlProp695.xml"/><Relationship Id="rId203" Type="http://schemas.openxmlformats.org/officeDocument/2006/relationships/ctrlProp" Target="../ctrlProps/ctrlProp699.xml"/><Relationship Id="rId208" Type="http://schemas.openxmlformats.org/officeDocument/2006/relationships/ctrlProp" Target="../ctrlProps/ctrlProp704.xml"/><Relationship Id="rId229" Type="http://schemas.openxmlformats.org/officeDocument/2006/relationships/ctrlProp" Target="../ctrlProps/ctrlProp725.xml"/><Relationship Id="rId19" Type="http://schemas.openxmlformats.org/officeDocument/2006/relationships/ctrlProp" Target="../ctrlProps/ctrlProp515.xml"/><Relationship Id="rId224" Type="http://schemas.openxmlformats.org/officeDocument/2006/relationships/ctrlProp" Target="../ctrlProps/ctrlProp720.xml"/><Relationship Id="rId240" Type="http://schemas.openxmlformats.org/officeDocument/2006/relationships/ctrlProp" Target="../ctrlProps/ctrlProp736.xml"/><Relationship Id="rId245" Type="http://schemas.openxmlformats.org/officeDocument/2006/relationships/ctrlProp" Target="../ctrlProps/ctrlProp741.xml"/><Relationship Id="rId14" Type="http://schemas.openxmlformats.org/officeDocument/2006/relationships/ctrlProp" Target="../ctrlProps/ctrlProp510.xml"/><Relationship Id="rId30" Type="http://schemas.openxmlformats.org/officeDocument/2006/relationships/ctrlProp" Target="../ctrlProps/ctrlProp526.xml"/><Relationship Id="rId35" Type="http://schemas.openxmlformats.org/officeDocument/2006/relationships/ctrlProp" Target="../ctrlProps/ctrlProp531.xml"/><Relationship Id="rId56" Type="http://schemas.openxmlformats.org/officeDocument/2006/relationships/ctrlProp" Target="../ctrlProps/ctrlProp552.xml"/><Relationship Id="rId77" Type="http://schemas.openxmlformats.org/officeDocument/2006/relationships/ctrlProp" Target="../ctrlProps/ctrlProp573.xml"/><Relationship Id="rId100" Type="http://schemas.openxmlformats.org/officeDocument/2006/relationships/ctrlProp" Target="../ctrlProps/ctrlProp596.xml"/><Relationship Id="rId105" Type="http://schemas.openxmlformats.org/officeDocument/2006/relationships/ctrlProp" Target="../ctrlProps/ctrlProp601.xml"/><Relationship Id="rId126" Type="http://schemas.openxmlformats.org/officeDocument/2006/relationships/ctrlProp" Target="../ctrlProps/ctrlProp622.xml"/><Relationship Id="rId147" Type="http://schemas.openxmlformats.org/officeDocument/2006/relationships/ctrlProp" Target="../ctrlProps/ctrlProp643.xml"/><Relationship Id="rId168" Type="http://schemas.openxmlformats.org/officeDocument/2006/relationships/ctrlProp" Target="../ctrlProps/ctrlProp664.xml"/><Relationship Id="rId8" Type="http://schemas.openxmlformats.org/officeDocument/2006/relationships/ctrlProp" Target="../ctrlProps/ctrlProp504.xml"/><Relationship Id="rId51" Type="http://schemas.openxmlformats.org/officeDocument/2006/relationships/ctrlProp" Target="../ctrlProps/ctrlProp547.xml"/><Relationship Id="rId72" Type="http://schemas.openxmlformats.org/officeDocument/2006/relationships/ctrlProp" Target="../ctrlProps/ctrlProp568.xml"/><Relationship Id="rId93" Type="http://schemas.openxmlformats.org/officeDocument/2006/relationships/ctrlProp" Target="../ctrlProps/ctrlProp589.xml"/><Relationship Id="rId98" Type="http://schemas.openxmlformats.org/officeDocument/2006/relationships/ctrlProp" Target="../ctrlProps/ctrlProp594.xml"/><Relationship Id="rId121" Type="http://schemas.openxmlformats.org/officeDocument/2006/relationships/ctrlProp" Target="../ctrlProps/ctrlProp617.xml"/><Relationship Id="rId142" Type="http://schemas.openxmlformats.org/officeDocument/2006/relationships/ctrlProp" Target="../ctrlProps/ctrlProp638.xml"/><Relationship Id="rId163" Type="http://schemas.openxmlformats.org/officeDocument/2006/relationships/ctrlProp" Target="../ctrlProps/ctrlProp659.xml"/><Relationship Id="rId184" Type="http://schemas.openxmlformats.org/officeDocument/2006/relationships/ctrlProp" Target="../ctrlProps/ctrlProp680.xml"/><Relationship Id="rId189" Type="http://schemas.openxmlformats.org/officeDocument/2006/relationships/ctrlProp" Target="../ctrlProps/ctrlProp685.xml"/><Relationship Id="rId219" Type="http://schemas.openxmlformats.org/officeDocument/2006/relationships/ctrlProp" Target="../ctrlProps/ctrlProp715.xml"/><Relationship Id="rId3" Type="http://schemas.openxmlformats.org/officeDocument/2006/relationships/ctrlProp" Target="../ctrlProps/ctrlProp499.xml"/><Relationship Id="rId214" Type="http://schemas.openxmlformats.org/officeDocument/2006/relationships/ctrlProp" Target="../ctrlProps/ctrlProp710.xml"/><Relationship Id="rId230" Type="http://schemas.openxmlformats.org/officeDocument/2006/relationships/ctrlProp" Target="../ctrlProps/ctrlProp726.xml"/><Relationship Id="rId235" Type="http://schemas.openxmlformats.org/officeDocument/2006/relationships/ctrlProp" Target="../ctrlProps/ctrlProp731.xml"/><Relationship Id="rId25" Type="http://schemas.openxmlformats.org/officeDocument/2006/relationships/ctrlProp" Target="../ctrlProps/ctrlProp521.xml"/><Relationship Id="rId46" Type="http://schemas.openxmlformats.org/officeDocument/2006/relationships/ctrlProp" Target="../ctrlProps/ctrlProp542.xml"/><Relationship Id="rId67" Type="http://schemas.openxmlformats.org/officeDocument/2006/relationships/ctrlProp" Target="../ctrlProps/ctrlProp563.xml"/><Relationship Id="rId116" Type="http://schemas.openxmlformats.org/officeDocument/2006/relationships/ctrlProp" Target="../ctrlProps/ctrlProp612.xml"/><Relationship Id="rId137" Type="http://schemas.openxmlformats.org/officeDocument/2006/relationships/ctrlProp" Target="../ctrlProps/ctrlProp633.xml"/><Relationship Id="rId158" Type="http://schemas.openxmlformats.org/officeDocument/2006/relationships/ctrlProp" Target="../ctrlProps/ctrlProp654.xml"/><Relationship Id="rId20" Type="http://schemas.openxmlformats.org/officeDocument/2006/relationships/ctrlProp" Target="../ctrlProps/ctrlProp516.xml"/><Relationship Id="rId41" Type="http://schemas.openxmlformats.org/officeDocument/2006/relationships/ctrlProp" Target="../ctrlProps/ctrlProp537.xml"/><Relationship Id="rId62" Type="http://schemas.openxmlformats.org/officeDocument/2006/relationships/ctrlProp" Target="../ctrlProps/ctrlProp558.xml"/><Relationship Id="rId83" Type="http://schemas.openxmlformats.org/officeDocument/2006/relationships/ctrlProp" Target="../ctrlProps/ctrlProp579.xml"/><Relationship Id="rId88" Type="http://schemas.openxmlformats.org/officeDocument/2006/relationships/ctrlProp" Target="../ctrlProps/ctrlProp584.xml"/><Relationship Id="rId111" Type="http://schemas.openxmlformats.org/officeDocument/2006/relationships/ctrlProp" Target="../ctrlProps/ctrlProp607.xml"/><Relationship Id="rId132" Type="http://schemas.openxmlformats.org/officeDocument/2006/relationships/ctrlProp" Target="../ctrlProps/ctrlProp628.xml"/><Relationship Id="rId153" Type="http://schemas.openxmlformats.org/officeDocument/2006/relationships/ctrlProp" Target="../ctrlProps/ctrlProp649.xml"/><Relationship Id="rId174" Type="http://schemas.openxmlformats.org/officeDocument/2006/relationships/ctrlProp" Target="../ctrlProps/ctrlProp670.xml"/><Relationship Id="rId179" Type="http://schemas.openxmlformats.org/officeDocument/2006/relationships/ctrlProp" Target="../ctrlProps/ctrlProp675.xml"/><Relationship Id="rId195" Type="http://schemas.openxmlformats.org/officeDocument/2006/relationships/ctrlProp" Target="../ctrlProps/ctrlProp691.xml"/><Relationship Id="rId209" Type="http://schemas.openxmlformats.org/officeDocument/2006/relationships/ctrlProp" Target="../ctrlProps/ctrlProp705.xml"/><Relationship Id="rId190" Type="http://schemas.openxmlformats.org/officeDocument/2006/relationships/ctrlProp" Target="../ctrlProps/ctrlProp686.xml"/><Relationship Id="rId204" Type="http://schemas.openxmlformats.org/officeDocument/2006/relationships/ctrlProp" Target="../ctrlProps/ctrlProp700.xml"/><Relationship Id="rId220" Type="http://schemas.openxmlformats.org/officeDocument/2006/relationships/ctrlProp" Target="../ctrlProps/ctrlProp716.xml"/><Relationship Id="rId225" Type="http://schemas.openxmlformats.org/officeDocument/2006/relationships/ctrlProp" Target="../ctrlProps/ctrlProp721.xml"/><Relationship Id="rId241" Type="http://schemas.openxmlformats.org/officeDocument/2006/relationships/ctrlProp" Target="../ctrlProps/ctrlProp737.xml"/><Relationship Id="rId246" Type="http://schemas.openxmlformats.org/officeDocument/2006/relationships/ctrlProp" Target="../ctrlProps/ctrlProp742.xml"/><Relationship Id="rId15" Type="http://schemas.openxmlformats.org/officeDocument/2006/relationships/ctrlProp" Target="../ctrlProps/ctrlProp511.xml"/><Relationship Id="rId36" Type="http://schemas.openxmlformats.org/officeDocument/2006/relationships/ctrlProp" Target="../ctrlProps/ctrlProp532.xml"/><Relationship Id="rId57" Type="http://schemas.openxmlformats.org/officeDocument/2006/relationships/ctrlProp" Target="../ctrlProps/ctrlProp553.xml"/><Relationship Id="rId106" Type="http://schemas.openxmlformats.org/officeDocument/2006/relationships/ctrlProp" Target="../ctrlProps/ctrlProp602.xml"/><Relationship Id="rId127" Type="http://schemas.openxmlformats.org/officeDocument/2006/relationships/ctrlProp" Target="../ctrlProps/ctrlProp623.xml"/><Relationship Id="rId10" Type="http://schemas.openxmlformats.org/officeDocument/2006/relationships/ctrlProp" Target="../ctrlProps/ctrlProp506.xml"/><Relationship Id="rId31" Type="http://schemas.openxmlformats.org/officeDocument/2006/relationships/ctrlProp" Target="../ctrlProps/ctrlProp527.xml"/><Relationship Id="rId52" Type="http://schemas.openxmlformats.org/officeDocument/2006/relationships/ctrlProp" Target="../ctrlProps/ctrlProp548.xml"/><Relationship Id="rId73" Type="http://schemas.openxmlformats.org/officeDocument/2006/relationships/ctrlProp" Target="../ctrlProps/ctrlProp569.xml"/><Relationship Id="rId78" Type="http://schemas.openxmlformats.org/officeDocument/2006/relationships/ctrlProp" Target="../ctrlProps/ctrlProp574.xml"/><Relationship Id="rId94" Type="http://schemas.openxmlformats.org/officeDocument/2006/relationships/ctrlProp" Target="../ctrlProps/ctrlProp590.xml"/><Relationship Id="rId99" Type="http://schemas.openxmlformats.org/officeDocument/2006/relationships/ctrlProp" Target="../ctrlProps/ctrlProp595.xml"/><Relationship Id="rId101" Type="http://schemas.openxmlformats.org/officeDocument/2006/relationships/ctrlProp" Target="../ctrlProps/ctrlProp597.xml"/><Relationship Id="rId122" Type="http://schemas.openxmlformats.org/officeDocument/2006/relationships/ctrlProp" Target="../ctrlProps/ctrlProp618.xml"/><Relationship Id="rId143" Type="http://schemas.openxmlformats.org/officeDocument/2006/relationships/ctrlProp" Target="../ctrlProps/ctrlProp639.xml"/><Relationship Id="rId148" Type="http://schemas.openxmlformats.org/officeDocument/2006/relationships/ctrlProp" Target="../ctrlProps/ctrlProp644.xml"/><Relationship Id="rId164" Type="http://schemas.openxmlformats.org/officeDocument/2006/relationships/ctrlProp" Target="../ctrlProps/ctrlProp660.xml"/><Relationship Id="rId169" Type="http://schemas.openxmlformats.org/officeDocument/2006/relationships/ctrlProp" Target="../ctrlProps/ctrlProp665.xml"/><Relationship Id="rId185" Type="http://schemas.openxmlformats.org/officeDocument/2006/relationships/ctrlProp" Target="../ctrlProps/ctrlProp681.xml"/><Relationship Id="rId4" Type="http://schemas.openxmlformats.org/officeDocument/2006/relationships/ctrlProp" Target="../ctrlProps/ctrlProp500.xml"/><Relationship Id="rId9" Type="http://schemas.openxmlformats.org/officeDocument/2006/relationships/ctrlProp" Target="../ctrlProps/ctrlProp505.xml"/><Relationship Id="rId180" Type="http://schemas.openxmlformats.org/officeDocument/2006/relationships/ctrlProp" Target="../ctrlProps/ctrlProp676.xml"/><Relationship Id="rId210" Type="http://schemas.openxmlformats.org/officeDocument/2006/relationships/ctrlProp" Target="../ctrlProps/ctrlProp706.xml"/><Relationship Id="rId215" Type="http://schemas.openxmlformats.org/officeDocument/2006/relationships/ctrlProp" Target="../ctrlProps/ctrlProp711.xml"/><Relationship Id="rId236" Type="http://schemas.openxmlformats.org/officeDocument/2006/relationships/ctrlProp" Target="../ctrlProps/ctrlProp732.xml"/><Relationship Id="rId26" Type="http://schemas.openxmlformats.org/officeDocument/2006/relationships/ctrlProp" Target="../ctrlProps/ctrlProp522.xml"/><Relationship Id="rId231" Type="http://schemas.openxmlformats.org/officeDocument/2006/relationships/ctrlProp" Target="../ctrlProps/ctrlProp727.xml"/><Relationship Id="rId47" Type="http://schemas.openxmlformats.org/officeDocument/2006/relationships/ctrlProp" Target="../ctrlProps/ctrlProp543.xml"/><Relationship Id="rId68" Type="http://schemas.openxmlformats.org/officeDocument/2006/relationships/ctrlProp" Target="../ctrlProps/ctrlProp564.xml"/><Relationship Id="rId89" Type="http://schemas.openxmlformats.org/officeDocument/2006/relationships/ctrlProp" Target="../ctrlProps/ctrlProp585.xml"/><Relationship Id="rId112" Type="http://schemas.openxmlformats.org/officeDocument/2006/relationships/ctrlProp" Target="../ctrlProps/ctrlProp608.xml"/><Relationship Id="rId133" Type="http://schemas.openxmlformats.org/officeDocument/2006/relationships/ctrlProp" Target="../ctrlProps/ctrlProp629.xml"/><Relationship Id="rId154" Type="http://schemas.openxmlformats.org/officeDocument/2006/relationships/ctrlProp" Target="../ctrlProps/ctrlProp650.xml"/><Relationship Id="rId175" Type="http://schemas.openxmlformats.org/officeDocument/2006/relationships/ctrlProp" Target="../ctrlProps/ctrlProp671.xml"/><Relationship Id="rId196" Type="http://schemas.openxmlformats.org/officeDocument/2006/relationships/ctrlProp" Target="../ctrlProps/ctrlProp692.xml"/><Relationship Id="rId200" Type="http://schemas.openxmlformats.org/officeDocument/2006/relationships/ctrlProp" Target="../ctrlProps/ctrlProp696.xml"/><Relationship Id="rId16" Type="http://schemas.openxmlformats.org/officeDocument/2006/relationships/ctrlProp" Target="../ctrlProps/ctrlProp512.xml"/><Relationship Id="rId221" Type="http://schemas.openxmlformats.org/officeDocument/2006/relationships/ctrlProp" Target="../ctrlProps/ctrlProp717.xml"/><Relationship Id="rId242" Type="http://schemas.openxmlformats.org/officeDocument/2006/relationships/ctrlProp" Target="../ctrlProps/ctrlProp738.xml"/><Relationship Id="rId37" Type="http://schemas.openxmlformats.org/officeDocument/2006/relationships/ctrlProp" Target="../ctrlProps/ctrlProp533.xml"/><Relationship Id="rId58" Type="http://schemas.openxmlformats.org/officeDocument/2006/relationships/ctrlProp" Target="../ctrlProps/ctrlProp554.xml"/><Relationship Id="rId79" Type="http://schemas.openxmlformats.org/officeDocument/2006/relationships/ctrlProp" Target="../ctrlProps/ctrlProp575.xml"/><Relationship Id="rId102" Type="http://schemas.openxmlformats.org/officeDocument/2006/relationships/ctrlProp" Target="../ctrlProps/ctrlProp598.xml"/><Relationship Id="rId123" Type="http://schemas.openxmlformats.org/officeDocument/2006/relationships/ctrlProp" Target="../ctrlProps/ctrlProp619.xml"/><Relationship Id="rId144" Type="http://schemas.openxmlformats.org/officeDocument/2006/relationships/ctrlProp" Target="../ctrlProps/ctrlProp640.xml"/><Relationship Id="rId90" Type="http://schemas.openxmlformats.org/officeDocument/2006/relationships/ctrlProp" Target="../ctrlProps/ctrlProp586.xml"/><Relationship Id="rId165" Type="http://schemas.openxmlformats.org/officeDocument/2006/relationships/ctrlProp" Target="../ctrlProps/ctrlProp661.xml"/><Relationship Id="rId186" Type="http://schemas.openxmlformats.org/officeDocument/2006/relationships/ctrlProp" Target="../ctrlProps/ctrlProp682.xml"/><Relationship Id="rId211" Type="http://schemas.openxmlformats.org/officeDocument/2006/relationships/ctrlProp" Target="../ctrlProps/ctrlProp707.xml"/><Relationship Id="rId232" Type="http://schemas.openxmlformats.org/officeDocument/2006/relationships/ctrlProp" Target="../ctrlProps/ctrlProp728.xml"/><Relationship Id="rId27" Type="http://schemas.openxmlformats.org/officeDocument/2006/relationships/ctrlProp" Target="../ctrlProps/ctrlProp523.xml"/><Relationship Id="rId48" Type="http://schemas.openxmlformats.org/officeDocument/2006/relationships/ctrlProp" Target="../ctrlProps/ctrlProp544.xml"/><Relationship Id="rId69" Type="http://schemas.openxmlformats.org/officeDocument/2006/relationships/ctrlProp" Target="../ctrlProps/ctrlProp565.xml"/><Relationship Id="rId113" Type="http://schemas.openxmlformats.org/officeDocument/2006/relationships/ctrlProp" Target="../ctrlProps/ctrlProp609.xml"/><Relationship Id="rId134" Type="http://schemas.openxmlformats.org/officeDocument/2006/relationships/ctrlProp" Target="../ctrlProps/ctrlProp630.xml"/><Relationship Id="rId80" Type="http://schemas.openxmlformats.org/officeDocument/2006/relationships/ctrlProp" Target="../ctrlProps/ctrlProp576.xml"/><Relationship Id="rId155" Type="http://schemas.openxmlformats.org/officeDocument/2006/relationships/ctrlProp" Target="../ctrlProps/ctrlProp651.xml"/><Relationship Id="rId176" Type="http://schemas.openxmlformats.org/officeDocument/2006/relationships/ctrlProp" Target="../ctrlProps/ctrlProp672.xml"/><Relationship Id="rId197" Type="http://schemas.openxmlformats.org/officeDocument/2006/relationships/ctrlProp" Target="../ctrlProps/ctrlProp693.xml"/><Relationship Id="rId201" Type="http://schemas.openxmlformats.org/officeDocument/2006/relationships/ctrlProp" Target="../ctrlProps/ctrlProp697.xml"/><Relationship Id="rId222" Type="http://schemas.openxmlformats.org/officeDocument/2006/relationships/ctrlProp" Target="../ctrlProps/ctrlProp718.xml"/><Relationship Id="rId243" Type="http://schemas.openxmlformats.org/officeDocument/2006/relationships/ctrlProp" Target="../ctrlProps/ctrlProp739.xml"/></Relationships>
</file>

<file path=xl/worksheets/_rels/sheet11.xml.rels><?xml version="1.0" encoding="UTF-8" standalone="yes"?>
<Relationships xmlns="http://schemas.openxmlformats.org/package/2006/relationships"><Relationship Id="rId117" Type="http://schemas.openxmlformats.org/officeDocument/2006/relationships/ctrlProp" Target="../ctrlProps/ctrlProp861.xml"/><Relationship Id="rId21" Type="http://schemas.openxmlformats.org/officeDocument/2006/relationships/ctrlProp" Target="../ctrlProps/ctrlProp765.xml"/><Relationship Id="rId42" Type="http://schemas.openxmlformats.org/officeDocument/2006/relationships/ctrlProp" Target="../ctrlProps/ctrlProp786.xml"/><Relationship Id="rId63" Type="http://schemas.openxmlformats.org/officeDocument/2006/relationships/ctrlProp" Target="../ctrlProps/ctrlProp807.xml"/><Relationship Id="rId84" Type="http://schemas.openxmlformats.org/officeDocument/2006/relationships/ctrlProp" Target="../ctrlProps/ctrlProp828.xml"/><Relationship Id="rId138" Type="http://schemas.openxmlformats.org/officeDocument/2006/relationships/ctrlProp" Target="../ctrlProps/ctrlProp882.xml"/><Relationship Id="rId159" Type="http://schemas.openxmlformats.org/officeDocument/2006/relationships/ctrlProp" Target="../ctrlProps/ctrlProp903.xml"/><Relationship Id="rId170" Type="http://schemas.openxmlformats.org/officeDocument/2006/relationships/ctrlProp" Target="../ctrlProps/ctrlProp914.xml"/><Relationship Id="rId191" Type="http://schemas.openxmlformats.org/officeDocument/2006/relationships/ctrlProp" Target="../ctrlProps/ctrlProp935.xml"/><Relationship Id="rId205" Type="http://schemas.openxmlformats.org/officeDocument/2006/relationships/ctrlProp" Target="../ctrlProps/ctrlProp949.xml"/><Relationship Id="rId226" Type="http://schemas.openxmlformats.org/officeDocument/2006/relationships/ctrlProp" Target="../ctrlProps/ctrlProp970.xml"/><Relationship Id="rId107" Type="http://schemas.openxmlformats.org/officeDocument/2006/relationships/ctrlProp" Target="../ctrlProps/ctrlProp851.xml"/><Relationship Id="rId11" Type="http://schemas.openxmlformats.org/officeDocument/2006/relationships/ctrlProp" Target="../ctrlProps/ctrlProp755.xml"/><Relationship Id="rId32" Type="http://schemas.openxmlformats.org/officeDocument/2006/relationships/ctrlProp" Target="../ctrlProps/ctrlProp776.xml"/><Relationship Id="rId53" Type="http://schemas.openxmlformats.org/officeDocument/2006/relationships/ctrlProp" Target="../ctrlProps/ctrlProp797.xml"/><Relationship Id="rId74" Type="http://schemas.openxmlformats.org/officeDocument/2006/relationships/ctrlProp" Target="../ctrlProps/ctrlProp818.xml"/><Relationship Id="rId128" Type="http://schemas.openxmlformats.org/officeDocument/2006/relationships/ctrlProp" Target="../ctrlProps/ctrlProp872.xml"/><Relationship Id="rId149" Type="http://schemas.openxmlformats.org/officeDocument/2006/relationships/ctrlProp" Target="../ctrlProps/ctrlProp893.xml"/><Relationship Id="rId5" Type="http://schemas.openxmlformats.org/officeDocument/2006/relationships/ctrlProp" Target="../ctrlProps/ctrlProp749.xml"/><Relationship Id="rId95" Type="http://schemas.openxmlformats.org/officeDocument/2006/relationships/ctrlProp" Target="../ctrlProps/ctrlProp839.xml"/><Relationship Id="rId160" Type="http://schemas.openxmlformats.org/officeDocument/2006/relationships/ctrlProp" Target="../ctrlProps/ctrlProp904.xml"/><Relationship Id="rId181" Type="http://schemas.openxmlformats.org/officeDocument/2006/relationships/ctrlProp" Target="../ctrlProps/ctrlProp925.xml"/><Relationship Id="rId216" Type="http://schemas.openxmlformats.org/officeDocument/2006/relationships/ctrlProp" Target="../ctrlProps/ctrlProp960.xml"/><Relationship Id="rId237" Type="http://schemas.openxmlformats.org/officeDocument/2006/relationships/ctrlProp" Target="../ctrlProps/ctrlProp981.xml"/><Relationship Id="rId22" Type="http://schemas.openxmlformats.org/officeDocument/2006/relationships/ctrlProp" Target="../ctrlProps/ctrlProp766.xml"/><Relationship Id="rId43" Type="http://schemas.openxmlformats.org/officeDocument/2006/relationships/ctrlProp" Target="../ctrlProps/ctrlProp787.xml"/><Relationship Id="rId64" Type="http://schemas.openxmlformats.org/officeDocument/2006/relationships/ctrlProp" Target="../ctrlProps/ctrlProp808.xml"/><Relationship Id="rId118" Type="http://schemas.openxmlformats.org/officeDocument/2006/relationships/ctrlProp" Target="../ctrlProps/ctrlProp862.xml"/><Relationship Id="rId139" Type="http://schemas.openxmlformats.org/officeDocument/2006/relationships/ctrlProp" Target="../ctrlProps/ctrlProp883.xml"/><Relationship Id="rId85" Type="http://schemas.openxmlformats.org/officeDocument/2006/relationships/ctrlProp" Target="../ctrlProps/ctrlProp829.xml"/><Relationship Id="rId150" Type="http://schemas.openxmlformats.org/officeDocument/2006/relationships/ctrlProp" Target="../ctrlProps/ctrlProp894.xml"/><Relationship Id="rId171" Type="http://schemas.openxmlformats.org/officeDocument/2006/relationships/ctrlProp" Target="../ctrlProps/ctrlProp915.xml"/><Relationship Id="rId192" Type="http://schemas.openxmlformats.org/officeDocument/2006/relationships/ctrlProp" Target="../ctrlProps/ctrlProp936.xml"/><Relationship Id="rId206" Type="http://schemas.openxmlformats.org/officeDocument/2006/relationships/ctrlProp" Target="../ctrlProps/ctrlProp950.xml"/><Relationship Id="rId227" Type="http://schemas.openxmlformats.org/officeDocument/2006/relationships/ctrlProp" Target="../ctrlProps/ctrlProp971.xml"/><Relationship Id="rId201" Type="http://schemas.openxmlformats.org/officeDocument/2006/relationships/ctrlProp" Target="../ctrlProps/ctrlProp945.xml"/><Relationship Id="rId222" Type="http://schemas.openxmlformats.org/officeDocument/2006/relationships/ctrlProp" Target="../ctrlProps/ctrlProp966.xml"/><Relationship Id="rId243" Type="http://schemas.openxmlformats.org/officeDocument/2006/relationships/ctrlProp" Target="../ctrlProps/ctrlProp987.xml"/><Relationship Id="rId12" Type="http://schemas.openxmlformats.org/officeDocument/2006/relationships/ctrlProp" Target="../ctrlProps/ctrlProp756.xml"/><Relationship Id="rId17" Type="http://schemas.openxmlformats.org/officeDocument/2006/relationships/ctrlProp" Target="../ctrlProps/ctrlProp761.xml"/><Relationship Id="rId33" Type="http://schemas.openxmlformats.org/officeDocument/2006/relationships/ctrlProp" Target="../ctrlProps/ctrlProp777.xml"/><Relationship Id="rId38" Type="http://schemas.openxmlformats.org/officeDocument/2006/relationships/ctrlProp" Target="../ctrlProps/ctrlProp782.xml"/><Relationship Id="rId59" Type="http://schemas.openxmlformats.org/officeDocument/2006/relationships/ctrlProp" Target="../ctrlProps/ctrlProp803.xml"/><Relationship Id="rId103" Type="http://schemas.openxmlformats.org/officeDocument/2006/relationships/ctrlProp" Target="../ctrlProps/ctrlProp847.xml"/><Relationship Id="rId108" Type="http://schemas.openxmlformats.org/officeDocument/2006/relationships/ctrlProp" Target="../ctrlProps/ctrlProp852.xml"/><Relationship Id="rId124" Type="http://schemas.openxmlformats.org/officeDocument/2006/relationships/ctrlProp" Target="../ctrlProps/ctrlProp868.xml"/><Relationship Id="rId129" Type="http://schemas.openxmlformats.org/officeDocument/2006/relationships/ctrlProp" Target="../ctrlProps/ctrlProp873.xml"/><Relationship Id="rId54" Type="http://schemas.openxmlformats.org/officeDocument/2006/relationships/ctrlProp" Target="../ctrlProps/ctrlProp798.xml"/><Relationship Id="rId70" Type="http://schemas.openxmlformats.org/officeDocument/2006/relationships/ctrlProp" Target="../ctrlProps/ctrlProp814.xml"/><Relationship Id="rId75" Type="http://schemas.openxmlformats.org/officeDocument/2006/relationships/ctrlProp" Target="../ctrlProps/ctrlProp819.xml"/><Relationship Id="rId91" Type="http://schemas.openxmlformats.org/officeDocument/2006/relationships/ctrlProp" Target="../ctrlProps/ctrlProp835.xml"/><Relationship Id="rId96" Type="http://schemas.openxmlformats.org/officeDocument/2006/relationships/ctrlProp" Target="../ctrlProps/ctrlProp840.xml"/><Relationship Id="rId140" Type="http://schemas.openxmlformats.org/officeDocument/2006/relationships/ctrlProp" Target="../ctrlProps/ctrlProp884.xml"/><Relationship Id="rId145" Type="http://schemas.openxmlformats.org/officeDocument/2006/relationships/ctrlProp" Target="../ctrlProps/ctrlProp889.xml"/><Relationship Id="rId161" Type="http://schemas.openxmlformats.org/officeDocument/2006/relationships/ctrlProp" Target="../ctrlProps/ctrlProp905.xml"/><Relationship Id="rId166" Type="http://schemas.openxmlformats.org/officeDocument/2006/relationships/ctrlProp" Target="../ctrlProps/ctrlProp910.xml"/><Relationship Id="rId182" Type="http://schemas.openxmlformats.org/officeDocument/2006/relationships/ctrlProp" Target="../ctrlProps/ctrlProp926.xml"/><Relationship Id="rId187" Type="http://schemas.openxmlformats.org/officeDocument/2006/relationships/ctrlProp" Target="../ctrlProps/ctrlProp931.xml"/><Relationship Id="rId217" Type="http://schemas.openxmlformats.org/officeDocument/2006/relationships/ctrlProp" Target="../ctrlProps/ctrlProp961.xml"/><Relationship Id="rId1" Type="http://schemas.openxmlformats.org/officeDocument/2006/relationships/drawing" Target="../drawings/drawing11.xml"/><Relationship Id="rId6" Type="http://schemas.openxmlformats.org/officeDocument/2006/relationships/ctrlProp" Target="../ctrlProps/ctrlProp750.xml"/><Relationship Id="rId212" Type="http://schemas.openxmlformats.org/officeDocument/2006/relationships/ctrlProp" Target="../ctrlProps/ctrlProp956.xml"/><Relationship Id="rId233" Type="http://schemas.openxmlformats.org/officeDocument/2006/relationships/ctrlProp" Target="../ctrlProps/ctrlProp977.xml"/><Relationship Id="rId238" Type="http://schemas.openxmlformats.org/officeDocument/2006/relationships/ctrlProp" Target="../ctrlProps/ctrlProp982.xml"/><Relationship Id="rId23" Type="http://schemas.openxmlformats.org/officeDocument/2006/relationships/ctrlProp" Target="../ctrlProps/ctrlProp767.xml"/><Relationship Id="rId28" Type="http://schemas.openxmlformats.org/officeDocument/2006/relationships/ctrlProp" Target="../ctrlProps/ctrlProp772.xml"/><Relationship Id="rId49" Type="http://schemas.openxmlformats.org/officeDocument/2006/relationships/ctrlProp" Target="../ctrlProps/ctrlProp793.xml"/><Relationship Id="rId114" Type="http://schemas.openxmlformats.org/officeDocument/2006/relationships/ctrlProp" Target="../ctrlProps/ctrlProp858.xml"/><Relationship Id="rId119" Type="http://schemas.openxmlformats.org/officeDocument/2006/relationships/ctrlProp" Target="../ctrlProps/ctrlProp863.xml"/><Relationship Id="rId44" Type="http://schemas.openxmlformats.org/officeDocument/2006/relationships/ctrlProp" Target="../ctrlProps/ctrlProp788.xml"/><Relationship Id="rId60" Type="http://schemas.openxmlformats.org/officeDocument/2006/relationships/ctrlProp" Target="../ctrlProps/ctrlProp804.xml"/><Relationship Id="rId65" Type="http://schemas.openxmlformats.org/officeDocument/2006/relationships/ctrlProp" Target="../ctrlProps/ctrlProp809.xml"/><Relationship Id="rId81" Type="http://schemas.openxmlformats.org/officeDocument/2006/relationships/ctrlProp" Target="../ctrlProps/ctrlProp825.xml"/><Relationship Id="rId86" Type="http://schemas.openxmlformats.org/officeDocument/2006/relationships/ctrlProp" Target="../ctrlProps/ctrlProp830.xml"/><Relationship Id="rId130" Type="http://schemas.openxmlformats.org/officeDocument/2006/relationships/ctrlProp" Target="../ctrlProps/ctrlProp874.xml"/><Relationship Id="rId135" Type="http://schemas.openxmlformats.org/officeDocument/2006/relationships/ctrlProp" Target="../ctrlProps/ctrlProp879.xml"/><Relationship Id="rId151" Type="http://schemas.openxmlformats.org/officeDocument/2006/relationships/ctrlProp" Target="../ctrlProps/ctrlProp895.xml"/><Relationship Id="rId156" Type="http://schemas.openxmlformats.org/officeDocument/2006/relationships/ctrlProp" Target="../ctrlProps/ctrlProp900.xml"/><Relationship Id="rId177" Type="http://schemas.openxmlformats.org/officeDocument/2006/relationships/ctrlProp" Target="../ctrlProps/ctrlProp921.xml"/><Relationship Id="rId198" Type="http://schemas.openxmlformats.org/officeDocument/2006/relationships/ctrlProp" Target="../ctrlProps/ctrlProp942.xml"/><Relationship Id="rId172" Type="http://schemas.openxmlformats.org/officeDocument/2006/relationships/ctrlProp" Target="../ctrlProps/ctrlProp916.xml"/><Relationship Id="rId193" Type="http://schemas.openxmlformats.org/officeDocument/2006/relationships/ctrlProp" Target="../ctrlProps/ctrlProp937.xml"/><Relationship Id="rId202" Type="http://schemas.openxmlformats.org/officeDocument/2006/relationships/ctrlProp" Target="../ctrlProps/ctrlProp946.xml"/><Relationship Id="rId207" Type="http://schemas.openxmlformats.org/officeDocument/2006/relationships/ctrlProp" Target="../ctrlProps/ctrlProp951.xml"/><Relationship Id="rId223" Type="http://schemas.openxmlformats.org/officeDocument/2006/relationships/ctrlProp" Target="../ctrlProps/ctrlProp967.xml"/><Relationship Id="rId228" Type="http://schemas.openxmlformats.org/officeDocument/2006/relationships/ctrlProp" Target="../ctrlProps/ctrlProp972.xml"/><Relationship Id="rId244" Type="http://schemas.openxmlformats.org/officeDocument/2006/relationships/ctrlProp" Target="../ctrlProps/ctrlProp988.xml"/><Relationship Id="rId13" Type="http://schemas.openxmlformats.org/officeDocument/2006/relationships/ctrlProp" Target="../ctrlProps/ctrlProp757.xml"/><Relationship Id="rId18" Type="http://schemas.openxmlformats.org/officeDocument/2006/relationships/ctrlProp" Target="../ctrlProps/ctrlProp762.xml"/><Relationship Id="rId39" Type="http://schemas.openxmlformats.org/officeDocument/2006/relationships/ctrlProp" Target="../ctrlProps/ctrlProp783.xml"/><Relationship Id="rId109" Type="http://schemas.openxmlformats.org/officeDocument/2006/relationships/ctrlProp" Target="../ctrlProps/ctrlProp853.xml"/><Relationship Id="rId34" Type="http://schemas.openxmlformats.org/officeDocument/2006/relationships/ctrlProp" Target="../ctrlProps/ctrlProp778.xml"/><Relationship Id="rId50" Type="http://schemas.openxmlformats.org/officeDocument/2006/relationships/ctrlProp" Target="../ctrlProps/ctrlProp794.xml"/><Relationship Id="rId55" Type="http://schemas.openxmlformats.org/officeDocument/2006/relationships/ctrlProp" Target="../ctrlProps/ctrlProp799.xml"/><Relationship Id="rId76" Type="http://schemas.openxmlformats.org/officeDocument/2006/relationships/ctrlProp" Target="../ctrlProps/ctrlProp820.xml"/><Relationship Id="rId97" Type="http://schemas.openxmlformats.org/officeDocument/2006/relationships/ctrlProp" Target="../ctrlProps/ctrlProp841.xml"/><Relationship Id="rId104" Type="http://schemas.openxmlformats.org/officeDocument/2006/relationships/ctrlProp" Target="../ctrlProps/ctrlProp848.xml"/><Relationship Id="rId120" Type="http://schemas.openxmlformats.org/officeDocument/2006/relationships/ctrlProp" Target="../ctrlProps/ctrlProp864.xml"/><Relationship Id="rId125" Type="http://schemas.openxmlformats.org/officeDocument/2006/relationships/ctrlProp" Target="../ctrlProps/ctrlProp869.xml"/><Relationship Id="rId141" Type="http://schemas.openxmlformats.org/officeDocument/2006/relationships/ctrlProp" Target="../ctrlProps/ctrlProp885.xml"/><Relationship Id="rId146" Type="http://schemas.openxmlformats.org/officeDocument/2006/relationships/ctrlProp" Target="../ctrlProps/ctrlProp890.xml"/><Relationship Id="rId167" Type="http://schemas.openxmlformats.org/officeDocument/2006/relationships/ctrlProp" Target="../ctrlProps/ctrlProp911.xml"/><Relationship Id="rId188" Type="http://schemas.openxmlformats.org/officeDocument/2006/relationships/ctrlProp" Target="../ctrlProps/ctrlProp932.xml"/><Relationship Id="rId7" Type="http://schemas.openxmlformats.org/officeDocument/2006/relationships/ctrlProp" Target="../ctrlProps/ctrlProp751.xml"/><Relationship Id="rId71" Type="http://schemas.openxmlformats.org/officeDocument/2006/relationships/ctrlProp" Target="../ctrlProps/ctrlProp815.xml"/><Relationship Id="rId92" Type="http://schemas.openxmlformats.org/officeDocument/2006/relationships/ctrlProp" Target="../ctrlProps/ctrlProp836.xml"/><Relationship Id="rId162" Type="http://schemas.openxmlformats.org/officeDocument/2006/relationships/ctrlProp" Target="../ctrlProps/ctrlProp906.xml"/><Relationship Id="rId183" Type="http://schemas.openxmlformats.org/officeDocument/2006/relationships/ctrlProp" Target="../ctrlProps/ctrlProp927.xml"/><Relationship Id="rId213" Type="http://schemas.openxmlformats.org/officeDocument/2006/relationships/ctrlProp" Target="../ctrlProps/ctrlProp957.xml"/><Relationship Id="rId218" Type="http://schemas.openxmlformats.org/officeDocument/2006/relationships/ctrlProp" Target="../ctrlProps/ctrlProp962.xml"/><Relationship Id="rId234" Type="http://schemas.openxmlformats.org/officeDocument/2006/relationships/ctrlProp" Target="../ctrlProps/ctrlProp978.xml"/><Relationship Id="rId239" Type="http://schemas.openxmlformats.org/officeDocument/2006/relationships/ctrlProp" Target="../ctrlProps/ctrlProp983.xml"/><Relationship Id="rId2" Type="http://schemas.openxmlformats.org/officeDocument/2006/relationships/vmlDrawing" Target="../drawings/vmlDrawing10.vml"/><Relationship Id="rId29" Type="http://schemas.openxmlformats.org/officeDocument/2006/relationships/ctrlProp" Target="../ctrlProps/ctrlProp773.xml"/><Relationship Id="rId24" Type="http://schemas.openxmlformats.org/officeDocument/2006/relationships/ctrlProp" Target="../ctrlProps/ctrlProp768.xml"/><Relationship Id="rId40" Type="http://schemas.openxmlformats.org/officeDocument/2006/relationships/ctrlProp" Target="../ctrlProps/ctrlProp784.xml"/><Relationship Id="rId45" Type="http://schemas.openxmlformats.org/officeDocument/2006/relationships/ctrlProp" Target="../ctrlProps/ctrlProp789.xml"/><Relationship Id="rId66" Type="http://schemas.openxmlformats.org/officeDocument/2006/relationships/ctrlProp" Target="../ctrlProps/ctrlProp810.xml"/><Relationship Id="rId87" Type="http://schemas.openxmlformats.org/officeDocument/2006/relationships/ctrlProp" Target="../ctrlProps/ctrlProp831.xml"/><Relationship Id="rId110" Type="http://schemas.openxmlformats.org/officeDocument/2006/relationships/ctrlProp" Target="../ctrlProps/ctrlProp854.xml"/><Relationship Id="rId115" Type="http://schemas.openxmlformats.org/officeDocument/2006/relationships/ctrlProp" Target="../ctrlProps/ctrlProp859.xml"/><Relationship Id="rId131" Type="http://schemas.openxmlformats.org/officeDocument/2006/relationships/ctrlProp" Target="../ctrlProps/ctrlProp875.xml"/><Relationship Id="rId136" Type="http://schemas.openxmlformats.org/officeDocument/2006/relationships/ctrlProp" Target="../ctrlProps/ctrlProp880.xml"/><Relationship Id="rId157" Type="http://schemas.openxmlformats.org/officeDocument/2006/relationships/ctrlProp" Target="../ctrlProps/ctrlProp901.xml"/><Relationship Id="rId178" Type="http://schemas.openxmlformats.org/officeDocument/2006/relationships/ctrlProp" Target="../ctrlProps/ctrlProp922.xml"/><Relationship Id="rId61" Type="http://schemas.openxmlformats.org/officeDocument/2006/relationships/ctrlProp" Target="../ctrlProps/ctrlProp805.xml"/><Relationship Id="rId82" Type="http://schemas.openxmlformats.org/officeDocument/2006/relationships/ctrlProp" Target="../ctrlProps/ctrlProp826.xml"/><Relationship Id="rId152" Type="http://schemas.openxmlformats.org/officeDocument/2006/relationships/ctrlProp" Target="../ctrlProps/ctrlProp896.xml"/><Relationship Id="rId173" Type="http://schemas.openxmlformats.org/officeDocument/2006/relationships/ctrlProp" Target="../ctrlProps/ctrlProp917.xml"/><Relationship Id="rId194" Type="http://schemas.openxmlformats.org/officeDocument/2006/relationships/ctrlProp" Target="../ctrlProps/ctrlProp938.xml"/><Relationship Id="rId199" Type="http://schemas.openxmlformats.org/officeDocument/2006/relationships/ctrlProp" Target="../ctrlProps/ctrlProp943.xml"/><Relationship Id="rId203" Type="http://schemas.openxmlformats.org/officeDocument/2006/relationships/ctrlProp" Target="../ctrlProps/ctrlProp947.xml"/><Relationship Id="rId208" Type="http://schemas.openxmlformats.org/officeDocument/2006/relationships/ctrlProp" Target="../ctrlProps/ctrlProp952.xml"/><Relationship Id="rId229" Type="http://schemas.openxmlformats.org/officeDocument/2006/relationships/ctrlProp" Target="../ctrlProps/ctrlProp973.xml"/><Relationship Id="rId19" Type="http://schemas.openxmlformats.org/officeDocument/2006/relationships/ctrlProp" Target="../ctrlProps/ctrlProp763.xml"/><Relationship Id="rId224" Type="http://schemas.openxmlformats.org/officeDocument/2006/relationships/ctrlProp" Target="../ctrlProps/ctrlProp968.xml"/><Relationship Id="rId240" Type="http://schemas.openxmlformats.org/officeDocument/2006/relationships/ctrlProp" Target="../ctrlProps/ctrlProp984.xml"/><Relationship Id="rId245" Type="http://schemas.openxmlformats.org/officeDocument/2006/relationships/ctrlProp" Target="../ctrlProps/ctrlProp989.xml"/><Relationship Id="rId14" Type="http://schemas.openxmlformats.org/officeDocument/2006/relationships/ctrlProp" Target="../ctrlProps/ctrlProp758.xml"/><Relationship Id="rId30" Type="http://schemas.openxmlformats.org/officeDocument/2006/relationships/ctrlProp" Target="../ctrlProps/ctrlProp774.xml"/><Relationship Id="rId35" Type="http://schemas.openxmlformats.org/officeDocument/2006/relationships/ctrlProp" Target="../ctrlProps/ctrlProp779.xml"/><Relationship Id="rId56" Type="http://schemas.openxmlformats.org/officeDocument/2006/relationships/ctrlProp" Target="../ctrlProps/ctrlProp800.xml"/><Relationship Id="rId77" Type="http://schemas.openxmlformats.org/officeDocument/2006/relationships/ctrlProp" Target="../ctrlProps/ctrlProp821.xml"/><Relationship Id="rId100" Type="http://schemas.openxmlformats.org/officeDocument/2006/relationships/ctrlProp" Target="../ctrlProps/ctrlProp844.xml"/><Relationship Id="rId105" Type="http://schemas.openxmlformats.org/officeDocument/2006/relationships/ctrlProp" Target="../ctrlProps/ctrlProp849.xml"/><Relationship Id="rId126" Type="http://schemas.openxmlformats.org/officeDocument/2006/relationships/ctrlProp" Target="../ctrlProps/ctrlProp870.xml"/><Relationship Id="rId147" Type="http://schemas.openxmlformats.org/officeDocument/2006/relationships/ctrlProp" Target="../ctrlProps/ctrlProp891.xml"/><Relationship Id="rId168" Type="http://schemas.openxmlformats.org/officeDocument/2006/relationships/ctrlProp" Target="../ctrlProps/ctrlProp912.xml"/><Relationship Id="rId8" Type="http://schemas.openxmlformats.org/officeDocument/2006/relationships/ctrlProp" Target="../ctrlProps/ctrlProp752.xml"/><Relationship Id="rId51" Type="http://schemas.openxmlformats.org/officeDocument/2006/relationships/ctrlProp" Target="../ctrlProps/ctrlProp795.xml"/><Relationship Id="rId72" Type="http://schemas.openxmlformats.org/officeDocument/2006/relationships/ctrlProp" Target="../ctrlProps/ctrlProp816.xml"/><Relationship Id="rId93" Type="http://schemas.openxmlformats.org/officeDocument/2006/relationships/ctrlProp" Target="../ctrlProps/ctrlProp837.xml"/><Relationship Id="rId98" Type="http://schemas.openxmlformats.org/officeDocument/2006/relationships/ctrlProp" Target="../ctrlProps/ctrlProp842.xml"/><Relationship Id="rId121" Type="http://schemas.openxmlformats.org/officeDocument/2006/relationships/ctrlProp" Target="../ctrlProps/ctrlProp865.xml"/><Relationship Id="rId142" Type="http://schemas.openxmlformats.org/officeDocument/2006/relationships/ctrlProp" Target="../ctrlProps/ctrlProp886.xml"/><Relationship Id="rId163" Type="http://schemas.openxmlformats.org/officeDocument/2006/relationships/ctrlProp" Target="../ctrlProps/ctrlProp907.xml"/><Relationship Id="rId184" Type="http://schemas.openxmlformats.org/officeDocument/2006/relationships/ctrlProp" Target="../ctrlProps/ctrlProp928.xml"/><Relationship Id="rId189" Type="http://schemas.openxmlformats.org/officeDocument/2006/relationships/ctrlProp" Target="../ctrlProps/ctrlProp933.xml"/><Relationship Id="rId219" Type="http://schemas.openxmlformats.org/officeDocument/2006/relationships/ctrlProp" Target="../ctrlProps/ctrlProp963.xml"/><Relationship Id="rId3" Type="http://schemas.openxmlformats.org/officeDocument/2006/relationships/ctrlProp" Target="../ctrlProps/ctrlProp747.xml"/><Relationship Id="rId214" Type="http://schemas.openxmlformats.org/officeDocument/2006/relationships/ctrlProp" Target="../ctrlProps/ctrlProp958.xml"/><Relationship Id="rId230" Type="http://schemas.openxmlformats.org/officeDocument/2006/relationships/ctrlProp" Target="../ctrlProps/ctrlProp974.xml"/><Relationship Id="rId235" Type="http://schemas.openxmlformats.org/officeDocument/2006/relationships/ctrlProp" Target="../ctrlProps/ctrlProp979.xml"/><Relationship Id="rId25" Type="http://schemas.openxmlformats.org/officeDocument/2006/relationships/ctrlProp" Target="../ctrlProps/ctrlProp769.xml"/><Relationship Id="rId46" Type="http://schemas.openxmlformats.org/officeDocument/2006/relationships/ctrlProp" Target="../ctrlProps/ctrlProp790.xml"/><Relationship Id="rId67" Type="http://schemas.openxmlformats.org/officeDocument/2006/relationships/ctrlProp" Target="../ctrlProps/ctrlProp811.xml"/><Relationship Id="rId116" Type="http://schemas.openxmlformats.org/officeDocument/2006/relationships/ctrlProp" Target="../ctrlProps/ctrlProp860.xml"/><Relationship Id="rId137" Type="http://schemas.openxmlformats.org/officeDocument/2006/relationships/ctrlProp" Target="../ctrlProps/ctrlProp881.xml"/><Relationship Id="rId158" Type="http://schemas.openxmlformats.org/officeDocument/2006/relationships/ctrlProp" Target="../ctrlProps/ctrlProp902.xml"/><Relationship Id="rId20" Type="http://schemas.openxmlformats.org/officeDocument/2006/relationships/ctrlProp" Target="../ctrlProps/ctrlProp764.xml"/><Relationship Id="rId41" Type="http://schemas.openxmlformats.org/officeDocument/2006/relationships/ctrlProp" Target="../ctrlProps/ctrlProp785.xml"/><Relationship Id="rId62" Type="http://schemas.openxmlformats.org/officeDocument/2006/relationships/ctrlProp" Target="../ctrlProps/ctrlProp806.xml"/><Relationship Id="rId83" Type="http://schemas.openxmlformats.org/officeDocument/2006/relationships/ctrlProp" Target="../ctrlProps/ctrlProp827.xml"/><Relationship Id="rId88" Type="http://schemas.openxmlformats.org/officeDocument/2006/relationships/ctrlProp" Target="../ctrlProps/ctrlProp832.xml"/><Relationship Id="rId111" Type="http://schemas.openxmlformats.org/officeDocument/2006/relationships/ctrlProp" Target="../ctrlProps/ctrlProp855.xml"/><Relationship Id="rId132" Type="http://schemas.openxmlformats.org/officeDocument/2006/relationships/ctrlProp" Target="../ctrlProps/ctrlProp876.xml"/><Relationship Id="rId153" Type="http://schemas.openxmlformats.org/officeDocument/2006/relationships/ctrlProp" Target="../ctrlProps/ctrlProp897.xml"/><Relationship Id="rId174" Type="http://schemas.openxmlformats.org/officeDocument/2006/relationships/ctrlProp" Target="../ctrlProps/ctrlProp918.xml"/><Relationship Id="rId179" Type="http://schemas.openxmlformats.org/officeDocument/2006/relationships/ctrlProp" Target="../ctrlProps/ctrlProp923.xml"/><Relationship Id="rId195" Type="http://schemas.openxmlformats.org/officeDocument/2006/relationships/ctrlProp" Target="../ctrlProps/ctrlProp939.xml"/><Relationship Id="rId209" Type="http://schemas.openxmlformats.org/officeDocument/2006/relationships/ctrlProp" Target="../ctrlProps/ctrlProp953.xml"/><Relationship Id="rId190" Type="http://schemas.openxmlformats.org/officeDocument/2006/relationships/ctrlProp" Target="../ctrlProps/ctrlProp934.xml"/><Relationship Id="rId204" Type="http://schemas.openxmlformats.org/officeDocument/2006/relationships/ctrlProp" Target="../ctrlProps/ctrlProp948.xml"/><Relationship Id="rId220" Type="http://schemas.openxmlformats.org/officeDocument/2006/relationships/ctrlProp" Target="../ctrlProps/ctrlProp964.xml"/><Relationship Id="rId225" Type="http://schemas.openxmlformats.org/officeDocument/2006/relationships/ctrlProp" Target="../ctrlProps/ctrlProp969.xml"/><Relationship Id="rId241" Type="http://schemas.openxmlformats.org/officeDocument/2006/relationships/ctrlProp" Target="../ctrlProps/ctrlProp985.xml"/><Relationship Id="rId15" Type="http://schemas.openxmlformats.org/officeDocument/2006/relationships/ctrlProp" Target="../ctrlProps/ctrlProp759.xml"/><Relationship Id="rId36" Type="http://schemas.openxmlformats.org/officeDocument/2006/relationships/ctrlProp" Target="../ctrlProps/ctrlProp780.xml"/><Relationship Id="rId57" Type="http://schemas.openxmlformats.org/officeDocument/2006/relationships/ctrlProp" Target="../ctrlProps/ctrlProp801.xml"/><Relationship Id="rId106" Type="http://schemas.openxmlformats.org/officeDocument/2006/relationships/ctrlProp" Target="../ctrlProps/ctrlProp850.xml"/><Relationship Id="rId127" Type="http://schemas.openxmlformats.org/officeDocument/2006/relationships/ctrlProp" Target="../ctrlProps/ctrlProp871.xml"/><Relationship Id="rId10" Type="http://schemas.openxmlformats.org/officeDocument/2006/relationships/ctrlProp" Target="../ctrlProps/ctrlProp754.xml"/><Relationship Id="rId31" Type="http://schemas.openxmlformats.org/officeDocument/2006/relationships/ctrlProp" Target="../ctrlProps/ctrlProp775.xml"/><Relationship Id="rId52" Type="http://schemas.openxmlformats.org/officeDocument/2006/relationships/ctrlProp" Target="../ctrlProps/ctrlProp796.xml"/><Relationship Id="rId73" Type="http://schemas.openxmlformats.org/officeDocument/2006/relationships/ctrlProp" Target="../ctrlProps/ctrlProp817.xml"/><Relationship Id="rId78" Type="http://schemas.openxmlformats.org/officeDocument/2006/relationships/ctrlProp" Target="../ctrlProps/ctrlProp822.xml"/><Relationship Id="rId94" Type="http://schemas.openxmlformats.org/officeDocument/2006/relationships/ctrlProp" Target="../ctrlProps/ctrlProp838.xml"/><Relationship Id="rId99" Type="http://schemas.openxmlformats.org/officeDocument/2006/relationships/ctrlProp" Target="../ctrlProps/ctrlProp843.xml"/><Relationship Id="rId101" Type="http://schemas.openxmlformats.org/officeDocument/2006/relationships/ctrlProp" Target="../ctrlProps/ctrlProp845.xml"/><Relationship Id="rId122" Type="http://schemas.openxmlformats.org/officeDocument/2006/relationships/ctrlProp" Target="../ctrlProps/ctrlProp866.xml"/><Relationship Id="rId143" Type="http://schemas.openxmlformats.org/officeDocument/2006/relationships/ctrlProp" Target="../ctrlProps/ctrlProp887.xml"/><Relationship Id="rId148" Type="http://schemas.openxmlformats.org/officeDocument/2006/relationships/ctrlProp" Target="../ctrlProps/ctrlProp892.xml"/><Relationship Id="rId164" Type="http://schemas.openxmlformats.org/officeDocument/2006/relationships/ctrlProp" Target="../ctrlProps/ctrlProp908.xml"/><Relationship Id="rId169" Type="http://schemas.openxmlformats.org/officeDocument/2006/relationships/ctrlProp" Target="../ctrlProps/ctrlProp913.xml"/><Relationship Id="rId185" Type="http://schemas.openxmlformats.org/officeDocument/2006/relationships/ctrlProp" Target="../ctrlProps/ctrlProp929.xml"/><Relationship Id="rId4" Type="http://schemas.openxmlformats.org/officeDocument/2006/relationships/ctrlProp" Target="../ctrlProps/ctrlProp748.xml"/><Relationship Id="rId9" Type="http://schemas.openxmlformats.org/officeDocument/2006/relationships/ctrlProp" Target="../ctrlProps/ctrlProp753.xml"/><Relationship Id="rId180" Type="http://schemas.openxmlformats.org/officeDocument/2006/relationships/ctrlProp" Target="../ctrlProps/ctrlProp924.xml"/><Relationship Id="rId210" Type="http://schemas.openxmlformats.org/officeDocument/2006/relationships/ctrlProp" Target="../ctrlProps/ctrlProp954.xml"/><Relationship Id="rId215" Type="http://schemas.openxmlformats.org/officeDocument/2006/relationships/ctrlProp" Target="../ctrlProps/ctrlProp959.xml"/><Relationship Id="rId236" Type="http://schemas.openxmlformats.org/officeDocument/2006/relationships/ctrlProp" Target="../ctrlProps/ctrlProp980.xml"/><Relationship Id="rId26" Type="http://schemas.openxmlformats.org/officeDocument/2006/relationships/ctrlProp" Target="../ctrlProps/ctrlProp770.xml"/><Relationship Id="rId231" Type="http://schemas.openxmlformats.org/officeDocument/2006/relationships/ctrlProp" Target="../ctrlProps/ctrlProp975.xml"/><Relationship Id="rId47" Type="http://schemas.openxmlformats.org/officeDocument/2006/relationships/ctrlProp" Target="../ctrlProps/ctrlProp791.xml"/><Relationship Id="rId68" Type="http://schemas.openxmlformats.org/officeDocument/2006/relationships/ctrlProp" Target="../ctrlProps/ctrlProp812.xml"/><Relationship Id="rId89" Type="http://schemas.openxmlformats.org/officeDocument/2006/relationships/ctrlProp" Target="../ctrlProps/ctrlProp833.xml"/><Relationship Id="rId112" Type="http://schemas.openxmlformats.org/officeDocument/2006/relationships/ctrlProp" Target="../ctrlProps/ctrlProp856.xml"/><Relationship Id="rId133" Type="http://schemas.openxmlformats.org/officeDocument/2006/relationships/ctrlProp" Target="../ctrlProps/ctrlProp877.xml"/><Relationship Id="rId154" Type="http://schemas.openxmlformats.org/officeDocument/2006/relationships/ctrlProp" Target="../ctrlProps/ctrlProp898.xml"/><Relationship Id="rId175" Type="http://schemas.openxmlformats.org/officeDocument/2006/relationships/ctrlProp" Target="../ctrlProps/ctrlProp919.xml"/><Relationship Id="rId196" Type="http://schemas.openxmlformats.org/officeDocument/2006/relationships/ctrlProp" Target="../ctrlProps/ctrlProp940.xml"/><Relationship Id="rId200" Type="http://schemas.openxmlformats.org/officeDocument/2006/relationships/ctrlProp" Target="../ctrlProps/ctrlProp944.xml"/><Relationship Id="rId16" Type="http://schemas.openxmlformats.org/officeDocument/2006/relationships/ctrlProp" Target="../ctrlProps/ctrlProp760.xml"/><Relationship Id="rId221" Type="http://schemas.openxmlformats.org/officeDocument/2006/relationships/ctrlProp" Target="../ctrlProps/ctrlProp965.xml"/><Relationship Id="rId242" Type="http://schemas.openxmlformats.org/officeDocument/2006/relationships/ctrlProp" Target="../ctrlProps/ctrlProp986.xml"/><Relationship Id="rId37" Type="http://schemas.openxmlformats.org/officeDocument/2006/relationships/ctrlProp" Target="../ctrlProps/ctrlProp781.xml"/><Relationship Id="rId58" Type="http://schemas.openxmlformats.org/officeDocument/2006/relationships/ctrlProp" Target="../ctrlProps/ctrlProp802.xml"/><Relationship Id="rId79" Type="http://schemas.openxmlformats.org/officeDocument/2006/relationships/ctrlProp" Target="../ctrlProps/ctrlProp823.xml"/><Relationship Id="rId102" Type="http://schemas.openxmlformats.org/officeDocument/2006/relationships/ctrlProp" Target="../ctrlProps/ctrlProp846.xml"/><Relationship Id="rId123" Type="http://schemas.openxmlformats.org/officeDocument/2006/relationships/ctrlProp" Target="../ctrlProps/ctrlProp867.xml"/><Relationship Id="rId144" Type="http://schemas.openxmlformats.org/officeDocument/2006/relationships/ctrlProp" Target="../ctrlProps/ctrlProp888.xml"/><Relationship Id="rId90" Type="http://schemas.openxmlformats.org/officeDocument/2006/relationships/ctrlProp" Target="../ctrlProps/ctrlProp834.xml"/><Relationship Id="rId165" Type="http://schemas.openxmlformats.org/officeDocument/2006/relationships/ctrlProp" Target="../ctrlProps/ctrlProp909.xml"/><Relationship Id="rId186" Type="http://schemas.openxmlformats.org/officeDocument/2006/relationships/ctrlProp" Target="../ctrlProps/ctrlProp930.xml"/><Relationship Id="rId211" Type="http://schemas.openxmlformats.org/officeDocument/2006/relationships/ctrlProp" Target="../ctrlProps/ctrlProp955.xml"/><Relationship Id="rId232" Type="http://schemas.openxmlformats.org/officeDocument/2006/relationships/ctrlProp" Target="../ctrlProps/ctrlProp976.xml"/><Relationship Id="rId27" Type="http://schemas.openxmlformats.org/officeDocument/2006/relationships/ctrlProp" Target="../ctrlProps/ctrlProp771.xml"/><Relationship Id="rId48" Type="http://schemas.openxmlformats.org/officeDocument/2006/relationships/ctrlProp" Target="../ctrlProps/ctrlProp792.xml"/><Relationship Id="rId69" Type="http://schemas.openxmlformats.org/officeDocument/2006/relationships/ctrlProp" Target="../ctrlProps/ctrlProp813.xml"/><Relationship Id="rId113" Type="http://schemas.openxmlformats.org/officeDocument/2006/relationships/ctrlProp" Target="../ctrlProps/ctrlProp857.xml"/><Relationship Id="rId134" Type="http://schemas.openxmlformats.org/officeDocument/2006/relationships/ctrlProp" Target="../ctrlProps/ctrlProp878.xml"/><Relationship Id="rId80" Type="http://schemas.openxmlformats.org/officeDocument/2006/relationships/ctrlProp" Target="../ctrlProps/ctrlProp824.xml"/><Relationship Id="rId155" Type="http://schemas.openxmlformats.org/officeDocument/2006/relationships/ctrlProp" Target="../ctrlProps/ctrlProp899.xml"/><Relationship Id="rId176" Type="http://schemas.openxmlformats.org/officeDocument/2006/relationships/ctrlProp" Target="../ctrlProps/ctrlProp920.xml"/><Relationship Id="rId197" Type="http://schemas.openxmlformats.org/officeDocument/2006/relationships/ctrlProp" Target="../ctrlProps/ctrlProp941.xml"/></Relationships>
</file>

<file path=xl/worksheets/_rels/sheet12.xml.rels><?xml version="1.0" encoding="UTF-8" standalone="yes"?>
<Relationships xmlns="http://schemas.openxmlformats.org/package/2006/relationships"><Relationship Id="rId117" Type="http://schemas.openxmlformats.org/officeDocument/2006/relationships/ctrlProp" Target="../ctrlProps/ctrlProp1104.xml"/><Relationship Id="rId21" Type="http://schemas.openxmlformats.org/officeDocument/2006/relationships/ctrlProp" Target="../ctrlProps/ctrlProp1008.xml"/><Relationship Id="rId42" Type="http://schemas.openxmlformats.org/officeDocument/2006/relationships/ctrlProp" Target="../ctrlProps/ctrlProp1029.xml"/><Relationship Id="rId63" Type="http://schemas.openxmlformats.org/officeDocument/2006/relationships/ctrlProp" Target="../ctrlProps/ctrlProp1050.xml"/><Relationship Id="rId84" Type="http://schemas.openxmlformats.org/officeDocument/2006/relationships/ctrlProp" Target="../ctrlProps/ctrlProp1071.xml"/><Relationship Id="rId138" Type="http://schemas.openxmlformats.org/officeDocument/2006/relationships/ctrlProp" Target="../ctrlProps/ctrlProp1125.xml"/><Relationship Id="rId159" Type="http://schemas.openxmlformats.org/officeDocument/2006/relationships/ctrlProp" Target="../ctrlProps/ctrlProp1146.xml"/><Relationship Id="rId170" Type="http://schemas.openxmlformats.org/officeDocument/2006/relationships/ctrlProp" Target="../ctrlProps/ctrlProp1157.xml"/><Relationship Id="rId191" Type="http://schemas.openxmlformats.org/officeDocument/2006/relationships/ctrlProp" Target="../ctrlProps/ctrlProp1178.xml"/><Relationship Id="rId205" Type="http://schemas.openxmlformats.org/officeDocument/2006/relationships/ctrlProp" Target="../ctrlProps/ctrlProp1192.xml"/><Relationship Id="rId226" Type="http://schemas.openxmlformats.org/officeDocument/2006/relationships/ctrlProp" Target="../ctrlProps/ctrlProp1213.xml"/><Relationship Id="rId107" Type="http://schemas.openxmlformats.org/officeDocument/2006/relationships/ctrlProp" Target="../ctrlProps/ctrlProp1094.xml"/><Relationship Id="rId11" Type="http://schemas.openxmlformats.org/officeDocument/2006/relationships/ctrlProp" Target="../ctrlProps/ctrlProp998.xml"/><Relationship Id="rId32" Type="http://schemas.openxmlformats.org/officeDocument/2006/relationships/ctrlProp" Target="../ctrlProps/ctrlProp1019.xml"/><Relationship Id="rId53" Type="http://schemas.openxmlformats.org/officeDocument/2006/relationships/ctrlProp" Target="../ctrlProps/ctrlProp1040.xml"/><Relationship Id="rId74" Type="http://schemas.openxmlformats.org/officeDocument/2006/relationships/ctrlProp" Target="../ctrlProps/ctrlProp1061.xml"/><Relationship Id="rId128" Type="http://schemas.openxmlformats.org/officeDocument/2006/relationships/ctrlProp" Target="../ctrlProps/ctrlProp1115.xml"/><Relationship Id="rId149" Type="http://schemas.openxmlformats.org/officeDocument/2006/relationships/ctrlProp" Target="../ctrlProps/ctrlProp1136.xml"/><Relationship Id="rId5" Type="http://schemas.openxmlformats.org/officeDocument/2006/relationships/ctrlProp" Target="../ctrlProps/ctrlProp992.xml"/><Relationship Id="rId95" Type="http://schemas.openxmlformats.org/officeDocument/2006/relationships/ctrlProp" Target="../ctrlProps/ctrlProp1082.xml"/><Relationship Id="rId160" Type="http://schemas.openxmlformats.org/officeDocument/2006/relationships/ctrlProp" Target="../ctrlProps/ctrlProp1147.xml"/><Relationship Id="rId181" Type="http://schemas.openxmlformats.org/officeDocument/2006/relationships/ctrlProp" Target="../ctrlProps/ctrlProp1168.xml"/><Relationship Id="rId216" Type="http://schemas.openxmlformats.org/officeDocument/2006/relationships/ctrlProp" Target="../ctrlProps/ctrlProp1203.xml"/><Relationship Id="rId237" Type="http://schemas.openxmlformats.org/officeDocument/2006/relationships/ctrlProp" Target="../ctrlProps/ctrlProp1224.xml"/><Relationship Id="rId22" Type="http://schemas.openxmlformats.org/officeDocument/2006/relationships/ctrlProp" Target="../ctrlProps/ctrlProp1009.xml"/><Relationship Id="rId43" Type="http://schemas.openxmlformats.org/officeDocument/2006/relationships/ctrlProp" Target="../ctrlProps/ctrlProp1030.xml"/><Relationship Id="rId64" Type="http://schemas.openxmlformats.org/officeDocument/2006/relationships/ctrlProp" Target="../ctrlProps/ctrlProp1051.xml"/><Relationship Id="rId118" Type="http://schemas.openxmlformats.org/officeDocument/2006/relationships/ctrlProp" Target="../ctrlProps/ctrlProp1105.xml"/><Relationship Id="rId139" Type="http://schemas.openxmlformats.org/officeDocument/2006/relationships/ctrlProp" Target="../ctrlProps/ctrlProp1126.xml"/><Relationship Id="rId85" Type="http://schemas.openxmlformats.org/officeDocument/2006/relationships/ctrlProp" Target="../ctrlProps/ctrlProp1072.xml"/><Relationship Id="rId150" Type="http://schemas.openxmlformats.org/officeDocument/2006/relationships/ctrlProp" Target="../ctrlProps/ctrlProp1137.xml"/><Relationship Id="rId171" Type="http://schemas.openxmlformats.org/officeDocument/2006/relationships/ctrlProp" Target="../ctrlProps/ctrlProp1158.xml"/><Relationship Id="rId192" Type="http://schemas.openxmlformats.org/officeDocument/2006/relationships/ctrlProp" Target="../ctrlProps/ctrlProp1179.xml"/><Relationship Id="rId206" Type="http://schemas.openxmlformats.org/officeDocument/2006/relationships/ctrlProp" Target="../ctrlProps/ctrlProp1193.xml"/><Relationship Id="rId227" Type="http://schemas.openxmlformats.org/officeDocument/2006/relationships/ctrlProp" Target="../ctrlProps/ctrlProp1214.xml"/><Relationship Id="rId201" Type="http://schemas.openxmlformats.org/officeDocument/2006/relationships/ctrlProp" Target="../ctrlProps/ctrlProp1188.xml"/><Relationship Id="rId222" Type="http://schemas.openxmlformats.org/officeDocument/2006/relationships/ctrlProp" Target="../ctrlProps/ctrlProp1209.xml"/><Relationship Id="rId243" Type="http://schemas.openxmlformats.org/officeDocument/2006/relationships/ctrlProp" Target="../ctrlProps/ctrlProp1230.xml"/><Relationship Id="rId12" Type="http://schemas.openxmlformats.org/officeDocument/2006/relationships/ctrlProp" Target="../ctrlProps/ctrlProp999.xml"/><Relationship Id="rId17" Type="http://schemas.openxmlformats.org/officeDocument/2006/relationships/ctrlProp" Target="../ctrlProps/ctrlProp1004.xml"/><Relationship Id="rId33" Type="http://schemas.openxmlformats.org/officeDocument/2006/relationships/ctrlProp" Target="../ctrlProps/ctrlProp1020.xml"/><Relationship Id="rId38" Type="http://schemas.openxmlformats.org/officeDocument/2006/relationships/ctrlProp" Target="../ctrlProps/ctrlProp1025.xml"/><Relationship Id="rId59" Type="http://schemas.openxmlformats.org/officeDocument/2006/relationships/ctrlProp" Target="../ctrlProps/ctrlProp1046.xml"/><Relationship Id="rId103" Type="http://schemas.openxmlformats.org/officeDocument/2006/relationships/ctrlProp" Target="../ctrlProps/ctrlProp1090.xml"/><Relationship Id="rId108" Type="http://schemas.openxmlformats.org/officeDocument/2006/relationships/ctrlProp" Target="../ctrlProps/ctrlProp1095.xml"/><Relationship Id="rId124" Type="http://schemas.openxmlformats.org/officeDocument/2006/relationships/ctrlProp" Target="../ctrlProps/ctrlProp1111.xml"/><Relationship Id="rId129" Type="http://schemas.openxmlformats.org/officeDocument/2006/relationships/ctrlProp" Target="../ctrlProps/ctrlProp1116.xml"/><Relationship Id="rId54" Type="http://schemas.openxmlformats.org/officeDocument/2006/relationships/ctrlProp" Target="../ctrlProps/ctrlProp1041.xml"/><Relationship Id="rId70" Type="http://schemas.openxmlformats.org/officeDocument/2006/relationships/ctrlProp" Target="../ctrlProps/ctrlProp1057.xml"/><Relationship Id="rId75" Type="http://schemas.openxmlformats.org/officeDocument/2006/relationships/ctrlProp" Target="../ctrlProps/ctrlProp1062.xml"/><Relationship Id="rId91" Type="http://schemas.openxmlformats.org/officeDocument/2006/relationships/ctrlProp" Target="../ctrlProps/ctrlProp1078.xml"/><Relationship Id="rId96" Type="http://schemas.openxmlformats.org/officeDocument/2006/relationships/ctrlProp" Target="../ctrlProps/ctrlProp1083.xml"/><Relationship Id="rId140" Type="http://schemas.openxmlformats.org/officeDocument/2006/relationships/ctrlProp" Target="../ctrlProps/ctrlProp1127.xml"/><Relationship Id="rId145" Type="http://schemas.openxmlformats.org/officeDocument/2006/relationships/ctrlProp" Target="../ctrlProps/ctrlProp1132.xml"/><Relationship Id="rId161" Type="http://schemas.openxmlformats.org/officeDocument/2006/relationships/ctrlProp" Target="../ctrlProps/ctrlProp1148.xml"/><Relationship Id="rId166" Type="http://schemas.openxmlformats.org/officeDocument/2006/relationships/ctrlProp" Target="../ctrlProps/ctrlProp1153.xml"/><Relationship Id="rId182" Type="http://schemas.openxmlformats.org/officeDocument/2006/relationships/ctrlProp" Target="../ctrlProps/ctrlProp1169.xml"/><Relationship Id="rId187" Type="http://schemas.openxmlformats.org/officeDocument/2006/relationships/ctrlProp" Target="../ctrlProps/ctrlProp1174.xml"/><Relationship Id="rId217" Type="http://schemas.openxmlformats.org/officeDocument/2006/relationships/ctrlProp" Target="../ctrlProps/ctrlProp1204.xml"/><Relationship Id="rId1" Type="http://schemas.openxmlformats.org/officeDocument/2006/relationships/drawing" Target="../drawings/drawing12.xml"/><Relationship Id="rId6" Type="http://schemas.openxmlformats.org/officeDocument/2006/relationships/ctrlProp" Target="../ctrlProps/ctrlProp993.xml"/><Relationship Id="rId212" Type="http://schemas.openxmlformats.org/officeDocument/2006/relationships/ctrlProp" Target="../ctrlProps/ctrlProp1199.xml"/><Relationship Id="rId233" Type="http://schemas.openxmlformats.org/officeDocument/2006/relationships/ctrlProp" Target="../ctrlProps/ctrlProp1220.xml"/><Relationship Id="rId238" Type="http://schemas.openxmlformats.org/officeDocument/2006/relationships/ctrlProp" Target="../ctrlProps/ctrlProp1225.xml"/><Relationship Id="rId23" Type="http://schemas.openxmlformats.org/officeDocument/2006/relationships/ctrlProp" Target="../ctrlProps/ctrlProp1010.xml"/><Relationship Id="rId28" Type="http://schemas.openxmlformats.org/officeDocument/2006/relationships/ctrlProp" Target="../ctrlProps/ctrlProp1015.xml"/><Relationship Id="rId49" Type="http://schemas.openxmlformats.org/officeDocument/2006/relationships/ctrlProp" Target="../ctrlProps/ctrlProp1036.xml"/><Relationship Id="rId114" Type="http://schemas.openxmlformats.org/officeDocument/2006/relationships/ctrlProp" Target="../ctrlProps/ctrlProp1101.xml"/><Relationship Id="rId119" Type="http://schemas.openxmlformats.org/officeDocument/2006/relationships/ctrlProp" Target="../ctrlProps/ctrlProp1106.xml"/><Relationship Id="rId44" Type="http://schemas.openxmlformats.org/officeDocument/2006/relationships/ctrlProp" Target="../ctrlProps/ctrlProp1031.xml"/><Relationship Id="rId60" Type="http://schemas.openxmlformats.org/officeDocument/2006/relationships/ctrlProp" Target="../ctrlProps/ctrlProp1047.xml"/><Relationship Id="rId65" Type="http://schemas.openxmlformats.org/officeDocument/2006/relationships/ctrlProp" Target="../ctrlProps/ctrlProp1052.xml"/><Relationship Id="rId81" Type="http://schemas.openxmlformats.org/officeDocument/2006/relationships/ctrlProp" Target="../ctrlProps/ctrlProp1068.xml"/><Relationship Id="rId86" Type="http://schemas.openxmlformats.org/officeDocument/2006/relationships/ctrlProp" Target="../ctrlProps/ctrlProp1073.xml"/><Relationship Id="rId130" Type="http://schemas.openxmlformats.org/officeDocument/2006/relationships/ctrlProp" Target="../ctrlProps/ctrlProp1117.xml"/><Relationship Id="rId135" Type="http://schemas.openxmlformats.org/officeDocument/2006/relationships/ctrlProp" Target="../ctrlProps/ctrlProp1122.xml"/><Relationship Id="rId151" Type="http://schemas.openxmlformats.org/officeDocument/2006/relationships/ctrlProp" Target="../ctrlProps/ctrlProp1138.xml"/><Relationship Id="rId156" Type="http://schemas.openxmlformats.org/officeDocument/2006/relationships/ctrlProp" Target="../ctrlProps/ctrlProp1143.xml"/><Relationship Id="rId177" Type="http://schemas.openxmlformats.org/officeDocument/2006/relationships/ctrlProp" Target="../ctrlProps/ctrlProp1164.xml"/><Relationship Id="rId198" Type="http://schemas.openxmlformats.org/officeDocument/2006/relationships/ctrlProp" Target="../ctrlProps/ctrlProp1185.xml"/><Relationship Id="rId172" Type="http://schemas.openxmlformats.org/officeDocument/2006/relationships/ctrlProp" Target="../ctrlProps/ctrlProp1159.xml"/><Relationship Id="rId193" Type="http://schemas.openxmlformats.org/officeDocument/2006/relationships/ctrlProp" Target="../ctrlProps/ctrlProp1180.xml"/><Relationship Id="rId202" Type="http://schemas.openxmlformats.org/officeDocument/2006/relationships/ctrlProp" Target="../ctrlProps/ctrlProp1189.xml"/><Relationship Id="rId207" Type="http://schemas.openxmlformats.org/officeDocument/2006/relationships/ctrlProp" Target="../ctrlProps/ctrlProp1194.xml"/><Relationship Id="rId223" Type="http://schemas.openxmlformats.org/officeDocument/2006/relationships/ctrlProp" Target="../ctrlProps/ctrlProp1210.xml"/><Relationship Id="rId228" Type="http://schemas.openxmlformats.org/officeDocument/2006/relationships/ctrlProp" Target="../ctrlProps/ctrlProp1215.xml"/><Relationship Id="rId244" Type="http://schemas.openxmlformats.org/officeDocument/2006/relationships/ctrlProp" Target="../ctrlProps/ctrlProp1231.xml"/><Relationship Id="rId13" Type="http://schemas.openxmlformats.org/officeDocument/2006/relationships/ctrlProp" Target="../ctrlProps/ctrlProp1000.xml"/><Relationship Id="rId18" Type="http://schemas.openxmlformats.org/officeDocument/2006/relationships/ctrlProp" Target="../ctrlProps/ctrlProp1005.xml"/><Relationship Id="rId39" Type="http://schemas.openxmlformats.org/officeDocument/2006/relationships/ctrlProp" Target="../ctrlProps/ctrlProp1026.xml"/><Relationship Id="rId109" Type="http://schemas.openxmlformats.org/officeDocument/2006/relationships/ctrlProp" Target="../ctrlProps/ctrlProp1096.xml"/><Relationship Id="rId34" Type="http://schemas.openxmlformats.org/officeDocument/2006/relationships/ctrlProp" Target="../ctrlProps/ctrlProp1021.xml"/><Relationship Id="rId50" Type="http://schemas.openxmlformats.org/officeDocument/2006/relationships/ctrlProp" Target="../ctrlProps/ctrlProp1037.xml"/><Relationship Id="rId55" Type="http://schemas.openxmlformats.org/officeDocument/2006/relationships/ctrlProp" Target="../ctrlProps/ctrlProp1042.xml"/><Relationship Id="rId76" Type="http://schemas.openxmlformats.org/officeDocument/2006/relationships/ctrlProp" Target="../ctrlProps/ctrlProp1063.xml"/><Relationship Id="rId97" Type="http://schemas.openxmlformats.org/officeDocument/2006/relationships/ctrlProp" Target="../ctrlProps/ctrlProp1084.xml"/><Relationship Id="rId104" Type="http://schemas.openxmlformats.org/officeDocument/2006/relationships/ctrlProp" Target="../ctrlProps/ctrlProp1091.xml"/><Relationship Id="rId120" Type="http://schemas.openxmlformats.org/officeDocument/2006/relationships/ctrlProp" Target="../ctrlProps/ctrlProp1107.xml"/><Relationship Id="rId125" Type="http://schemas.openxmlformats.org/officeDocument/2006/relationships/ctrlProp" Target="../ctrlProps/ctrlProp1112.xml"/><Relationship Id="rId141" Type="http://schemas.openxmlformats.org/officeDocument/2006/relationships/ctrlProp" Target="../ctrlProps/ctrlProp1128.xml"/><Relationship Id="rId146" Type="http://schemas.openxmlformats.org/officeDocument/2006/relationships/ctrlProp" Target="../ctrlProps/ctrlProp1133.xml"/><Relationship Id="rId167" Type="http://schemas.openxmlformats.org/officeDocument/2006/relationships/ctrlProp" Target="../ctrlProps/ctrlProp1154.xml"/><Relationship Id="rId188" Type="http://schemas.openxmlformats.org/officeDocument/2006/relationships/ctrlProp" Target="../ctrlProps/ctrlProp1175.xml"/><Relationship Id="rId7" Type="http://schemas.openxmlformats.org/officeDocument/2006/relationships/ctrlProp" Target="../ctrlProps/ctrlProp994.xml"/><Relationship Id="rId71" Type="http://schemas.openxmlformats.org/officeDocument/2006/relationships/ctrlProp" Target="../ctrlProps/ctrlProp1058.xml"/><Relationship Id="rId92" Type="http://schemas.openxmlformats.org/officeDocument/2006/relationships/ctrlProp" Target="../ctrlProps/ctrlProp1079.xml"/><Relationship Id="rId162" Type="http://schemas.openxmlformats.org/officeDocument/2006/relationships/ctrlProp" Target="../ctrlProps/ctrlProp1149.xml"/><Relationship Id="rId183" Type="http://schemas.openxmlformats.org/officeDocument/2006/relationships/ctrlProp" Target="../ctrlProps/ctrlProp1170.xml"/><Relationship Id="rId213" Type="http://schemas.openxmlformats.org/officeDocument/2006/relationships/ctrlProp" Target="../ctrlProps/ctrlProp1200.xml"/><Relationship Id="rId218" Type="http://schemas.openxmlformats.org/officeDocument/2006/relationships/ctrlProp" Target="../ctrlProps/ctrlProp1205.xml"/><Relationship Id="rId234" Type="http://schemas.openxmlformats.org/officeDocument/2006/relationships/ctrlProp" Target="../ctrlProps/ctrlProp1221.xml"/><Relationship Id="rId239" Type="http://schemas.openxmlformats.org/officeDocument/2006/relationships/ctrlProp" Target="../ctrlProps/ctrlProp1226.xml"/><Relationship Id="rId2" Type="http://schemas.openxmlformats.org/officeDocument/2006/relationships/vmlDrawing" Target="../drawings/vmlDrawing11.vml"/><Relationship Id="rId29" Type="http://schemas.openxmlformats.org/officeDocument/2006/relationships/ctrlProp" Target="../ctrlProps/ctrlProp1016.xml"/><Relationship Id="rId24" Type="http://schemas.openxmlformats.org/officeDocument/2006/relationships/ctrlProp" Target="../ctrlProps/ctrlProp1011.xml"/><Relationship Id="rId40" Type="http://schemas.openxmlformats.org/officeDocument/2006/relationships/ctrlProp" Target="../ctrlProps/ctrlProp1027.xml"/><Relationship Id="rId45" Type="http://schemas.openxmlformats.org/officeDocument/2006/relationships/ctrlProp" Target="../ctrlProps/ctrlProp1032.xml"/><Relationship Id="rId66" Type="http://schemas.openxmlformats.org/officeDocument/2006/relationships/ctrlProp" Target="../ctrlProps/ctrlProp1053.xml"/><Relationship Id="rId87" Type="http://schemas.openxmlformats.org/officeDocument/2006/relationships/ctrlProp" Target="../ctrlProps/ctrlProp1074.xml"/><Relationship Id="rId110" Type="http://schemas.openxmlformats.org/officeDocument/2006/relationships/ctrlProp" Target="../ctrlProps/ctrlProp1097.xml"/><Relationship Id="rId115" Type="http://schemas.openxmlformats.org/officeDocument/2006/relationships/ctrlProp" Target="../ctrlProps/ctrlProp1102.xml"/><Relationship Id="rId131" Type="http://schemas.openxmlformats.org/officeDocument/2006/relationships/ctrlProp" Target="../ctrlProps/ctrlProp1118.xml"/><Relationship Id="rId136" Type="http://schemas.openxmlformats.org/officeDocument/2006/relationships/ctrlProp" Target="../ctrlProps/ctrlProp1123.xml"/><Relationship Id="rId157" Type="http://schemas.openxmlformats.org/officeDocument/2006/relationships/ctrlProp" Target="../ctrlProps/ctrlProp1144.xml"/><Relationship Id="rId178" Type="http://schemas.openxmlformats.org/officeDocument/2006/relationships/ctrlProp" Target="../ctrlProps/ctrlProp1165.xml"/><Relationship Id="rId61" Type="http://schemas.openxmlformats.org/officeDocument/2006/relationships/ctrlProp" Target="../ctrlProps/ctrlProp1048.xml"/><Relationship Id="rId82" Type="http://schemas.openxmlformats.org/officeDocument/2006/relationships/ctrlProp" Target="../ctrlProps/ctrlProp1069.xml"/><Relationship Id="rId152" Type="http://schemas.openxmlformats.org/officeDocument/2006/relationships/ctrlProp" Target="../ctrlProps/ctrlProp1139.xml"/><Relationship Id="rId173" Type="http://schemas.openxmlformats.org/officeDocument/2006/relationships/ctrlProp" Target="../ctrlProps/ctrlProp1160.xml"/><Relationship Id="rId194" Type="http://schemas.openxmlformats.org/officeDocument/2006/relationships/ctrlProp" Target="../ctrlProps/ctrlProp1181.xml"/><Relationship Id="rId199" Type="http://schemas.openxmlformats.org/officeDocument/2006/relationships/ctrlProp" Target="../ctrlProps/ctrlProp1186.xml"/><Relationship Id="rId203" Type="http://schemas.openxmlformats.org/officeDocument/2006/relationships/ctrlProp" Target="../ctrlProps/ctrlProp1190.xml"/><Relationship Id="rId208" Type="http://schemas.openxmlformats.org/officeDocument/2006/relationships/ctrlProp" Target="../ctrlProps/ctrlProp1195.xml"/><Relationship Id="rId229" Type="http://schemas.openxmlformats.org/officeDocument/2006/relationships/ctrlProp" Target="../ctrlProps/ctrlProp1216.xml"/><Relationship Id="rId19" Type="http://schemas.openxmlformats.org/officeDocument/2006/relationships/ctrlProp" Target="../ctrlProps/ctrlProp1006.xml"/><Relationship Id="rId224" Type="http://schemas.openxmlformats.org/officeDocument/2006/relationships/ctrlProp" Target="../ctrlProps/ctrlProp1211.xml"/><Relationship Id="rId240" Type="http://schemas.openxmlformats.org/officeDocument/2006/relationships/ctrlProp" Target="../ctrlProps/ctrlProp1227.xml"/><Relationship Id="rId245" Type="http://schemas.openxmlformats.org/officeDocument/2006/relationships/ctrlProp" Target="../ctrlProps/ctrlProp1232.xml"/><Relationship Id="rId14" Type="http://schemas.openxmlformats.org/officeDocument/2006/relationships/ctrlProp" Target="../ctrlProps/ctrlProp1001.xml"/><Relationship Id="rId30" Type="http://schemas.openxmlformats.org/officeDocument/2006/relationships/ctrlProp" Target="../ctrlProps/ctrlProp1017.xml"/><Relationship Id="rId35" Type="http://schemas.openxmlformats.org/officeDocument/2006/relationships/ctrlProp" Target="../ctrlProps/ctrlProp1022.xml"/><Relationship Id="rId56" Type="http://schemas.openxmlformats.org/officeDocument/2006/relationships/ctrlProp" Target="../ctrlProps/ctrlProp1043.xml"/><Relationship Id="rId77" Type="http://schemas.openxmlformats.org/officeDocument/2006/relationships/ctrlProp" Target="../ctrlProps/ctrlProp1064.xml"/><Relationship Id="rId100" Type="http://schemas.openxmlformats.org/officeDocument/2006/relationships/ctrlProp" Target="../ctrlProps/ctrlProp1087.xml"/><Relationship Id="rId105" Type="http://schemas.openxmlformats.org/officeDocument/2006/relationships/ctrlProp" Target="../ctrlProps/ctrlProp1092.xml"/><Relationship Id="rId126" Type="http://schemas.openxmlformats.org/officeDocument/2006/relationships/ctrlProp" Target="../ctrlProps/ctrlProp1113.xml"/><Relationship Id="rId147" Type="http://schemas.openxmlformats.org/officeDocument/2006/relationships/ctrlProp" Target="../ctrlProps/ctrlProp1134.xml"/><Relationship Id="rId168" Type="http://schemas.openxmlformats.org/officeDocument/2006/relationships/ctrlProp" Target="../ctrlProps/ctrlProp1155.xml"/><Relationship Id="rId8" Type="http://schemas.openxmlformats.org/officeDocument/2006/relationships/ctrlProp" Target="../ctrlProps/ctrlProp995.xml"/><Relationship Id="rId51" Type="http://schemas.openxmlformats.org/officeDocument/2006/relationships/ctrlProp" Target="../ctrlProps/ctrlProp1038.xml"/><Relationship Id="rId72" Type="http://schemas.openxmlformats.org/officeDocument/2006/relationships/ctrlProp" Target="../ctrlProps/ctrlProp1059.xml"/><Relationship Id="rId93" Type="http://schemas.openxmlformats.org/officeDocument/2006/relationships/ctrlProp" Target="../ctrlProps/ctrlProp1080.xml"/><Relationship Id="rId98" Type="http://schemas.openxmlformats.org/officeDocument/2006/relationships/ctrlProp" Target="../ctrlProps/ctrlProp1085.xml"/><Relationship Id="rId121" Type="http://schemas.openxmlformats.org/officeDocument/2006/relationships/ctrlProp" Target="../ctrlProps/ctrlProp1108.xml"/><Relationship Id="rId142" Type="http://schemas.openxmlformats.org/officeDocument/2006/relationships/ctrlProp" Target="../ctrlProps/ctrlProp1129.xml"/><Relationship Id="rId163" Type="http://schemas.openxmlformats.org/officeDocument/2006/relationships/ctrlProp" Target="../ctrlProps/ctrlProp1150.xml"/><Relationship Id="rId184" Type="http://schemas.openxmlformats.org/officeDocument/2006/relationships/ctrlProp" Target="../ctrlProps/ctrlProp1171.xml"/><Relationship Id="rId189" Type="http://schemas.openxmlformats.org/officeDocument/2006/relationships/ctrlProp" Target="../ctrlProps/ctrlProp1176.xml"/><Relationship Id="rId219" Type="http://schemas.openxmlformats.org/officeDocument/2006/relationships/ctrlProp" Target="../ctrlProps/ctrlProp1206.xml"/><Relationship Id="rId3" Type="http://schemas.openxmlformats.org/officeDocument/2006/relationships/ctrlProp" Target="../ctrlProps/ctrlProp990.xml"/><Relationship Id="rId214" Type="http://schemas.openxmlformats.org/officeDocument/2006/relationships/ctrlProp" Target="../ctrlProps/ctrlProp1201.xml"/><Relationship Id="rId230" Type="http://schemas.openxmlformats.org/officeDocument/2006/relationships/ctrlProp" Target="../ctrlProps/ctrlProp1217.xml"/><Relationship Id="rId235" Type="http://schemas.openxmlformats.org/officeDocument/2006/relationships/ctrlProp" Target="../ctrlProps/ctrlProp1222.xml"/><Relationship Id="rId25" Type="http://schemas.openxmlformats.org/officeDocument/2006/relationships/ctrlProp" Target="../ctrlProps/ctrlProp1012.xml"/><Relationship Id="rId46" Type="http://schemas.openxmlformats.org/officeDocument/2006/relationships/ctrlProp" Target="../ctrlProps/ctrlProp1033.xml"/><Relationship Id="rId67" Type="http://schemas.openxmlformats.org/officeDocument/2006/relationships/ctrlProp" Target="../ctrlProps/ctrlProp1054.xml"/><Relationship Id="rId116" Type="http://schemas.openxmlformats.org/officeDocument/2006/relationships/ctrlProp" Target="../ctrlProps/ctrlProp1103.xml"/><Relationship Id="rId137" Type="http://schemas.openxmlformats.org/officeDocument/2006/relationships/ctrlProp" Target="../ctrlProps/ctrlProp1124.xml"/><Relationship Id="rId158" Type="http://schemas.openxmlformats.org/officeDocument/2006/relationships/ctrlProp" Target="../ctrlProps/ctrlProp1145.xml"/><Relationship Id="rId20" Type="http://schemas.openxmlformats.org/officeDocument/2006/relationships/ctrlProp" Target="../ctrlProps/ctrlProp1007.xml"/><Relationship Id="rId41" Type="http://schemas.openxmlformats.org/officeDocument/2006/relationships/ctrlProp" Target="../ctrlProps/ctrlProp1028.xml"/><Relationship Id="rId62" Type="http://schemas.openxmlformats.org/officeDocument/2006/relationships/ctrlProp" Target="../ctrlProps/ctrlProp1049.xml"/><Relationship Id="rId83" Type="http://schemas.openxmlformats.org/officeDocument/2006/relationships/ctrlProp" Target="../ctrlProps/ctrlProp1070.xml"/><Relationship Id="rId88" Type="http://schemas.openxmlformats.org/officeDocument/2006/relationships/ctrlProp" Target="../ctrlProps/ctrlProp1075.xml"/><Relationship Id="rId111" Type="http://schemas.openxmlformats.org/officeDocument/2006/relationships/ctrlProp" Target="../ctrlProps/ctrlProp1098.xml"/><Relationship Id="rId132" Type="http://schemas.openxmlformats.org/officeDocument/2006/relationships/ctrlProp" Target="../ctrlProps/ctrlProp1119.xml"/><Relationship Id="rId153" Type="http://schemas.openxmlformats.org/officeDocument/2006/relationships/ctrlProp" Target="../ctrlProps/ctrlProp1140.xml"/><Relationship Id="rId174" Type="http://schemas.openxmlformats.org/officeDocument/2006/relationships/ctrlProp" Target="../ctrlProps/ctrlProp1161.xml"/><Relationship Id="rId179" Type="http://schemas.openxmlformats.org/officeDocument/2006/relationships/ctrlProp" Target="../ctrlProps/ctrlProp1166.xml"/><Relationship Id="rId195" Type="http://schemas.openxmlformats.org/officeDocument/2006/relationships/ctrlProp" Target="../ctrlProps/ctrlProp1182.xml"/><Relationship Id="rId209" Type="http://schemas.openxmlformats.org/officeDocument/2006/relationships/ctrlProp" Target="../ctrlProps/ctrlProp1196.xml"/><Relationship Id="rId190" Type="http://schemas.openxmlformats.org/officeDocument/2006/relationships/ctrlProp" Target="../ctrlProps/ctrlProp1177.xml"/><Relationship Id="rId204" Type="http://schemas.openxmlformats.org/officeDocument/2006/relationships/ctrlProp" Target="../ctrlProps/ctrlProp1191.xml"/><Relationship Id="rId220" Type="http://schemas.openxmlformats.org/officeDocument/2006/relationships/ctrlProp" Target="../ctrlProps/ctrlProp1207.xml"/><Relationship Id="rId225" Type="http://schemas.openxmlformats.org/officeDocument/2006/relationships/ctrlProp" Target="../ctrlProps/ctrlProp1212.xml"/><Relationship Id="rId241" Type="http://schemas.openxmlformats.org/officeDocument/2006/relationships/ctrlProp" Target="../ctrlProps/ctrlProp1228.xml"/><Relationship Id="rId15" Type="http://schemas.openxmlformats.org/officeDocument/2006/relationships/ctrlProp" Target="../ctrlProps/ctrlProp1002.xml"/><Relationship Id="rId36" Type="http://schemas.openxmlformats.org/officeDocument/2006/relationships/ctrlProp" Target="../ctrlProps/ctrlProp1023.xml"/><Relationship Id="rId57" Type="http://schemas.openxmlformats.org/officeDocument/2006/relationships/ctrlProp" Target="../ctrlProps/ctrlProp1044.xml"/><Relationship Id="rId106" Type="http://schemas.openxmlformats.org/officeDocument/2006/relationships/ctrlProp" Target="../ctrlProps/ctrlProp1093.xml"/><Relationship Id="rId127" Type="http://schemas.openxmlformats.org/officeDocument/2006/relationships/ctrlProp" Target="../ctrlProps/ctrlProp1114.xml"/><Relationship Id="rId10" Type="http://schemas.openxmlformats.org/officeDocument/2006/relationships/ctrlProp" Target="../ctrlProps/ctrlProp997.xml"/><Relationship Id="rId31" Type="http://schemas.openxmlformats.org/officeDocument/2006/relationships/ctrlProp" Target="../ctrlProps/ctrlProp1018.xml"/><Relationship Id="rId52" Type="http://schemas.openxmlformats.org/officeDocument/2006/relationships/ctrlProp" Target="../ctrlProps/ctrlProp1039.xml"/><Relationship Id="rId73" Type="http://schemas.openxmlformats.org/officeDocument/2006/relationships/ctrlProp" Target="../ctrlProps/ctrlProp1060.xml"/><Relationship Id="rId78" Type="http://schemas.openxmlformats.org/officeDocument/2006/relationships/ctrlProp" Target="../ctrlProps/ctrlProp1065.xml"/><Relationship Id="rId94" Type="http://schemas.openxmlformats.org/officeDocument/2006/relationships/ctrlProp" Target="../ctrlProps/ctrlProp1081.xml"/><Relationship Id="rId99" Type="http://schemas.openxmlformats.org/officeDocument/2006/relationships/ctrlProp" Target="../ctrlProps/ctrlProp1086.xml"/><Relationship Id="rId101" Type="http://schemas.openxmlformats.org/officeDocument/2006/relationships/ctrlProp" Target="../ctrlProps/ctrlProp1088.xml"/><Relationship Id="rId122" Type="http://schemas.openxmlformats.org/officeDocument/2006/relationships/ctrlProp" Target="../ctrlProps/ctrlProp1109.xml"/><Relationship Id="rId143" Type="http://schemas.openxmlformats.org/officeDocument/2006/relationships/ctrlProp" Target="../ctrlProps/ctrlProp1130.xml"/><Relationship Id="rId148" Type="http://schemas.openxmlformats.org/officeDocument/2006/relationships/ctrlProp" Target="../ctrlProps/ctrlProp1135.xml"/><Relationship Id="rId164" Type="http://schemas.openxmlformats.org/officeDocument/2006/relationships/ctrlProp" Target="../ctrlProps/ctrlProp1151.xml"/><Relationship Id="rId169" Type="http://schemas.openxmlformats.org/officeDocument/2006/relationships/ctrlProp" Target="../ctrlProps/ctrlProp1156.xml"/><Relationship Id="rId185" Type="http://schemas.openxmlformats.org/officeDocument/2006/relationships/ctrlProp" Target="../ctrlProps/ctrlProp1172.xml"/><Relationship Id="rId4" Type="http://schemas.openxmlformats.org/officeDocument/2006/relationships/ctrlProp" Target="../ctrlProps/ctrlProp991.xml"/><Relationship Id="rId9" Type="http://schemas.openxmlformats.org/officeDocument/2006/relationships/ctrlProp" Target="../ctrlProps/ctrlProp996.xml"/><Relationship Id="rId180" Type="http://schemas.openxmlformats.org/officeDocument/2006/relationships/ctrlProp" Target="../ctrlProps/ctrlProp1167.xml"/><Relationship Id="rId210" Type="http://schemas.openxmlformats.org/officeDocument/2006/relationships/ctrlProp" Target="../ctrlProps/ctrlProp1197.xml"/><Relationship Id="rId215" Type="http://schemas.openxmlformats.org/officeDocument/2006/relationships/ctrlProp" Target="../ctrlProps/ctrlProp1202.xml"/><Relationship Id="rId236" Type="http://schemas.openxmlformats.org/officeDocument/2006/relationships/ctrlProp" Target="../ctrlProps/ctrlProp1223.xml"/><Relationship Id="rId26" Type="http://schemas.openxmlformats.org/officeDocument/2006/relationships/ctrlProp" Target="../ctrlProps/ctrlProp1013.xml"/><Relationship Id="rId231" Type="http://schemas.openxmlformats.org/officeDocument/2006/relationships/ctrlProp" Target="../ctrlProps/ctrlProp1218.xml"/><Relationship Id="rId47" Type="http://schemas.openxmlformats.org/officeDocument/2006/relationships/ctrlProp" Target="../ctrlProps/ctrlProp1034.xml"/><Relationship Id="rId68" Type="http://schemas.openxmlformats.org/officeDocument/2006/relationships/ctrlProp" Target="../ctrlProps/ctrlProp1055.xml"/><Relationship Id="rId89" Type="http://schemas.openxmlformats.org/officeDocument/2006/relationships/ctrlProp" Target="../ctrlProps/ctrlProp1076.xml"/><Relationship Id="rId112" Type="http://schemas.openxmlformats.org/officeDocument/2006/relationships/ctrlProp" Target="../ctrlProps/ctrlProp1099.xml"/><Relationship Id="rId133" Type="http://schemas.openxmlformats.org/officeDocument/2006/relationships/ctrlProp" Target="../ctrlProps/ctrlProp1120.xml"/><Relationship Id="rId154" Type="http://schemas.openxmlformats.org/officeDocument/2006/relationships/ctrlProp" Target="../ctrlProps/ctrlProp1141.xml"/><Relationship Id="rId175" Type="http://schemas.openxmlformats.org/officeDocument/2006/relationships/ctrlProp" Target="../ctrlProps/ctrlProp1162.xml"/><Relationship Id="rId196" Type="http://schemas.openxmlformats.org/officeDocument/2006/relationships/ctrlProp" Target="../ctrlProps/ctrlProp1183.xml"/><Relationship Id="rId200" Type="http://schemas.openxmlformats.org/officeDocument/2006/relationships/ctrlProp" Target="../ctrlProps/ctrlProp1187.xml"/><Relationship Id="rId16" Type="http://schemas.openxmlformats.org/officeDocument/2006/relationships/ctrlProp" Target="../ctrlProps/ctrlProp1003.xml"/><Relationship Id="rId221" Type="http://schemas.openxmlformats.org/officeDocument/2006/relationships/ctrlProp" Target="../ctrlProps/ctrlProp1208.xml"/><Relationship Id="rId242" Type="http://schemas.openxmlformats.org/officeDocument/2006/relationships/ctrlProp" Target="../ctrlProps/ctrlProp1229.xml"/><Relationship Id="rId37" Type="http://schemas.openxmlformats.org/officeDocument/2006/relationships/ctrlProp" Target="../ctrlProps/ctrlProp1024.xml"/><Relationship Id="rId58" Type="http://schemas.openxmlformats.org/officeDocument/2006/relationships/ctrlProp" Target="../ctrlProps/ctrlProp1045.xml"/><Relationship Id="rId79" Type="http://schemas.openxmlformats.org/officeDocument/2006/relationships/ctrlProp" Target="../ctrlProps/ctrlProp1066.xml"/><Relationship Id="rId102" Type="http://schemas.openxmlformats.org/officeDocument/2006/relationships/ctrlProp" Target="../ctrlProps/ctrlProp1089.xml"/><Relationship Id="rId123" Type="http://schemas.openxmlformats.org/officeDocument/2006/relationships/ctrlProp" Target="../ctrlProps/ctrlProp1110.xml"/><Relationship Id="rId144" Type="http://schemas.openxmlformats.org/officeDocument/2006/relationships/ctrlProp" Target="../ctrlProps/ctrlProp1131.xml"/><Relationship Id="rId90" Type="http://schemas.openxmlformats.org/officeDocument/2006/relationships/ctrlProp" Target="../ctrlProps/ctrlProp1077.xml"/><Relationship Id="rId165" Type="http://schemas.openxmlformats.org/officeDocument/2006/relationships/ctrlProp" Target="../ctrlProps/ctrlProp1152.xml"/><Relationship Id="rId186" Type="http://schemas.openxmlformats.org/officeDocument/2006/relationships/ctrlProp" Target="../ctrlProps/ctrlProp1173.xml"/><Relationship Id="rId211" Type="http://schemas.openxmlformats.org/officeDocument/2006/relationships/ctrlProp" Target="../ctrlProps/ctrlProp1198.xml"/><Relationship Id="rId232" Type="http://schemas.openxmlformats.org/officeDocument/2006/relationships/ctrlProp" Target="../ctrlProps/ctrlProp1219.xml"/><Relationship Id="rId27" Type="http://schemas.openxmlformats.org/officeDocument/2006/relationships/ctrlProp" Target="../ctrlProps/ctrlProp1014.xml"/><Relationship Id="rId48" Type="http://schemas.openxmlformats.org/officeDocument/2006/relationships/ctrlProp" Target="../ctrlProps/ctrlProp1035.xml"/><Relationship Id="rId69" Type="http://schemas.openxmlformats.org/officeDocument/2006/relationships/ctrlProp" Target="../ctrlProps/ctrlProp1056.xml"/><Relationship Id="rId113" Type="http://schemas.openxmlformats.org/officeDocument/2006/relationships/ctrlProp" Target="../ctrlProps/ctrlProp1100.xml"/><Relationship Id="rId134" Type="http://schemas.openxmlformats.org/officeDocument/2006/relationships/ctrlProp" Target="../ctrlProps/ctrlProp1121.xml"/><Relationship Id="rId80" Type="http://schemas.openxmlformats.org/officeDocument/2006/relationships/ctrlProp" Target="../ctrlProps/ctrlProp1067.xml"/><Relationship Id="rId155" Type="http://schemas.openxmlformats.org/officeDocument/2006/relationships/ctrlProp" Target="../ctrlProps/ctrlProp1142.xml"/><Relationship Id="rId176" Type="http://schemas.openxmlformats.org/officeDocument/2006/relationships/ctrlProp" Target="../ctrlProps/ctrlProp1163.xml"/><Relationship Id="rId197" Type="http://schemas.openxmlformats.org/officeDocument/2006/relationships/ctrlProp" Target="../ctrlProps/ctrlProp1184.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233.xml"/><Relationship Id="rId2" Type="http://schemas.openxmlformats.org/officeDocument/2006/relationships/vmlDrawing" Target="../drawings/vmlDrawing12.vml"/><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AD14"/>
  <sheetViews>
    <sheetView showGridLines="0" tabSelected="1" workbookViewId="0"/>
  </sheetViews>
  <sheetFormatPr baseColWidth="10" defaultColWidth="0" defaultRowHeight="15" zeroHeight="1" x14ac:dyDescent="0.25"/>
  <cols>
    <col min="1" max="29" width="4.5703125" customWidth="1"/>
    <col min="30" max="30" width="4.28515625" hidden="1" customWidth="1"/>
    <col min="31" max="16384" width="11.42578125" hidden="1"/>
  </cols>
  <sheetData>
    <row r="1" spans="2:29" x14ac:dyDescent="0.25"/>
    <row r="2" spans="2:29" ht="15.75" x14ac:dyDescent="0.25">
      <c r="B2" s="311" t="s">
        <v>517</v>
      </c>
      <c r="C2" s="311"/>
      <c r="D2" s="311"/>
      <c r="E2" s="311"/>
      <c r="F2" s="311"/>
      <c r="G2" s="311"/>
      <c r="H2" s="311"/>
      <c r="I2" s="311"/>
      <c r="J2" s="311"/>
      <c r="K2" s="311"/>
      <c r="L2" s="311"/>
      <c r="M2" s="311"/>
      <c r="N2" s="311"/>
      <c r="O2" s="311"/>
      <c r="P2" s="311"/>
      <c r="Q2" s="311"/>
      <c r="R2" s="311"/>
      <c r="S2" s="311"/>
      <c r="T2" s="311"/>
      <c r="U2" s="311"/>
      <c r="V2" s="311"/>
      <c r="W2" s="311"/>
      <c r="X2" s="311"/>
      <c r="Y2" s="311"/>
      <c r="Z2" s="311"/>
      <c r="AA2" s="311"/>
      <c r="AB2" s="311"/>
      <c r="AC2" s="311"/>
    </row>
    <row r="3" spans="2:29" x14ac:dyDescent="0.25"/>
    <row r="4" spans="2:29" x14ac:dyDescent="0.25">
      <c r="B4" s="310" t="s">
        <v>518</v>
      </c>
      <c r="C4" s="310"/>
      <c r="D4" s="310"/>
      <c r="E4" s="310"/>
      <c r="F4" s="310"/>
      <c r="G4" s="310"/>
      <c r="H4" s="310"/>
      <c r="I4" s="310"/>
      <c r="J4" s="310"/>
      <c r="K4" s="310"/>
      <c r="L4" s="310"/>
      <c r="M4" s="310"/>
      <c r="N4" s="310"/>
      <c r="O4" s="310"/>
      <c r="P4" s="310"/>
      <c r="Q4" s="310"/>
      <c r="R4" s="310"/>
      <c r="S4" s="310"/>
      <c r="T4" s="310"/>
      <c r="U4" s="310"/>
      <c r="V4" s="310"/>
      <c r="W4" s="310"/>
      <c r="X4" s="310"/>
      <c r="Y4" s="310"/>
      <c r="Z4" s="310"/>
      <c r="AA4" s="310"/>
      <c r="AB4" s="310"/>
      <c r="AC4" s="310"/>
    </row>
    <row r="5" spans="2:29" x14ac:dyDescent="0.25">
      <c r="B5" s="310"/>
      <c r="C5" s="310"/>
      <c r="D5" s="310"/>
      <c r="E5" s="310"/>
      <c r="F5" s="310"/>
      <c r="G5" s="310"/>
      <c r="H5" s="310"/>
      <c r="I5" s="310"/>
      <c r="J5" s="310"/>
      <c r="K5" s="310"/>
      <c r="L5" s="310"/>
      <c r="M5" s="310"/>
      <c r="N5" s="310"/>
      <c r="O5" s="310"/>
      <c r="P5" s="310"/>
      <c r="Q5" s="310"/>
      <c r="R5" s="310"/>
      <c r="S5" s="310"/>
      <c r="T5" s="310"/>
      <c r="U5" s="310"/>
      <c r="V5" s="310"/>
      <c r="W5" s="310"/>
      <c r="X5" s="310"/>
      <c r="Y5" s="310"/>
      <c r="Z5" s="310"/>
      <c r="AA5" s="310"/>
      <c r="AB5" s="310"/>
      <c r="AC5" s="310"/>
    </row>
    <row r="6" spans="2:29" x14ac:dyDescent="0.25">
      <c r="B6" s="310"/>
      <c r="C6" s="310"/>
      <c r="D6" s="310"/>
      <c r="E6" s="310"/>
      <c r="F6" s="310"/>
      <c r="G6" s="310"/>
      <c r="H6" s="310"/>
      <c r="I6" s="310"/>
      <c r="J6" s="310"/>
      <c r="K6" s="310"/>
      <c r="L6" s="310"/>
      <c r="M6" s="310"/>
      <c r="N6" s="310"/>
      <c r="O6" s="310"/>
      <c r="P6" s="310"/>
      <c r="Q6" s="310"/>
      <c r="R6" s="310"/>
      <c r="S6" s="310"/>
      <c r="T6" s="310"/>
      <c r="U6" s="310"/>
      <c r="V6" s="310"/>
      <c r="W6" s="310"/>
      <c r="X6" s="310"/>
      <c r="Y6" s="310"/>
      <c r="Z6" s="310"/>
      <c r="AA6" s="310"/>
      <c r="AB6" s="310"/>
      <c r="AC6" s="310"/>
    </row>
    <row r="7" spans="2:29" x14ac:dyDescent="0.25">
      <c r="B7" s="310"/>
      <c r="C7" s="310"/>
      <c r="D7" s="310"/>
      <c r="E7" s="310"/>
      <c r="F7" s="310"/>
      <c r="G7" s="310"/>
      <c r="H7" s="310"/>
      <c r="I7" s="310"/>
      <c r="J7" s="310"/>
      <c r="K7" s="310"/>
      <c r="L7" s="310"/>
      <c r="M7" s="310"/>
      <c r="N7" s="310"/>
      <c r="O7" s="310"/>
      <c r="P7" s="310"/>
      <c r="Q7" s="310"/>
      <c r="R7" s="310"/>
      <c r="S7" s="310"/>
      <c r="T7" s="310"/>
      <c r="U7" s="310"/>
      <c r="V7" s="310"/>
      <c r="W7" s="310"/>
      <c r="X7" s="310"/>
      <c r="Y7" s="310"/>
      <c r="Z7" s="310"/>
      <c r="AA7" s="310"/>
      <c r="AB7" s="310"/>
      <c r="AC7" s="310"/>
    </row>
    <row r="8" spans="2:29" x14ac:dyDescent="0.25"/>
    <row r="9" spans="2:29" x14ac:dyDescent="0.25">
      <c r="B9" s="310" t="s">
        <v>519</v>
      </c>
      <c r="C9" s="310"/>
      <c r="D9" s="310"/>
      <c r="E9" s="310"/>
      <c r="F9" s="310"/>
      <c r="G9" s="310"/>
      <c r="H9" s="310"/>
      <c r="I9" s="310"/>
      <c r="J9" s="310"/>
      <c r="K9" s="310"/>
      <c r="L9" s="310"/>
      <c r="M9" s="310"/>
      <c r="N9" s="310"/>
      <c r="O9" s="310"/>
      <c r="P9" s="310"/>
      <c r="Q9" s="310"/>
      <c r="R9" s="310"/>
      <c r="S9" s="310"/>
      <c r="T9" s="310"/>
      <c r="U9" s="310"/>
      <c r="V9" s="310"/>
      <c r="W9" s="310"/>
      <c r="X9" s="310"/>
      <c r="Y9" s="310"/>
      <c r="Z9" s="310"/>
      <c r="AA9" s="310"/>
      <c r="AB9" s="310"/>
      <c r="AC9" s="310"/>
    </row>
    <row r="10" spans="2:29" x14ac:dyDescent="0.25">
      <c r="B10" s="310"/>
      <c r="C10" s="310"/>
      <c r="D10" s="310"/>
      <c r="E10" s="310"/>
      <c r="F10" s="310"/>
      <c r="G10" s="310"/>
      <c r="H10" s="310"/>
      <c r="I10" s="310"/>
      <c r="J10" s="310"/>
      <c r="K10" s="310"/>
      <c r="L10" s="310"/>
      <c r="M10" s="310"/>
      <c r="N10" s="310"/>
      <c r="O10" s="310"/>
      <c r="P10" s="310"/>
      <c r="Q10" s="310"/>
      <c r="R10" s="310"/>
      <c r="S10" s="310"/>
      <c r="T10" s="310"/>
      <c r="U10" s="310"/>
      <c r="V10" s="310"/>
      <c r="W10" s="310"/>
      <c r="X10" s="310"/>
      <c r="Y10" s="310"/>
      <c r="Z10" s="310"/>
      <c r="AA10" s="310"/>
      <c r="AB10" s="310"/>
      <c r="AC10" s="310"/>
    </row>
    <row r="11" spans="2:29" x14ac:dyDescent="0.25">
      <c r="B11" s="310"/>
      <c r="C11" s="310"/>
      <c r="D11" s="310"/>
      <c r="E11" s="310"/>
      <c r="F11" s="310"/>
      <c r="G11" s="310"/>
      <c r="H11" s="310"/>
      <c r="I11" s="310"/>
      <c r="J11" s="310"/>
      <c r="K11" s="310"/>
      <c r="L11" s="310"/>
      <c r="M11" s="310"/>
      <c r="N11" s="310"/>
      <c r="O11" s="310"/>
      <c r="P11" s="310"/>
      <c r="Q11" s="310"/>
      <c r="R11" s="310"/>
      <c r="S11" s="310"/>
      <c r="T11" s="310"/>
      <c r="U11" s="310"/>
      <c r="V11" s="310"/>
      <c r="W11" s="310"/>
      <c r="X11" s="310"/>
      <c r="Y11" s="310"/>
      <c r="Z11" s="310"/>
      <c r="AA11" s="310"/>
      <c r="AB11" s="310"/>
      <c r="AC11" s="310"/>
    </row>
    <row r="12" spans="2:29" x14ac:dyDescent="0.25"/>
    <row r="13" spans="2:29" x14ac:dyDescent="0.25"/>
    <row r="14" spans="2:29" x14ac:dyDescent="0.25"/>
  </sheetData>
  <mergeCells count="3">
    <mergeCell ref="B4:AC7"/>
    <mergeCell ref="B9:AC11"/>
    <mergeCell ref="B2:AC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7"/>
  <dimension ref="A1:AL89"/>
  <sheetViews>
    <sheetView showGridLines="0" zoomScale="115" zoomScaleNormal="115" workbookViewId="0"/>
  </sheetViews>
  <sheetFormatPr baseColWidth="10" defaultColWidth="0" defaultRowHeight="15" zeroHeight="1" x14ac:dyDescent="0.25"/>
  <cols>
    <col min="1" max="1" width="5" customWidth="1"/>
    <col min="2" max="2" width="4.85546875" customWidth="1"/>
    <col min="3" max="3" width="21.42578125" customWidth="1"/>
    <col min="4" max="7" width="11.42578125" customWidth="1"/>
    <col min="8" max="8" width="11.140625" customWidth="1"/>
    <col min="9" max="9" width="4.85546875" customWidth="1"/>
    <col min="10" max="10" width="13" customWidth="1"/>
    <col min="11" max="32" width="5.140625" hidden="1" customWidth="1"/>
    <col min="33" max="16384" width="11.42578125" hidden="1"/>
  </cols>
  <sheetData>
    <row r="1" spans="2:18" ht="15.75" thickBot="1" x14ac:dyDescent="0.3"/>
    <row r="2" spans="2:18" x14ac:dyDescent="0.25">
      <c r="B2" s="154"/>
      <c r="C2" s="155"/>
      <c r="D2" s="155"/>
      <c r="E2" s="155"/>
      <c r="F2" s="155"/>
      <c r="G2" s="155"/>
      <c r="H2" s="155"/>
      <c r="I2" s="156"/>
    </row>
    <row r="3" spans="2:18" ht="18.75" x14ac:dyDescent="0.3">
      <c r="B3" s="157"/>
      <c r="C3" s="312" t="s">
        <v>520</v>
      </c>
      <c r="D3" s="312"/>
      <c r="E3" s="312"/>
      <c r="F3" s="312"/>
      <c r="G3" s="312"/>
      <c r="H3" s="312"/>
      <c r="I3" s="158"/>
    </row>
    <row r="4" spans="2:18" x14ac:dyDescent="0.25">
      <c r="B4" s="157"/>
      <c r="C4" s="3"/>
      <c r="D4" s="3"/>
      <c r="E4" s="3"/>
      <c r="F4" s="3"/>
      <c r="G4" s="3"/>
      <c r="H4" s="3"/>
      <c r="I4" s="158"/>
    </row>
    <row r="5" spans="2:18" x14ac:dyDescent="0.25">
      <c r="B5" s="157"/>
      <c r="C5" s="3" t="s">
        <v>521</v>
      </c>
      <c r="D5" s="3"/>
      <c r="E5" s="3"/>
      <c r="F5" s="3"/>
      <c r="G5" s="3"/>
      <c r="H5" s="3"/>
      <c r="I5" s="158"/>
    </row>
    <row r="6" spans="2:18" x14ac:dyDescent="0.25">
      <c r="B6" s="157"/>
      <c r="C6" s="3" t="s">
        <v>584</v>
      </c>
      <c r="D6" s="3"/>
      <c r="E6" s="3"/>
      <c r="F6" s="3"/>
      <c r="G6" s="3"/>
      <c r="H6" s="3"/>
      <c r="I6" s="158"/>
    </row>
    <row r="7" spans="2:18" x14ac:dyDescent="0.25">
      <c r="B7" s="157"/>
      <c r="C7" s="3"/>
      <c r="D7" s="3"/>
      <c r="E7" s="3"/>
      <c r="F7" s="3"/>
      <c r="G7" s="3"/>
      <c r="H7" s="3"/>
      <c r="I7" s="158"/>
    </row>
    <row r="8" spans="2:18" x14ac:dyDescent="0.25">
      <c r="B8" s="157"/>
      <c r="C8" s="159" t="s">
        <v>522</v>
      </c>
      <c r="D8" s="159" t="s">
        <v>524</v>
      </c>
      <c r="E8" s="159" t="s">
        <v>525</v>
      </c>
      <c r="F8" s="159" t="s">
        <v>526</v>
      </c>
      <c r="G8" s="161" t="s">
        <v>527</v>
      </c>
      <c r="H8" s="159" t="s">
        <v>528</v>
      </c>
      <c r="I8" s="158"/>
      <c r="K8" s="171" t="s">
        <v>535</v>
      </c>
      <c r="R8" s="160" t="s">
        <v>523</v>
      </c>
    </row>
    <row r="9" spans="2:18" ht="30" x14ac:dyDescent="0.25">
      <c r="B9" s="157"/>
      <c r="C9" s="162" t="s">
        <v>529</v>
      </c>
      <c r="E9" s="162"/>
      <c r="G9" s="162"/>
      <c r="H9" s="162"/>
      <c r="I9" s="158"/>
      <c r="K9">
        <v>5</v>
      </c>
      <c r="M9" t="s">
        <v>536</v>
      </c>
      <c r="N9">
        <v>1</v>
      </c>
      <c r="R9" s="163">
        <v>0.25</v>
      </c>
    </row>
    <row r="10" spans="2:18" ht="21.75" customHeight="1" x14ac:dyDescent="0.25">
      <c r="B10" s="157"/>
      <c r="C10" s="162" t="s">
        <v>530</v>
      </c>
      <c r="E10" s="162"/>
      <c r="G10" s="162"/>
      <c r="H10" s="162"/>
      <c r="I10" s="158"/>
      <c r="K10" s="162">
        <v>4</v>
      </c>
      <c r="M10" t="s">
        <v>537</v>
      </c>
      <c r="N10">
        <v>5</v>
      </c>
      <c r="R10" s="163">
        <v>0.25</v>
      </c>
    </row>
    <row r="11" spans="2:18" ht="21.75" customHeight="1" x14ac:dyDescent="0.25">
      <c r="B11" s="157"/>
      <c r="C11" s="162" t="s">
        <v>531</v>
      </c>
      <c r="E11" s="162"/>
      <c r="G11" s="162"/>
      <c r="H11" s="162"/>
      <c r="I11" s="158"/>
      <c r="K11" s="162">
        <v>4</v>
      </c>
      <c r="M11" t="s">
        <v>538</v>
      </c>
      <c r="N11">
        <v>3</v>
      </c>
      <c r="R11" s="163">
        <v>0.25</v>
      </c>
    </row>
    <row r="12" spans="2:18" ht="21.75" customHeight="1" x14ac:dyDescent="0.25">
      <c r="B12" s="157"/>
      <c r="C12" s="162" t="s">
        <v>532</v>
      </c>
      <c r="E12" s="162"/>
      <c r="G12" s="162"/>
      <c r="H12" s="162"/>
      <c r="I12" s="158"/>
      <c r="K12" s="162">
        <v>1</v>
      </c>
      <c r="M12" t="s">
        <v>539</v>
      </c>
      <c r="N12">
        <f>N10-N9</f>
        <v>4</v>
      </c>
      <c r="R12" s="163">
        <v>0.25</v>
      </c>
    </row>
    <row r="13" spans="2:18" x14ac:dyDescent="0.25">
      <c r="B13" s="157"/>
      <c r="D13" s="3"/>
      <c r="E13" s="3"/>
      <c r="F13" s="3"/>
      <c r="G13" s="3"/>
      <c r="H13" s="3"/>
      <c r="I13" s="158"/>
      <c r="M13" t="s">
        <v>540</v>
      </c>
      <c r="N13" s="172">
        <f>N12/N11</f>
        <v>1.3333333333333333</v>
      </c>
      <c r="Q13" s="240" t="s">
        <v>848</v>
      </c>
      <c r="R13" s="164">
        <f>IF(SUM(R9:R12)&gt;1,"Atención: Recuerde que la sumatoria de los pesos debe dar 1",(SUM(R9:R12)))</f>
        <v>1</v>
      </c>
    </row>
    <row r="14" spans="2:18" x14ac:dyDescent="0.25">
      <c r="B14" s="157"/>
      <c r="C14" s="3"/>
      <c r="D14" s="3"/>
      <c r="E14" s="3"/>
      <c r="F14" s="3"/>
      <c r="G14" s="3"/>
      <c r="H14" s="3"/>
      <c r="I14" s="158"/>
      <c r="N14" s="172"/>
    </row>
    <row r="15" spans="2:18" ht="15.75" x14ac:dyDescent="0.25">
      <c r="B15" s="157"/>
      <c r="C15" s="264" t="s">
        <v>533</v>
      </c>
      <c r="D15" s="165">
        <f>SUMPRODUCT(R9:R12,K9:K12)</f>
        <v>3.5</v>
      </c>
      <c r="E15" s="3" t="str">
        <f>"← "&amp;VLOOKUP(D15,$M$17:$O$22,3,TRUE)</f>
        <v>← Proyecto de complejidad Media</v>
      </c>
      <c r="F15" s="3"/>
      <c r="G15" s="3"/>
      <c r="H15" s="3"/>
      <c r="I15" s="158"/>
    </row>
    <row r="16" spans="2:18" ht="15.75" x14ac:dyDescent="0.25">
      <c r="B16" s="157"/>
      <c r="C16" s="3"/>
      <c r="D16" s="166">
        <f>VLOOKUP(D15,$M$17:$P$22,4,TRUE)</f>
        <v>0.1</v>
      </c>
      <c r="E16" s="167"/>
      <c r="F16" s="3"/>
      <c r="G16" s="3"/>
      <c r="H16" s="3"/>
      <c r="I16" s="158"/>
      <c r="M16" s="173" t="s">
        <v>536</v>
      </c>
      <c r="N16" s="174" t="s">
        <v>537</v>
      </c>
      <c r="O16" s="175" t="s">
        <v>541</v>
      </c>
      <c r="P16" s="176" t="s">
        <v>542</v>
      </c>
    </row>
    <row r="17" spans="2:38" x14ac:dyDescent="0.25">
      <c r="B17" s="157"/>
      <c r="C17" s="313" t="s">
        <v>534</v>
      </c>
      <c r="D17" s="313"/>
      <c r="E17" s="313"/>
      <c r="F17" s="313"/>
      <c r="G17" s="313"/>
      <c r="H17" s="313"/>
      <c r="I17" s="158"/>
      <c r="M17" s="177">
        <v>1</v>
      </c>
      <c r="N17" s="178">
        <f>M17+$N$13</f>
        <v>2.333333333333333</v>
      </c>
      <c r="O17" s="34" t="s">
        <v>543</v>
      </c>
      <c r="P17" s="179">
        <v>0</v>
      </c>
    </row>
    <row r="18" spans="2:38" ht="15.75" thickBot="1" x14ac:dyDescent="0.3">
      <c r="B18" s="168"/>
      <c r="C18" s="169"/>
      <c r="D18" s="169"/>
      <c r="E18" s="169"/>
      <c r="F18" s="169"/>
      <c r="G18" s="169"/>
      <c r="H18" s="169"/>
      <c r="I18" s="170"/>
      <c r="M18" s="177"/>
      <c r="N18" s="178"/>
      <c r="O18" s="34"/>
      <c r="P18" s="179"/>
    </row>
    <row r="19" spans="2:38" x14ac:dyDescent="0.25">
      <c r="M19" s="177"/>
      <c r="N19" s="178"/>
      <c r="O19" s="34"/>
      <c r="P19" s="179"/>
    </row>
    <row r="20" spans="2:38" hidden="1" x14ac:dyDescent="0.25">
      <c r="M20" s="177"/>
      <c r="N20" s="178"/>
      <c r="O20" s="34"/>
      <c r="P20" s="179"/>
    </row>
    <row r="21" spans="2:38" hidden="1" x14ac:dyDescent="0.25">
      <c r="M21" s="177">
        <f>N17</f>
        <v>2.333333333333333</v>
      </c>
      <c r="N21" s="178">
        <f>M21+$N$13</f>
        <v>3.6666666666666661</v>
      </c>
      <c r="O21" s="34" t="s">
        <v>544</v>
      </c>
      <c r="P21" s="179">
        <v>0.1</v>
      </c>
    </row>
    <row r="22" spans="2:38" hidden="1" x14ac:dyDescent="0.25">
      <c r="M22" s="180">
        <f>N21</f>
        <v>3.6666666666666661</v>
      </c>
      <c r="N22" s="181">
        <f>M22+$N$13</f>
        <v>4.9999999999999991</v>
      </c>
      <c r="O22" s="37" t="s">
        <v>545</v>
      </c>
      <c r="P22" s="182">
        <v>0.2</v>
      </c>
    </row>
    <row r="23" spans="2:38" hidden="1" x14ac:dyDescent="0.25">
      <c r="AI23" s="178"/>
      <c r="AJ23" s="178"/>
      <c r="AK23" s="3"/>
      <c r="AL23" s="189"/>
    </row>
    <row r="24" spans="2:38" hidden="1" x14ac:dyDescent="0.25">
      <c r="AI24" s="178"/>
      <c r="AJ24" s="178"/>
      <c r="AK24" s="3"/>
      <c r="AL24" s="189"/>
    </row>
    <row r="25" spans="2:38" hidden="1" x14ac:dyDescent="0.25">
      <c r="AI25" s="178"/>
      <c r="AJ25" s="178"/>
      <c r="AK25" s="3"/>
      <c r="AL25" s="189"/>
    </row>
    <row r="26" spans="2:38" hidden="1" x14ac:dyDescent="0.25"/>
    <row r="27" spans="2:38" hidden="1" x14ac:dyDescent="0.25"/>
    <row r="28" spans="2:38" hidden="1" x14ac:dyDescent="0.25"/>
    <row r="29" spans="2:38" hidden="1" x14ac:dyDescent="0.25"/>
    <row r="30" spans="2:38" hidden="1" x14ac:dyDescent="0.25"/>
    <row r="31" spans="2:38" hidden="1" x14ac:dyDescent="0.25"/>
    <row r="32" spans="2:38"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sheetData>
  <mergeCells count="2">
    <mergeCell ref="C3:H3"/>
    <mergeCell ref="C17:H17"/>
  </mergeCells>
  <conditionalFormatting sqref="D15">
    <cfRule type="colorScale" priority="1">
      <colorScale>
        <cfvo type="num" val="1"/>
        <cfvo type="num" val="2.5"/>
        <cfvo type="num" val="5"/>
        <color rgb="FF00B050"/>
        <color rgb="FFFFEB84"/>
        <color rgb="FFFF0000"/>
      </colorScale>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62" r:id="rId3" name="Option Button 2">
              <controlPr defaultSize="0" autoFill="0" autoLine="0" autoPict="0">
                <anchor moveWithCells="1">
                  <from>
                    <xdr:col>3</xdr:col>
                    <xdr:colOff>295275</xdr:colOff>
                    <xdr:row>8</xdr:row>
                    <xdr:rowOff>142875</xdr:rowOff>
                  </from>
                  <to>
                    <xdr:col>3</xdr:col>
                    <xdr:colOff>571500</xdr:colOff>
                    <xdr:row>8</xdr:row>
                    <xdr:rowOff>266700</xdr:rowOff>
                  </to>
                </anchor>
              </controlPr>
            </control>
          </mc:Choice>
        </mc:AlternateContent>
        <mc:AlternateContent xmlns:mc="http://schemas.openxmlformats.org/markup-compatibility/2006">
          <mc:Choice Requires="x14">
            <control shapeId="40963" r:id="rId4" name="Option Button 3">
              <controlPr defaultSize="0" autoFill="0" autoLine="0" autoPict="0">
                <anchor moveWithCells="1">
                  <from>
                    <xdr:col>4</xdr:col>
                    <xdr:colOff>228600</xdr:colOff>
                    <xdr:row>8</xdr:row>
                    <xdr:rowOff>142875</xdr:rowOff>
                  </from>
                  <to>
                    <xdr:col>4</xdr:col>
                    <xdr:colOff>504825</xdr:colOff>
                    <xdr:row>8</xdr:row>
                    <xdr:rowOff>266700</xdr:rowOff>
                  </to>
                </anchor>
              </controlPr>
            </control>
          </mc:Choice>
        </mc:AlternateContent>
        <mc:AlternateContent xmlns:mc="http://schemas.openxmlformats.org/markup-compatibility/2006">
          <mc:Choice Requires="x14">
            <control shapeId="40964" r:id="rId5" name="Option Button 4">
              <controlPr defaultSize="0" autoFill="0" autoLine="0" autoPict="0">
                <anchor moveWithCells="1">
                  <from>
                    <xdr:col>5</xdr:col>
                    <xdr:colOff>295275</xdr:colOff>
                    <xdr:row>8</xdr:row>
                    <xdr:rowOff>142875</xdr:rowOff>
                  </from>
                  <to>
                    <xdr:col>5</xdr:col>
                    <xdr:colOff>561975</xdr:colOff>
                    <xdr:row>8</xdr:row>
                    <xdr:rowOff>266700</xdr:rowOff>
                  </to>
                </anchor>
              </controlPr>
            </control>
          </mc:Choice>
        </mc:AlternateContent>
        <mc:AlternateContent xmlns:mc="http://schemas.openxmlformats.org/markup-compatibility/2006">
          <mc:Choice Requires="x14">
            <control shapeId="40965" r:id="rId6" name="Option Button 5">
              <controlPr defaultSize="0" autoFill="0" autoLine="0" autoPict="0">
                <anchor moveWithCells="1">
                  <from>
                    <xdr:col>6</xdr:col>
                    <xdr:colOff>266700</xdr:colOff>
                    <xdr:row>8</xdr:row>
                    <xdr:rowOff>142875</xdr:rowOff>
                  </from>
                  <to>
                    <xdr:col>6</xdr:col>
                    <xdr:colOff>542925</xdr:colOff>
                    <xdr:row>8</xdr:row>
                    <xdr:rowOff>266700</xdr:rowOff>
                  </to>
                </anchor>
              </controlPr>
            </control>
          </mc:Choice>
        </mc:AlternateContent>
        <mc:AlternateContent xmlns:mc="http://schemas.openxmlformats.org/markup-compatibility/2006">
          <mc:Choice Requires="x14">
            <control shapeId="40966" r:id="rId7" name="Option Button 6">
              <controlPr defaultSize="0" autoFill="0" autoLine="0" autoPict="0">
                <anchor moveWithCells="1">
                  <from>
                    <xdr:col>7</xdr:col>
                    <xdr:colOff>266700</xdr:colOff>
                    <xdr:row>8</xdr:row>
                    <xdr:rowOff>142875</xdr:rowOff>
                  </from>
                  <to>
                    <xdr:col>7</xdr:col>
                    <xdr:colOff>542925</xdr:colOff>
                    <xdr:row>8</xdr:row>
                    <xdr:rowOff>266700</xdr:rowOff>
                  </to>
                </anchor>
              </controlPr>
            </control>
          </mc:Choice>
        </mc:AlternateContent>
        <mc:AlternateContent xmlns:mc="http://schemas.openxmlformats.org/markup-compatibility/2006">
          <mc:Choice Requires="x14">
            <control shapeId="40967" r:id="rId8" name="Group Box 7">
              <controlPr defaultSize="0" autoFill="0" autoPict="0">
                <anchor moveWithCells="1">
                  <from>
                    <xdr:col>2</xdr:col>
                    <xdr:colOff>9525</xdr:colOff>
                    <xdr:row>8</xdr:row>
                    <xdr:rowOff>28575</xdr:rowOff>
                  </from>
                  <to>
                    <xdr:col>8</xdr:col>
                    <xdr:colOff>0</xdr:colOff>
                    <xdr:row>9</xdr:row>
                    <xdr:rowOff>9525</xdr:rowOff>
                  </to>
                </anchor>
              </controlPr>
            </control>
          </mc:Choice>
        </mc:AlternateContent>
        <mc:AlternateContent xmlns:mc="http://schemas.openxmlformats.org/markup-compatibility/2006">
          <mc:Choice Requires="x14">
            <control shapeId="40968" r:id="rId9" name="Option Button 8">
              <controlPr defaultSize="0" autoFill="0" autoLine="0" autoPict="0">
                <anchor moveWithCells="1">
                  <from>
                    <xdr:col>3</xdr:col>
                    <xdr:colOff>295275</xdr:colOff>
                    <xdr:row>9</xdr:row>
                    <xdr:rowOff>66675</xdr:rowOff>
                  </from>
                  <to>
                    <xdr:col>3</xdr:col>
                    <xdr:colOff>571500</xdr:colOff>
                    <xdr:row>9</xdr:row>
                    <xdr:rowOff>190500</xdr:rowOff>
                  </to>
                </anchor>
              </controlPr>
            </control>
          </mc:Choice>
        </mc:AlternateContent>
        <mc:AlternateContent xmlns:mc="http://schemas.openxmlformats.org/markup-compatibility/2006">
          <mc:Choice Requires="x14">
            <control shapeId="40969" r:id="rId10" name="Option Button 9">
              <controlPr defaultSize="0" autoFill="0" autoLine="0" autoPict="0">
                <anchor moveWithCells="1">
                  <from>
                    <xdr:col>4</xdr:col>
                    <xdr:colOff>228600</xdr:colOff>
                    <xdr:row>9</xdr:row>
                    <xdr:rowOff>66675</xdr:rowOff>
                  </from>
                  <to>
                    <xdr:col>4</xdr:col>
                    <xdr:colOff>504825</xdr:colOff>
                    <xdr:row>9</xdr:row>
                    <xdr:rowOff>190500</xdr:rowOff>
                  </to>
                </anchor>
              </controlPr>
            </control>
          </mc:Choice>
        </mc:AlternateContent>
        <mc:AlternateContent xmlns:mc="http://schemas.openxmlformats.org/markup-compatibility/2006">
          <mc:Choice Requires="x14">
            <control shapeId="40970" r:id="rId11" name="Option Button 10">
              <controlPr defaultSize="0" autoFill="0" autoLine="0" autoPict="0">
                <anchor moveWithCells="1">
                  <from>
                    <xdr:col>5</xdr:col>
                    <xdr:colOff>295275</xdr:colOff>
                    <xdr:row>9</xdr:row>
                    <xdr:rowOff>66675</xdr:rowOff>
                  </from>
                  <to>
                    <xdr:col>5</xdr:col>
                    <xdr:colOff>561975</xdr:colOff>
                    <xdr:row>9</xdr:row>
                    <xdr:rowOff>190500</xdr:rowOff>
                  </to>
                </anchor>
              </controlPr>
            </control>
          </mc:Choice>
        </mc:AlternateContent>
        <mc:AlternateContent xmlns:mc="http://schemas.openxmlformats.org/markup-compatibility/2006">
          <mc:Choice Requires="x14">
            <control shapeId="40971" r:id="rId12" name="Option Button 11">
              <controlPr defaultSize="0" autoFill="0" autoLine="0" autoPict="0">
                <anchor moveWithCells="1">
                  <from>
                    <xdr:col>6</xdr:col>
                    <xdr:colOff>266700</xdr:colOff>
                    <xdr:row>9</xdr:row>
                    <xdr:rowOff>66675</xdr:rowOff>
                  </from>
                  <to>
                    <xdr:col>6</xdr:col>
                    <xdr:colOff>542925</xdr:colOff>
                    <xdr:row>9</xdr:row>
                    <xdr:rowOff>190500</xdr:rowOff>
                  </to>
                </anchor>
              </controlPr>
            </control>
          </mc:Choice>
        </mc:AlternateContent>
        <mc:AlternateContent xmlns:mc="http://schemas.openxmlformats.org/markup-compatibility/2006">
          <mc:Choice Requires="x14">
            <control shapeId="40972" r:id="rId13" name="Option Button 12">
              <controlPr defaultSize="0" autoFill="0" autoLine="0" autoPict="0">
                <anchor moveWithCells="1">
                  <from>
                    <xdr:col>7</xdr:col>
                    <xdr:colOff>266700</xdr:colOff>
                    <xdr:row>9</xdr:row>
                    <xdr:rowOff>66675</xdr:rowOff>
                  </from>
                  <to>
                    <xdr:col>7</xdr:col>
                    <xdr:colOff>542925</xdr:colOff>
                    <xdr:row>9</xdr:row>
                    <xdr:rowOff>190500</xdr:rowOff>
                  </to>
                </anchor>
              </controlPr>
            </control>
          </mc:Choice>
        </mc:AlternateContent>
        <mc:AlternateContent xmlns:mc="http://schemas.openxmlformats.org/markup-compatibility/2006">
          <mc:Choice Requires="x14">
            <control shapeId="40973" r:id="rId14" name="Group Box 13">
              <controlPr defaultSize="0" autoFill="0" autoPict="0">
                <anchor moveWithCells="1">
                  <from>
                    <xdr:col>2</xdr:col>
                    <xdr:colOff>9525</xdr:colOff>
                    <xdr:row>9</xdr:row>
                    <xdr:rowOff>28575</xdr:rowOff>
                  </from>
                  <to>
                    <xdr:col>8</xdr:col>
                    <xdr:colOff>0</xdr:colOff>
                    <xdr:row>9</xdr:row>
                    <xdr:rowOff>266700</xdr:rowOff>
                  </to>
                </anchor>
              </controlPr>
            </control>
          </mc:Choice>
        </mc:AlternateContent>
        <mc:AlternateContent xmlns:mc="http://schemas.openxmlformats.org/markup-compatibility/2006">
          <mc:Choice Requires="x14">
            <control shapeId="40974" r:id="rId15" name="Option Button 14">
              <controlPr defaultSize="0" autoFill="0" autoLine="0" autoPict="0">
                <anchor moveWithCells="1">
                  <from>
                    <xdr:col>3</xdr:col>
                    <xdr:colOff>295275</xdr:colOff>
                    <xdr:row>10</xdr:row>
                    <xdr:rowOff>66675</xdr:rowOff>
                  </from>
                  <to>
                    <xdr:col>3</xdr:col>
                    <xdr:colOff>571500</xdr:colOff>
                    <xdr:row>10</xdr:row>
                    <xdr:rowOff>190500</xdr:rowOff>
                  </to>
                </anchor>
              </controlPr>
            </control>
          </mc:Choice>
        </mc:AlternateContent>
        <mc:AlternateContent xmlns:mc="http://schemas.openxmlformats.org/markup-compatibility/2006">
          <mc:Choice Requires="x14">
            <control shapeId="40975" r:id="rId16" name="Option Button 15">
              <controlPr defaultSize="0" autoFill="0" autoLine="0" autoPict="0">
                <anchor moveWithCells="1">
                  <from>
                    <xdr:col>4</xdr:col>
                    <xdr:colOff>228600</xdr:colOff>
                    <xdr:row>10</xdr:row>
                    <xdr:rowOff>66675</xdr:rowOff>
                  </from>
                  <to>
                    <xdr:col>4</xdr:col>
                    <xdr:colOff>504825</xdr:colOff>
                    <xdr:row>10</xdr:row>
                    <xdr:rowOff>190500</xdr:rowOff>
                  </to>
                </anchor>
              </controlPr>
            </control>
          </mc:Choice>
        </mc:AlternateContent>
        <mc:AlternateContent xmlns:mc="http://schemas.openxmlformats.org/markup-compatibility/2006">
          <mc:Choice Requires="x14">
            <control shapeId="40976" r:id="rId17" name="Option Button 16">
              <controlPr defaultSize="0" autoFill="0" autoLine="0" autoPict="0">
                <anchor moveWithCells="1">
                  <from>
                    <xdr:col>5</xdr:col>
                    <xdr:colOff>295275</xdr:colOff>
                    <xdr:row>10</xdr:row>
                    <xdr:rowOff>66675</xdr:rowOff>
                  </from>
                  <to>
                    <xdr:col>5</xdr:col>
                    <xdr:colOff>561975</xdr:colOff>
                    <xdr:row>10</xdr:row>
                    <xdr:rowOff>190500</xdr:rowOff>
                  </to>
                </anchor>
              </controlPr>
            </control>
          </mc:Choice>
        </mc:AlternateContent>
        <mc:AlternateContent xmlns:mc="http://schemas.openxmlformats.org/markup-compatibility/2006">
          <mc:Choice Requires="x14">
            <control shapeId="40977" r:id="rId18" name="Option Button 17">
              <controlPr defaultSize="0" autoFill="0" autoLine="0" autoPict="0">
                <anchor moveWithCells="1">
                  <from>
                    <xdr:col>6</xdr:col>
                    <xdr:colOff>266700</xdr:colOff>
                    <xdr:row>10</xdr:row>
                    <xdr:rowOff>66675</xdr:rowOff>
                  </from>
                  <to>
                    <xdr:col>6</xdr:col>
                    <xdr:colOff>542925</xdr:colOff>
                    <xdr:row>10</xdr:row>
                    <xdr:rowOff>190500</xdr:rowOff>
                  </to>
                </anchor>
              </controlPr>
            </control>
          </mc:Choice>
        </mc:AlternateContent>
        <mc:AlternateContent xmlns:mc="http://schemas.openxmlformats.org/markup-compatibility/2006">
          <mc:Choice Requires="x14">
            <control shapeId="40978" r:id="rId19" name="Option Button 18">
              <controlPr defaultSize="0" autoFill="0" autoLine="0" autoPict="0">
                <anchor moveWithCells="1">
                  <from>
                    <xdr:col>7</xdr:col>
                    <xdr:colOff>266700</xdr:colOff>
                    <xdr:row>10</xdr:row>
                    <xdr:rowOff>66675</xdr:rowOff>
                  </from>
                  <to>
                    <xdr:col>7</xdr:col>
                    <xdr:colOff>542925</xdr:colOff>
                    <xdr:row>10</xdr:row>
                    <xdr:rowOff>190500</xdr:rowOff>
                  </to>
                </anchor>
              </controlPr>
            </control>
          </mc:Choice>
        </mc:AlternateContent>
        <mc:AlternateContent xmlns:mc="http://schemas.openxmlformats.org/markup-compatibility/2006">
          <mc:Choice Requires="x14">
            <control shapeId="40979" r:id="rId20" name="Group Box 19">
              <controlPr defaultSize="0" autoFill="0" autoPict="0">
                <anchor moveWithCells="1">
                  <from>
                    <xdr:col>2</xdr:col>
                    <xdr:colOff>9525</xdr:colOff>
                    <xdr:row>10</xdr:row>
                    <xdr:rowOff>9525</xdr:rowOff>
                  </from>
                  <to>
                    <xdr:col>8</xdr:col>
                    <xdr:colOff>0</xdr:colOff>
                    <xdr:row>10</xdr:row>
                    <xdr:rowOff>247650</xdr:rowOff>
                  </to>
                </anchor>
              </controlPr>
            </control>
          </mc:Choice>
        </mc:AlternateContent>
        <mc:AlternateContent xmlns:mc="http://schemas.openxmlformats.org/markup-compatibility/2006">
          <mc:Choice Requires="x14">
            <control shapeId="40980" r:id="rId21" name="Option Button 20">
              <controlPr defaultSize="0" autoFill="0" autoLine="0" autoPict="0">
                <anchor moveWithCells="1">
                  <from>
                    <xdr:col>3</xdr:col>
                    <xdr:colOff>295275</xdr:colOff>
                    <xdr:row>11</xdr:row>
                    <xdr:rowOff>66675</xdr:rowOff>
                  </from>
                  <to>
                    <xdr:col>3</xdr:col>
                    <xdr:colOff>571500</xdr:colOff>
                    <xdr:row>11</xdr:row>
                    <xdr:rowOff>190500</xdr:rowOff>
                  </to>
                </anchor>
              </controlPr>
            </control>
          </mc:Choice>
        </mc:AlternateContent>
        <mc:AlternateContent xmlns:mc="http://schemas.openxmlformats.org/markup-compatibility/2006">
          <mc:Choice Requires="x14">
            <control shapeId="40981" r:id="rId22" name="Option Button 21">
              <controlPr defaultSize="0" autoFill="0" autoLine="0" autoPict="0">
                <anchor moveWithCells="1">
                  <from>
                    <xdr:col>4</xdr:col>
                    <xdr:colOff>228600</xdr:colOff>
                    <xdr:row>11</xdr:row>
                    <xdr:rowOff>66675</xdr:rowOff>
                  </from>
                  <to>
                    <xdr:col>4</xdr:col>
                    <xdr:colOff>504825</xdr:colOff>
                    <xdr:row>11</xdr:row>
                    <xdr:rowOff>190500</xdr:rowOff>
                  </to>
                </anchor>
              </controlPr>
            </control>
          </mc:Choice>
        </mc:AlternateContent>
        <mc:AlternateContent xmlns:mc="http://schemas.openxmlformats.org/markup-compatibility/2006">
          <mc:Choice Requires="x14">
            <control shapeId="40982" r:id="rId23" name="Option Button 22">
              <controlPr defaultSize="0" autoFill="0" autoLine="0" autoPict="0">
                <anchor moveWithCells="1">
                  <from>
                    <xdr:col>5</xdr:col>
                    <xdr:colOff>295275</xdr:colOff>
                    <xdr:row>11</xdr:row>
                    <xdr:rowOff>66675</xdr:rowOff>
                  </from>
                  <to>
                    <xdr:col>5</xdr:col>
                    <xdr:colOff>561975</xdr:colOff>
                    <xdr:row>11</xdr:row>
                    <xdr:rowOff>190500</xdr:rowOff>
                  </to>
                </anchor>
              </controlPr>
            </control>
          </mc:Choice>
        </mc:AlternateContent>
        <mc:AlternateContent xmlns:mc="http://schemas.openxmlformats.org/markup-compatibility/2006">
          <mc:Choice Requires="x14">
            <control shapeId="40983" r:id="rId24" name="Option Button 23">
              <controlPr defaultSize="0" autoFill="0" autoLine="0" autoPict="0">
                <anchor moveWithCells="1">
                  <from>
                    <xdr:col>6</xdr:col>
                    <xdr:colOff>266700</xdr:colOff>
                    <xdr:row>11</xdr:row>
                    <xdr:rowOff>66675</xdr:rowOff>
                  </from>
                  <to>
                    <xdr:col>6</xdr:col>
                    <xdr:colOff>542925</xdr:colOff>
                    <xdr:row>11</xdr:row>
                    <xdr:rowOff>190500</xdr:rowOff>
                  </to>
                </anchor>
              </controlPr>
            </control>
          </mc:Choice>
        </mc:AlternateContent>
        <mc:AlternateContent xmlns:mc="http://schemas.openxmlformats.org/markup-compatibility/2006">
          <mc:Choice Requires="x14">
            <control shapeId="40984" r:id="rId25" name="Option Button 24">
              <controlPr defaultSize="0" autoFill="0" autoLine="0" autoPict="0">
                <anchor moveWithCells="1">
                  <from>
                    <xdr:col>7</xdr:col>
                    <xdr:colOff>266700</xdr:colOff>
                    <xdr:row>11</xdr:row>
                    <xdr:rowOff>66675</xdr:rowOff>
                  </from>
                  <to>
                    <xdr:col>7</xdr:col>
                    <xdr:colOff>542925</xdr:colOff>
                    <xdr:row>11</xdr:row>
                    <xdr:rowOff>190500</xdr:rowOff>
                  </to>
                </anchor>
              </controlPr>
            </control>
          </mc:Choice>
        </mc:AlternateContent>
        <mc:AlternateContent xmlns:mc="http://schemas.openxmlformats.org/markup-compatibility/2006">
          <mc:Choice Requires="x14">
            <control shapeId="40985" r:id="rId26" name="Group Box 25">
              <controlPr defaultSize="0" autoFill="0" autoPict="0">
                <anchor moveWithCells="1">
                  <from>
                    <xdr:col>2</xdr:col>
                    <xdr:colOff>9525</xdr:colOff>
                    <xdr:row>11</xdr:row>
                    <xdr:rowOff>0</xdr:rowOff>
                  </from>
                  <to>
                    <xdr:col>8</xdr:col>
                    <xdr:colOff>0</xdr:colOff>
                    <xdr:row>11</xdr:row>
                    <xdr:rowOff>247650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enableFormatConditionsCalculation="0">
    <tabColor theme="7" tint="0.59999389629810485"/>
  </sheetPr>
  <dimension ref="A1:CA205"/>
  <sheetViews>
    <sheetView showGridLines="0" topLeftCell="B1" zoomScale="85" zoomScaleNormal="85" workbookViewId="0">
      <pane ySplit="10" topLeftCell="A11" activePane="bottomLeft" state="frozen"/>
      <selection activeCell="E32" sqref="E32"/>
      <selection pane="bottomLeft" activeCell="B2" sqref="B2"/>
    </sheetView>
  </sheetViews>
  <sheetFormatPr baseColWidth="10" defaultColWidth="0" defaultRowHeight="15" customHeight="1" zeroHeight="1" x14ac:dyDescent="0.25"/>
  <cols>
    <col min="1" max="1" width="4.42578125" hidden="1" customWidth="1"/>
    <col min="2" max="2" width="4.42578125" customWidth="1"/>
    <col min="3" max="3" width="3.85546875" style="4" customWidth="1"/>
    <col min="4" max="4" width="4.140625" customWidth="1"/>
    <col min="5" max="5" width="95" style="1" customWidth="1"/>
    <col min="6" max="7" width="12.42578125" customWidth="1"/>
    <col min="8" max="9" width="4.42578125" customWidth="1"/>
    <col min="10" max="12" width="4.42578125" hidden="1" customWidth="1"/>
    <col min="13" max="13" width="3.85546875" style="2" hidden="1" customWidth="1"/>
    <col min="14" max="79" width="4.42578125" hidden="1" customWidth="1"/>
    <col min="80" max="16384" width="11.42578125" hidden="1"/>
  </cols>
  <sheetData>
    <row r="1" spans="1:13" s="79" customFormat="1" hidden="1" x14ac:dyDescent="0.25">
      <c r="A1" s="79">
        <v>1</v>
      </c>
      <c r="B1" s="79">
        <v>2</v>
      </c>
      <c r="C1" s="79">
        <v>3</v>
      </c>
      <c r="D1" s="79">
        <v>4</v>
      </c>
      <c r="E1" s="79">
        <v>5</v>
      </c>
      <c r="F1" s="79">
        <v>6</v>
      </c>
      <c r="G1" s="79">
        <v>7</v>
      </c>
      <c r="H1" s="79">
        <v>10</v>
      </c>
      <c r="I1" s="79">
        <v>11</v>
      </c>
      <c r="J1" s="79">
        <v>12</v>
      </c>
    </row>
    <row r="2" spans="1:13" x14ac:dyDescent="0.25">
      <c r="E2"/>
      <c r="M2"/>
    </row>
    <row r="3" spans="1:13" ht="17.25" x14ac:dyDescent="0.3">
      <c r="C3" s="314" t="s">
        <v>434</v>
      </c>
      <c r="D3" s="314"/>
      <c r="E3" s="314"/>
      <c r="F3" s="314"/>
      <c r="G3" s="314"/>
      <c r="H3" s="314"/>
      <c r="M3"/>
    </row>
    <row r="4" spans="1:13" ht="15.75" customHeight="1" x14ac:dyDescent="0.25">
      <c r="E4"/>
      <c r="M4"/>
    </row>
    <row r="5" spans="1:13" x14ac:dyDescent="0.25">
      <c r="D5" s="310" t="s">
        <v>435</v>
      </c>
      <c r="E5" s="310"/>
      <c r="M5"/>
    </row>
    <row r="6" spans="1:13" x14ac:dyDescent="0.25">
      <c r="D6" t="s">
        <v>829</v>
      </c>
      <c r="E6"/>
      <c r="M6"/>
    </row>
    <row r="7" spans="1:13" ht="15.75" thickBot="1" x14ac:dyDescent="0.3">
      <c r="E7"/>
      <c r="M7"/>
    </row>
    <row r="8" spans="1:13" x14ac:dyDescent="0.25">
      <c r="C8" s="62"/>
      <c r="D8" s="13"/>
      <c r="E8" s="13"/>
      <c r="F8" s="13"/>
      <c r="G8" s="13"/>
      <c r="H8" s="15"/>
      <c r="I8" s="3"/>
      <c r="J8" s="3"/>
      <c r="M8"/>
    </row>
    <row r="9" spans="1:13" x14ac:dyDescent="0.25">
      <c r="C9" s="63"/>
      <c r="D9" s="3"/>
      <c r="E9" s="315" t="s">
        <v>828</v>
      </c>
      <c r="F9" s="317" t="s">
        <v>473</v>
      </c>
      <c r="G9" s="317"/>
      <c r="H9" s="17"/>
      <c r="I9" s="3"/>
      <c r="J9" s="116">
        <v>2</v>
      </c>
    </row>
    <row r="10" spans="1:13" x14ac:dyDescent="0.25">
      <c r="C10" s="63"/>
      <c r="D10" s="3"/>
      <c r="E10" s="316"/>
      <c r="F10" s="115" t="s">
        <v>475</v>
      </c>
      <c r="G10" s="115" t="s">
        <v>474</v>
      </c>
      <c r="H10" s="17"/>
      <c r="I10" s="3"/>
      <c r="J10" s="9" t="s">
        <v>476</v>
      </c>
    </row>
    <row r="11" spans="1:13" x14ac:dyDescent="0.25">
      <c r="C11" s="64"/>
      <c r="D11" s="48"/>
      <c r="E11" s="130" t="s">
        <v>436</v>
      </c>
      <c r="F11" s="110"/>
      <c r="G11" s="112"/>
      <c r="H11" s="17"/>
      <c r="I11" s="3"/>
      <c r="J11" s="127">
        <v>1</v>
      </c>
    </row>
    <row r="12" spans="1:13" ht="30" x14ac:dyDescent="0.25">
      <c r="C12" s="64"/>
      <c r="D12" s="49"/>
      <c r="E12" s="131" t="s">
        <v>437</v>
      </c>
      <c r="F12" s="111"/>
      <c r="G12" s="112"/>
      <c r="H12" s="17"/>
      <c r="I12" s="3"/>
      <c r="J12" s="127">
        <v>2</v>
      </c>
    </row>
    <row r="13" spans="1:13" ht="30" x14ac:dyDescent="0.25">
      <c r="C13" s="64"/>
      <c r="D13" s="49"/>
      <c r="E13" s="131" t="s">
        <v>438</v>
      </c>
      <c r="F13" s="111"/>
      <c r="G13" s="112"/>
      <c r="H13" s="17"/>
      <c r="I13" s="3"/>
      <c r="J13" s="127">
        <v>3</v>
      </c>
    </row>
    <row r="14" spans="1:13" ht="75" x14ac:dyDescent="0.25">
      <c r="C14" s="64"/>
      <c r="D14" s="49"/>
      <c r="E14" s="131" t="s">
        <v>439</v>
      </c>
      <c r="F14" s="111"/>
      <c r="G14" s="112"/>
      <c r="H14" s="17"/>
      <c r="I14" s="3"/>
      <c r="J14" s="127">
        <v>4</v>
      </c>
    </row>
    <row r="15" spans="1:13" ht="45" x14ac:dyDescent="0.25">
      <c r="C15" s="64"/>
      <c r="D15" s="49"/>
      <c r="E15" s="131" t="s">
        <v>440</v>
      </c>
      <c r="F15" s="111"/>
      <c r="G15" s="112"/>
      <c r="H15" s="17"/>
      <c r="I15" s="3"/>
      <c r="J15" s="127">
        <v>5</v>
      </c>
    </row>
    <row r="16" spans="1:13" ht="45" x14ac:dyDescent="0.25">
      <c r="C16" s="64"/>
      <c r="D16" s="49"/>
      <c r="E16" s="131" t="s">
        <v>441</v>
      </c>
      <c r="F16" s="111"/>
      <c r="G16" s="112"/>
      <c r="H16" s="17"/>
      <c r="I16" s="3"/>
      <c r="J16" s="127">
        <v>6</v>
      </c>
    </row>
    <row r="17" spans="3:10" ht="90" x14ac:dyDescent="0.25">
      <c r="C17" s="64"/>
      <c r="D17" s="49"/>
      <c r="E17" s="131" t="s">
        <v>442</v>
      </c>
      <c r="F17" s="111"/>
      <c r="G17" s="112"/>
      <c r="H17" s="17"/>
      <c r="I17" s="3"/>
      <c r="J17" s="127">
        <v>7</v>
      </c>
    </row>
    <row r="18" spans="3:10" x14ac:dyDescent="0.25">
      <c r="C18" s="64"/>
      <c r="D18" s="49"/>
      <c r="E18" s="131" t="s">
        <v>443</v>
      </c>
      <c r="F18" s="111"/>
      <c r="G18" s="112"/>
      <c r="H18" s="17"/>
      <c r="I18" s="3"/>
      <c r="J18" s="127">
        <v>8</v>
      </c>
    </row>
    <row r="19" spans="3:10" x14ac:dyDescent="0.25">
      <c r="C19" s="64"/>
      <c r="D19" s="49"/>
      <c r="E19" s="131" t="s">
        <v>444</v>
      </c>
      <c r="F19" s="111"/>
      <c r="G19" s="112"/>
      <c r="H19" s="17"/>
      <c r="I19" s="3"/>
      <c r="J19" s="127">
        <v>9</v>
      </c>
    </row>
    <row r="20" spans="3:10" x14ac:dyDescent="0.25">
      <c r="C20" s="64"/>
      <c r="D20" s="49"/>
      <c r="E20" s="131" t="s">
        <v>445</v>
      </c>
      <c r="F20" s="111"/>
      <c r="G20" s="112"/>
      <c r="H20" s="17"/>
      <c r="I20" s="3"/>
      <c r="J20" s="127">
        <v>10</v>
      </c>
    </row>
    <row r="21" spans="3:10" x14ac:dyDescent="0.25">
      <c r="C21" s="64"/>
      <c r="D21" s="49"/>
      <c r="E21" s="131" t="s">
        <v>446</v>
      </c>
      <c r="F21" s="111"/>
      <c r="G21" s="112"/>
      <c r="H21" s="17"/>
      <c r="I21" s="3"/>
      <c r="J21" s="127">
        <v>11</v>
      </c>
    </row>
    <row r="22" spans="3:10" x14ac:dyDescent="0.25">
      <c r="C22" s="64"/>
      <c r="D22" s="49"/>
      <c r="E22" s="131" t="s">
        <v>447</v>
      </c>
      <c r="F22" s="111"/>
      <c r="G22" s="112"/>
      <c r="H22" s="17"/>
      <c r="I22" s="3"/>
      <c r="J22" s="127">
        <v>12</v>
      </c>
    </row>
    <row r="23" spans="3:10" x14ac:dyDescent="0.25">
      <c r="C23" s="64"/>
      <c r="D23" s="49"/>
      <c r="E23" s="131" t="s">
        <v>448</v>
      </c>
      <c r="F23" s="111"/>
      <c r="G23" s="112"/>
      <c r="H23" s="17"/>
      <c r="I23" s="3"/>
      <c r="J23" s="127">
        <v>13</v>
      </c>
    </row>
    <row r="24" spans="3:10" ht="30" x14ac:dyDescent="0.25">
      <c r="C24" s="64"/>
      <c r="D24" s="49"/>
      <c r="E24" s="131" t="s">
        <v>449</v>
      </c>
      <c r="F24" s="111"/>
      <c r="G24" s="112"/>
      <c r="H24" s="17"/>
      <c r="I24" s="3"/>
      <c r="J24" s="127">
        <v>14</v>
      </c>
    </row>
    <row r="25" spans="3:10" x14ac:dyDescent="0.25">
      <c r="C25" s="64"/>
      <c r="D25" s="49"/>
      <c r="E25" s="131" t="s">
        <v>450</v>
      </c>
      <c r="F25" s="111"/>
      <c r="G25" s="112"/>
      <c r="H25" s="17"/>
      <c r="I25" s="3"/>
      <c r="J25" s="127">
        <v>15</v>
      </c>
    </row>
    <row r="26" spans="3:10" x14ac:dyDescent="0.25">
      <c r="C26" s="64"/>
      <c r="D26" s="49"/>
      <c r="E26" s="131" t="s">
        <v>451</v>
      </c>
      <c r="F26" s="111"/>
      <c r="G26" s="112"/>
      <c r="H26" s="17"/>
      <c r="I26" s="3"/>
      <c r="J26" s="127">
        <v>16</v>
      </c>
    </row>
    <row r="27" spans="3:10" x14ac:dyDescent="0.25">
      <c r="C27" s="64"/>
      <c r="D27" s="49"/>
      <c r="E27" s="131" t="s">
        <v>452</v>
      </c>
      <c r="F27" s="111"/>
      <c r="G27" s="112"/>
      <c r="H27" s="17"/>
      <c r="I27" s="3"/>
      <c r="J27" s="127">
        <v>17</v>
      </c>
    </row>
    <row r="28" spans="3:10" x14ac:dyDescent="0.25">
      <c r="C28" s="64"/>
      <c r="D28" s="49"/>
      <c r="E28" s="131" t="s">
        <v>453</v>
      </c>
      <c r="F28" s="111"/>
      <c r="G28" s="112"/>
      <c r="H28" s="17"/>
      <c r="I28" s="3"/>
      <c r="J28" s="127">
        <v>18</v>
      </c>
    </row>
    <row r="29" spans="3:10" x14ac:dyDescent="0.25">
      <c r="C29" s="64"/>
      <c r="D29" s="49"/>
      <c r="E29" s="131" t="s">
        <v>454</v>
      </c>
      <c r="F29" s="111"/>
      <c r="G29" s="112"/>
      <c r="H29" s="17"/>
      <c r="I29" s="3"/>
      <c r="J29" s="127">
        <v>19</v>
      </c>
    </row>
    <row r="30" spans="3:10" x14ac:dyDescent="0.25">
      <c r="C30" s="64"/>
      <c r="D30" s="49"/>
      <c r="E30" s="131" t="s">
        <v>455</v>
      </c>
      <c r="F30" s="111"/>
      <c r="G30" s="112"/>
      <c r="H30" s="17"/>
      <c r="I30" s="3"/>
      <c r="J30" s="127">
        <v>20</v>
      </c>
    </row>
    <row r="31" spans="3:10" x14ac:dyDescent="0.25">
      <c r="C31" s="64"/>
      <c r="D31" s="49"/>
      <c r="E31" s="131" t="s">
        <v>456</v>
      </c>
      <c r="F31" s="112"/>
      <c r="G31" s="111"/>
      <c r="H31" s="17"/>
      <c r="I31" s="3"/>
      <c r="J31" s="127">
        <v>21</v>
      </c>
    </row>
    <row r="32" spans="3:10" x14ac:dyDescent="0.25">
      <c r="C32" s="64"/>
      <c r="D32" s="49"/>
      <c r="E32" s="131" t="s">
        <v>457</v>
      </c>
      <c r="F32" s="112"/>
      <c r="G32" s="111"/>
      <c r="H32" s="17"/>
      <c r="I32" s="3"/>
      <c r="J32" s="127">
        <v>22</v>
      </c>
    </row>
    <row r="33" spans="3:10" x14ac:dyDescent="0.25">
      <c r="C33" s="64"/>
      <c r="D33" s="49"/>
      <c r="E33" s="131" t="s">
        <v>458</v>
      </c>
      <c r="F33" s="111"/>
      <c r="G33" s="112"/>
      <c r="H33" s="17"/>
      <c r="I33" s="3"/>
      <c r="J33" s="127">
        <v>23</v>
      </c>
    </row>
    <row r="34" spans="3:10" x14ac:dyDescent="0.25">
      <c r="C34" s="64"/>
      <c r="D34" s="49"/>
      <c r="E34" s="131" t="s">
        <v>459</v>
      </c>
      <c r="F34" s="112"/>
      <c r="G34" s="111"/>
      <c r="H34" s="17"/>
      <c r="I34" s="3"/>
      <c r="J34" s="127">
        <v>24</v>
      </c>
    </row>
    <row r="35" spans="3:10" x14ac:dyDescent="0.25">
      <c r="C35" s="64"/>
      <c r="D35" s="49"/>
      <c r="E35" s="131" t="s">
        <v>460</v>
      </c>
      <c r="F35" s="112"/>
      <c r="G35" s="111"/>
      <c r="H35" s="17"/>
      <c r="I35" s="3"/>
      <c r="J35" s="127">
        <v>25</v>
      </c>
    </row>
    <row r="36" spans="3:10" ht="60" x14ac:dyDescent="0.25">
      <c r="C36" s="64"/>
      <c r="D36" s="49"/>
      <c r="E36" s="131" t="s">
        <v>461</v>
      </c>
      <c r="F36" s="112"/>
      <c r="G36" s="111"/>
      <c r="H36" s="17"/>
      <c r="I36" s="3"/>
      <c r="J36" s="127">
        <v>26</v>
      </c>
    </row>
    <row r="37" spans="3:10" x14ac:dyDescent="0.25">
      <c r="C37" s="64"/>
      <c r="D37" s="49"/>
      <c r="E37" s="131" t="s">
        <v>462</v>
      </c>
      <c r="F37" s="111"/>
      <c r="G37" s="112"/>
      <c r="H37" s="17"/>
      <c r="I37" s="3"/>
      <c r="J37" s="127">
        <v>27</v>
      </c>
    </row>
    <row r="38" spans="3:10" x14ac:dyDescent="0.25">
      <c r="C38" s="64"/>
      <c r="D38" s="49"/>
      <c r="E38" s="131" t="s">
        <v>463</v>
      </c>
      <c r="F38" s="111"/>
      <c r="G38" s="112"/>
      <c r="H38" s="17"/>
      <c r="I38" s="3"/>
      <c r="J38" s="127">
        <v>28</v>
      </c>
    </row>
    <row r="39" spans="3:10" ht="60" x14ac:dyDescent="0.25">
      <c r="C39" s="64"/>
      <c r="D39" s="49"/>
      <c r="E39" s="131" t="s">
        <v>464</v>
      </c>
      <c r="F39" s="112"/>
      <c r="G39" s="111"/>
      <c r="H39" s="17"/>
      <c r="I39" s="3"/>
      <c r="J39" s="127">
        <v>29</v>
      </c>
    </row>
    <row r="40" spans="3:10" ht="30" x14ac:dyDescent="0.25">
      <c r="C40" s="64"/>
      <c r="D40" s="49"/>
      <c r="E40" s="131" t="s">
        <v>465</v>
      </c>
      <c r="F40" s="112"/>
      <c r="G40" s="111"/>
      <c r="H40" s="17"/>
      <c r="I40" s="3"/>
      <c r="J40" s="127">
        <v>30</v>
      </c>
    </row>
    <row r="41" spans="3:10" ht="60" x14ac:dyDescent="0.25">
      <c r="C41" s="64"/>
      <c r="D41" s="49"/>
      <c r="E41" s="131" t="s">
        <v>466</v>
      </c>
      <c r="F41" s="112"/>
      <c r="G41" s="111"/>
      <c r="H41" s="17"/>
      <c r="I41" s="3"/>
      <c r="J41" s="127">
        <v>31</v>
      </c>
    </row>
    <row r="42" spans="3:10" ht="30" x14ac:dyDescent="0.25">
      <c r="C42" s="64"/>
      <c r="D42" s="49"/>
      <c r="E42" s="131" t="s">
        <v>467</v>
      </c>
      <c r="F42" s="112"/>
      <c r="G42" s="111"/>
      <c r="H42" s="17"/>
      <c r="I42" s="3"/>
      <c r="J42" s="127">
        <v>32</v>
      </c>
    </row>
    <row r="43" spans="3:10" x14ac:dyDescent="0.25">
      <c r="C43" s="64"/>
      <c r="D43" s="49"/>
      <c r="E43" s="131" t="s">
        <v>468</v>
      </c>
      <c r="F43" s="112"/>
      <c r="G43" s="111"/>
      <c r="H43" s="17"/>
      <c r="I43" s="3"/>
      <c r="J43" s="127">
        <v>33</v>
      </c>
    </row>
    <row r="44" spans="3:10" x14ac:dyDescent="0.25">
      <c r="C44" s="64"/>
      <c r="D44" s="49"/>
      <c r="E44" s="131" t="s">
        <v>469</v>
      </c>
      <c r="F44" s="112"/>
      <c r="G44" s="111"/>
      <c r="H44" s="17"/>
      <c r="I44" s="3"/>
      <c r="J44" s="127">
        <v>34</v>
      </c>
    </row>
    <row r="45" spans="3:10" ht="30" x14ac:dyDescent="0.25">
      <c r="C45" s="64"/>
      <c r="D45" s="49"/>
      <c r="E45" s="131" t="s">
        <v>470</v>
      </c>
      <c r="F45" s="112"/>
      <c r="G45" s="111"/>
      <c r="H45" s="17"/>
      <c r="I45" s="3"/>
      <c r="J45" s="127">
        <v>35</v>
      </c>
    </row>
    <row r="46" spans="3:10" ht="30" x14ac:dyDescent="0.25">
      <c r="C46" s="64"/>
      <c r="D46" s="49"/>
      <c r="E46" s="131" t="s">
        <v>471</v>
      </c>
      <c r="F46" s="112"/>
      <c r="G46" s="111"/>
      <c r="H46" s="17"/>
      <c r="I46" s="3"/>
      <c r="J46" s="127">
        <v>36</v>
      </c>
    </row>
    <row r="47" spans="3:10" x14ac:dyDescent="0.25">
      <c r="C47" s="64"/>
      <c r="D47" s="8"/>
      <c r="E47" s="132" t="s">
        <v>472</v>
      </c>
      <c r="F47" s="113"/>
      <c r="G47" s="114"/>
      <c r="H47" s="17"/>
      <c r="I47" s="3"/>
      <c r="J47" s="127">
        <v>37</v>
      </c>
    </row>
    <row r="48" spans="3:10" ht="15.75" thickBot="1" x14ac:dyDescent="0.3">
      <c r="C48" s="65"/>
      <c r="D48" s="19"/>
      <c r="E48" s="61"/>
      <c r="F48" s="19"/>
      <c r="G48" s="19"/>
      <c r="H48" s="20"/>
    </row>
    <row r="49" spans="4:7" x14ac:dyDescent="0.25">
      <c r="D49" s="3"/>
      <c r="G49" s="3"/>
    </row>
    <row r="50" spans="4:7" hidden="1" x14ac:dyDescent="0.25">
      <c r="D50" s="3"/>
      <c r="G50" s="3"/>
    </row>
    <row r="51" spans="4:7" hidden="1" x14ac:dyDescent="0.25">
      <c r="D51" s="3"/>
      <c r="G51" s="3"/>
    </row>
    <row r="52" spans="4:7" hidden="1" x14ac:dyDescent="0.25">
      <c r="D52" s="3"/>
      <c r="G52" s="3"/>
    </row>
    <row r="53" spans="4:7" ht="15" hidden="1" customHeight="1" x14ac:dyDescent="0.25">
      <c r="D53" s="3"/>
      <c r="G53" s="3"/>
    </row>
    <row r="54" spans="4:7" ht="15" hidden="1" customHeight="1" x14ac:dyDescent="0.25">
      <c r="D54" s="3"/>
      <c r="G54" s="3"/>
    </row>
    <row r="55" spans="4:7" ht="15" hidden="1" customHeight="1" x14ac:dyDescent="0.25">
      <c r="D55" s="3"/>
      <c r="G55" s="3"/>
    </row>
    <row r="56" spans="4:7" ht="15" hidden="1" customHeight="1" x14ac:dyDescent="0.25">
      <c r="D56" s="3"/>
      <c r="G56" s="3"/>
    </row>
    <row r="57" spans="4:7" ht="15" hidden="1" customHeight="1" x14ac:dyDescent="0.25">
      <c r="D57" s="3"/>
      <c r="G57" s="3"/>
    </row>
    <row r="58" spans="4:7" ht="15" hidden="1" customHeight="1" x14ac:dyDescent="0.25">
      <c r="D58" s="3"/>
      <c r="G58" s="3"/>
    </row>
    <row r="59" spans="4:7" ht="15" hidden="1" customHeight="1" x14ac:dyDescent="0.25">
      <c r="D59" s="3"/>
      <c r="G59" s="3"/>
    </row>
    <row r="60" spans="4:7" ht="15" hidden="1" customHeight="1" x14ac:dyDescent="0.25">
      <c r="D60" s="3"/>
      <c r="G60" s="3"/>
    </row>
    <row r="61" spans="4:7" ht="15" hidden="1" customHeight="1" x14ac:dyDescent="0.25">
      <c r="D61" s="3"/>
      <c r="G61" s="3"/>
    </row>
    <row r="62" spans="4:7" ht="15" hidden="1" customHeight="1" x14ac:dyDescent="0.25">
      <c r="D62" s="3"/>
      <c r="G62" s="3"/>
    </row>
    <row r="63" spans="4:7" ht="15" hidden="1" customHeight="1" x14ac:dyDescent="0.25">
      <c r="D63" s="3"/>
      <c r="G63" s="3"/>
    </row>
    <row r="64" spans="4:7" ht="15" hidden="1" customHeight="1" x14ac:dyDescent="0.25">
      <c r="D64" s="3"/>
      <c r="G64" s="3"/>
    </row>
    <row r="65" spans="4:7" ht="15" hidden="1" customHeight="1" x14ac:dyDescent="0.25">
      <c r="D65" s="3"/>
      <c r="G65" s="3"/>
    </row>
    <row r="66" spans="4:7" ht="15" hidden="1" customHeight="1" x14ac:dyDescent="0.25">
      <c r="D66" s="3"/>
      <c r="G66" s="3"/>
    </row>
    <row r="67" spans="4:7" ht="15" hidden="1" customHeight="1" x14ac:dyDescent="0.25">
      <c r="D67" s="3"/>
      <c r="G67" s="3"/>
    </row>
    <row r="68" spans="4:7" ht="15" hidden="1" customHeight="1" x14ac:dyDescent="0.25">
      <c r="D68" s="3"/>
      <c r="G68" s="3"/>
    </row>
    <row r="69" spans="4:7" ht="15" hidden="1" customHeight="1" x14ac:dyDescent="0.25">
      <c r="D69" s="3"/>
      <c r="G69" s="3"/>
    </row>
    <row r="70" spans="4:7" ht="15" hidden="1" customHeight="1" x14ac:dyDescent="0.25">
      <c r="D70" s="3"/>
      <c r="G70" s="3"/>
    </row>
    <row r="71" spans="4:7" ht="15" hidden="1" customHeight="1" x14ac:dyDescent="0.25">
      <c r="D71" s="3"/>
      <c r="G71" s="3"/>
    </row>
    <row r="72" spans="4:7" ht="15" hidden="1" customHeight="1" x14ac:dyDescent="0.25">
      <c r="D72" s="3"/>
      <c r="G72" s="3"/>
    </row>
    <row r="73" spans="4:7" ht="15" hidden="1" customHeight="1" x14ac:dyDescent="0.25">
      <c r="D73" s="3"/>
      <c r="G73" s="3"/>
    </row>
    <row r="74" spans="4:7" ht="15" hidden="1" customHeight="1" x14ac:dyDescent="0.25">
      <c r="D74" s="3"/>
      <c r="G74" s="3"/>
    </row>
    <row r="75" spans="4:7" ht="15" hidden="1" customHeight="1" x14ac:dyDescent="0.25">
      <c r="D75" s="3"/>
      <c r="G75" s="3"/>
    </row>
    <row r="76" spans="4:7" ht="15" hidden="1" customHeight="1" x14ac:dyDescent="0.25">
      <c r="D76" s="3"/>
      <c r="G76" s="3"/>
    </row>
    <row r="77" spans="4:7" ht="15" hidden="1" customHeight="1" x14ac:dyDescent="0.25">
      <c r="D77" s="3"/>
      <c r="G77" s="3"/>
    </row>
    <row r="78" spans="4:7" ht="15" hidden="1" customHeight="1" x14ac:dyDescent="0.25">
      <c r="D78" s="3"/>
      <c r="G78" s="3"/>
    </row>
    <row r="79" spans="4:7" ht="15" hidden="1" customHeight="1" x14ac:dyDescent="0.25">
      <c r="D79" s="3"/>
      <c r="G79" s="3"/>
    </row>
    <row r="80" spans="4:7" ht="15" hidden="1" customHeight="1" x14ac:dyDescent="0.25">
      <c r="D80" s="3"/>
      <c r="G80" s="3"/>
    </row>
    <row r="81" spans="4:7" ht="15" hidden="1" customHeight="1" x14ac:dyDescent="0.25">
      <c r="D81" s="3"/>
      <c r="G81" s="3"/>
    </row>
    <row r="82" spans="4:7" ht="15" hidden="1" customHeight="1" x14ac:dyDescent="0.25">
      <c r="D82" s="3"/>
      <c r="G82" s="3"/>
    </row>
    <row r="83" spans="4:7" ht="15" hidden="1" customHeight="1" x14ac:dyDescent="0.25">
      <c r="D83" s="3"/>
      <c r="G83" s="3"/>
    </row>
    <row r="84" spans="4:7" ht="15" hidden="1" customHeight="1" x14ac:dyDescent="0.25">
      <c r="D84" s="3"/>
      <c r="G84" s="3"/>
    </row>
    <row r="85" spans="4:7" ht="15" hidden="1" customHeight="1" x14ac:dyDescent="0.25">
      <c r="D85" s="3"/>
      <c r="G85" s="3"/>
    </row>
    <row r="86" spans="4:7" ht="15" hidden="1" customHeight="1" x14ac:dyDescent="0.25">
      <c r="D86" s="3"/>
      <c r="G86" s="3"/>
    </row>
    <row r="87" spans="4:7" ht="15" hidden="1" customHeight="1" x14ac:dyDescent="0.25">
      <c r="D87" s="3"/>
      <c r="G87" s="3"/>
    </row>
    <row r="88" spans="4:7" ht="15" hidden="1" customHeight="1" x14ac:dyDescent="0.25">
      <c r="D88" s="3"/>
    </row>
    <row r="89" spans="4:7" ht="15" hidden="1" customHeight="1" x14ac:dyDescent="0.25">
      <c r="D89" s="3"/>
    </row>
    <row r="90" spans="4:7" ht="15" hidden="1" customHeight="1" x14ac:dyDescent="0.25">
      <c r="D90" s="3"/>
    </row>
    <row r="91" spans="4:7" ht="15" hidden="1" customHeight="1" x14ac:dyDescent="0.25">
      <c r="D91" s="3"/>
    </row>
    <row r="92" spans="4:7" ht="15" hidden="1" customHeight="1" x14ac:dyDescent="0.25">
      <c r="D92" s="3"/>
    </row>
    <row r="93" spans="4:7" ht="15" hidden="1" customHeight="1" x14ac:dyDescent="0.25">
      <c r="D93" s="3"/>
    </row>
    <row r="94" spans="4:7" ht="15" hidden="1" customHeight="1" x14ac:dyDescent="0.25">
      <c r="D94" s="3"/>
    </row>
    <row r="95" spans="4:7" ht="15" hidden="1" customHeight="1" x14ac:dyDescent="0.25">
      <c r="D95" s="3"/>
    </row>
    <row r="96" spans="4:7" ht="15" hidden="1" customHeight="1" x14ac:dyDescent="0.25">
      <c r="D96" s="3"/>
    </row>
    <row r="97" spans="4:4" ht="15" hidden="1" customHeight="1" x14ac:dyDescent="0.25">
      <c r="D97" s="3"/>
    </row>
    <row r="98" spans="4:4" ht="15" hidden="1" customHeight="1" x14ac:dyDescent="0.25">
      <c r="D98" s="3"/>
    </row>
    <row r="99" spans="4:4" ht="15" hidden="1" customHeight="1" x14ac:dyDescent="0.25">
      <c r="D99" s="3"/>
    </row>
    <row r="100" spans="4:4" ht="15" hidden="1" customHeight="1" x14ac:dyDescent="0.25">
      <c r="D100" s="3"/>
    </row>
    <row r="101" spans="4:4" ht="15" hidden="1" customHeight="1" x14ac:dyDescent="0.25">
      <c r="D101" s="3"/>
    </row>
    <row r="102" spans="4:4" ht="15" hidden="1" customHeight="1" x14ac:dyDescent="0.25">
      <c r="D102" s="3"/>
    </row>
    <row r="103" spans="4:4" ht="15" hidden="1" customHeight="1" x14ac:dyDescent="0.25">
      <c r="D103" s="3"/>
    </row>
    <row r="104" spans="4:4" ht="15" hidden="1" customHeight="1" x14ac:dyDescent="0.25">
      <c r="D104" s="3"/>
    </row>
    <row r="105" spans="4:4" ht="15" hidden="1" customHeight="1" x14ac:dyDescent="0.25">
      <c r="D105" s="3"/>
    </row>
    <row r="106" spans="4:4" ht="15" hidden="1" customHeight="1" x14ac:dyDescent="0.25">
      <c r="D106" s="3"/>
    </row>
    <row r="107" spans="4:4" ht="15" hidden="1" customHeight="1" x14ac:dyDescent="0.25">
      <c r="D107" s="3"/>
    </row>
    <row r="108" spans="4:4" ht="15" hidden="1" customHeight="1" x14ac:dyDescent="0.25">
      <c r="D108" s="3"/>
    </row>
    <row r="109" spans="4:4" ht="15" hidden="1" customHeight="1" x14ac:dyDescent="0.25">
      <c r="D109" s="3"/>
    </row>
    <row r="110" spans="4:4" ht="15" hidden="1" customHeight="1" x14ac:dyDescent="0.25">
      <c r="D110" s="3"/>
    </row>
    <row r="111" spans="4:4" ht="15" hidden="1" customHeight="1" x14ac:dyDescent="0.25">
      <c r="D111" s="3"/>
    </row>
    <row r="112" spans="4:4" hidden="1" x14ac:dyDescent="0.25">
      <c r="D112" s="3"/>
    </row>
    <row r="113" spans="4:4" hidden="1" x14ac:dyDescent="0.25">
      <c r="D113" s="3"/>
    </row>
    <row r="114" spans="4:4" hidden="1" x14ac:dyDescent="0.25">
      <c r="D114" s="3"/>
    </row>
    <row r="115" spans="4:4" hidden="1" x14ac:dyDescent="0.25">
      <c r="D115" s="3"/>
    </row>
    <row r="116" spans="4:4" hidden="1" x14ac:dyDescent="0.25">
      <c r="D116" s="3"/>
    </row>
    <row r="117" spans="4:4" hidden="1" x14ac:dyDescent="0.25">
      <c r="D117" s="3"/>
    </row>
    <row r="118" spans="4:4" hidden="1" x14ac:dyDescent="0.25">
      <c r="D118" s="3"/>
    </row>
    <row r="119" spans="4:4" hidden="1" x14ac:dyDescent="0.25">
      <c r="D119" s="3"/>
    </row>
    <row r="120" spans="4:4" hidden="1" x14ac:dyDescent="0.25">
      <c r="D120" s="3"/>
    </row>
    <row r="121" spans="4:4" hidden="1" x14ac:dyDescent="0.25">
      <c r="D121" s="3"/>
    </row>
    <row r="122" spans="4:4" hidden="1" x14ac:dyDescent="0.25">
      <c r="D122" s="3"/>
    </row>
    <row r="123" spans="4:4" hidden="1" x14ac:dyDescent="0.25">
      <c r="D123" s="3"/>
    </row>
    <row r="124" spans="4:4" hidden="1" x14ac:dyDescent="0.25">
      <c r="D124" s="3"/>
    </row>
    <row r="125" spans="4:4" hidden="1" x14ac:dyDescent="0.25">
      <c r="D125" s="3"/>
    </row>
    <row r="126" spans="4:4" hidden="1" x14ac:dyDescent="0.25">
      <c r="D126" s="3"/>
    </row>
    <row r="127" spans="4:4" hidden="1" x14ac:dyDescent="0.25">
      <c r="D127" s="3"/>
    </row>
    <row r="128" spans="4:4" hidden="1" x14ac:dyDescent="0.25">
      <c r="D128" s="3"/>
    </row>
    <row r="129" spans="4:4" hidden="1" x14ac:dyDescent="0.25">
      <c r="D129" s="3"/>
    </row>
    <row r="130" spans="4:4" hidden="1" x14ac:dyDescent="0.25">
      <c r="D130" s="3"/>
    </row>
    <row r="131" spans="4:4" hidden="1" x14ac:dyDescent="0.25">
      <c r="D131" s="3"/>
    </row>
    <row r="132" spans="4:4" hidden="1" x14ac:dyDescent="0.25">
      <c r="D132" s="3"/>
    </row>
    <row r="133" spans="4:4" hidden="1" x14ac:dyDescent="0.25">
      <c r="D133" s="3"/>
    </row>
    <row r="134" spans="4:4" hidden="1" x14ac:dyDescent="0.25">
      <c r="D134" s="3"/>
    </row>
    <row r="135" spans="4:4" hidden="1" x14ac:dyDescent="0.25">
      <c r="D135" s="3"/>
    </row>
    <row r="136" spans="4:4" hidden="1" x14ac:dyDescent="0.25">
      <c r="D136" s="3"/>
    </row>
    <row r="137" spans="4:4" hidden="1" x14ac:dyDescent="0.25">
      <c r="D137" s="3"/>
    </row>
    <row r="138" spans="4:4" hidden="1" x14ac:dyDescent="0.25">
      <c r="D138" s="3"/>
    </row>
    <row r="139" spans="4:4" hidden="1" x14ac:dyDescent="0.25">
      <c r="D139" s="3"/>
    </row>
    <row r="140" spans="4:4" hidden="1" x14ac:dyDescent="0.25">
      <c r="D140" s="3"/>
    </row>
    <row r="141" spans="4:4" hidden="1" x14ac:dyDescent="0.25">
      <c r="D141" s="3"/>
    </row>
    <row r="142" spans="4:4" hidden="1" x14ac:dyDescent="0.25">
      <c r="D142" s="3"/>
    </row>
    <row r="143" spans="4:4" hidden="1" x14ac:dyDescent="0.25">
      <c r="D143" s="3"/>
    </row>
    <row r="144" spans="4:4" hidden="1" x14ac:dyDescent="0.25">
      <c r="D144" s="3"/>
    </row>
    <row r="145" spans="4:4" hidden="1" x14ac:dyDescent="0.25">
      <c r="D145" s="3"/>
    </row>
    <row r="146" spans="4:4" hidden="1" x14ac:dyDescent="0.25">
      <c r="D146" s="3"/>
    </row>
    <row r="147" spans="4:4" hidden="1" x14ac:dyDescent="0.25">
      <c r="D147" s="3"/>
    </row>
    <row r="148" spans="4:4" hidden="1" x14ac:dyDescent="0.25">
      <c r="D148" s="3"/>
    </row>
    <row r="149" spans="4:4" hidden="1" x14ac:dyDescent="0.25">
      <c r="D149" s="3"/>
    </row>
    <row r="150" spans="4:4" hidden="1" x14ac:dyDescent="0.25">
      <c r="D150" s="3"/>
    </row>
    <row r="151" spans="4:4" hidden="1" x14ac:dyDescent="0.25">
      <c r="D151" s="3"/>
    </row>
    <row r="152" spans="4:4" hidden="1" x14ac:dyDescent="0.25">
      <c r="D152" s="3"/>
    </row>
    <row r="153" spans="4:4" hidden="1" x14ac:dyDescent="0.25">
      <c r="D153" s="3"/>
    </row>
    <row r="154" spans="4:4" hidden="1" x14ac:dyDescent="0.25">
      <c r="D154" s="3"/>
    </row>
    <row r="155" spans="4:4" hidden="1" x14ac:dyDescent="0.25">
      <c r="D155" s="3"/>
    </row>
    <row r="156" spans="4:4" hidden="1" x14ac:dyDescent="0.25">
      <c r="D156" s="3"/>
    </row>
    <row r="157" spans="4:4" hidden="1" x14ac:dyDescent="0.25">
      <c r="D157" s="3"/>
    </row>
    <row r="158" spans="4:4" hidden="1" x14ac:dyDescent="0.25">
      <c r="D158" s="3"/>
    </row>
    <row r="159" spans="4:4" hidden="1" x14ac:dyDescent="0.25">
      <c r="D159" s="3"/>
    </row>
    <row r="160" spans="4:4" hidden="1" x14ac:dyDescent="0.25">
      <c r="D160" s="3"/>
    </row>
    <row r="161" spans="4:4" hidden="1" x14ac:dyDescent="0.25">
      <c r="D161" s="3"/>
    </row>
    <row r="162" spans="4:4" hidden="1" x14ac:dyDescent="0.25">
      <c r="D162" s="3"/>
    </row>
    <row r="163" spans="4:4" hidden="1" x14ac:dyDescent="0.25">
      <c r="D163" s="3"/>
    </row>
    <row r="164" spans="4:4" hidden="1" x14ac:dyDescent="0.25">
      <c r="D164" s="3"/>
    </row>
    <row r="165" spans="4:4" hidden="1" x14ac:dyDescent="0.25">
      <c r="D165" s="3"/>
    </row>
    <row r="166" spans="4:4" hidden="1" x14ac:dyDescent="0.25">
      <c r="D166" s="3"/>
    </row>
    <row r="167" spans="4:4" hidden="1" x14ac:dyDescent="0.25">
      <c r="D167" s="3"/>
    </row>
    <row r="168" spans="4:4" hidden="1" x14ac:dyDescent="0.25">
      <c r="D168" s="3"/>
    </row>
    <row r="169" spans="4:4" hidden="1" x14ac:dyDescent="0.25">
      <c r="D169" s="3"/>
    </row>
    <row r="170" spans="4:4" hidden="1" x14ac:dyDescent="0.25">
      <c r="D170" s="3"/>
    </row>
    <row r="171" spans="4:4" hidden="1" x14ac:dyDescent="0.25">
      <c r="D171" s="3"/>
    </row>
    <row r="172" spans="4:4" hidden="1" x14ac:dyDescent="0.25">
      <c r="D172" s="3"/>
    </row>
    <row r="173" spans="4:4" hidden="1" x14ac:dyDescent="0.25">
      <c r="D173" s="3"/>
    </row>
    <row r="174" spans="4:4" hidden="1" x14ac:dyDescent="0.25">
      <c r="D174" s="3"/>
    </row>
    <row r="175" spans="4:4" hidden="1" x14ac:dyDescent="0.25">
      <c r="D175" s="3"/>
    </row>
    <row r="176" spans="4:4" hidden="1" x14ac:dyDescent="0.25">
      <c r="D176" s="3"/>
    </row>
    <row r="177" spans="4:4" hidden="1" x14ac:dyDescent="0.25">
      <c r="D177" s="3"/>
    </row>
    <row r="178" spans="4:4" hidden="1" x14ac:dyDescent="0.25">
      <c r="D178" s="3"/>
    </row>
    <row r="179" spans="4:4" hidden="1" x14ac:dyDescent="0.25">
      <c r="D179" s="3"/>
    </row>
    <row r="180" spans="4:4" hidden="1" x14ac:dyDescent="0.25">
      <c r="D180" s="3"/>
    </row>
    <row r="181" spans="4:4" hidden="1" x14ac:dyDescent="0.25">
      <c r="D181" s="3"/>
    </row>
    <row r="182" spans="4:4" hidden="1" x14ac:dyDescent="0.25">
      <c r="D182" s="3"/>
    </row>
    <row r="183" spans="4:4" hidden="1" x14ac:dyDescent="0.25">
      <c r="D183" s="3"/>
    </row>
    <row r="184" spans="4:4" hidden="1" x14ac:dyDescent="0.25">
      <c r="D184" s="3"/>
    </row>
    <row r="185" spans="4:4" hidden="1" x14ac:dyDescent="0.25">
      <c r="D185" s="3"/>
    </row>
    <row r="186" spans="4:4" hidden="1" x14ac:dyDescent="0.25">
      <c r="D186" s="3"/>
    </row>
    <row r="187" spans="4:4" hidden="1" x14ac:dyDescent="0.25">
      <c r="D187" s="3"/>
    </row>
    <row r="188" spans="4:4" hidden="1" x14ac:dyDescent="0.25">
      <c r="D188" s="3"/>
    </row>
    <row r="189" spans="4:4" hidden="1" x14ac:dyDescent="0.25">
      <c r="D189" s="3"/>
    </row>
    <row r="190" spans="4:4" hidden="1" x14ac:dyDescent="0.25">
      <c r="D190" s="3"/>
    </row>
    <row r="191" spans="4:4" hidden="1" x14ac:dyDescent="0.25">
      <c r="D191" s="3"/>
    </row>
    <row r="192" spans="4:4" hidden="1" x14ac:dyDescent="0.25">
      <c r="D192" s="3"/>
    </row>
    <row r="193" spans="4:4" hidden="1" x14ac:dyDescent="0.25">
      <c r="D193" s="3"/>
    </row>
    <row r="194" spans="4:4" hidden="1" x14ac:dyDescent="0.25">
      <c r="D194" s="3"/>
    </row>
    <row r="195" spans="4:4" hidden="1" x14ac:dyDescent="0.25">
      <c r="D195" s="3"/>
    </row>
    <row r="196" spans="4:4" hidden="1" x14ac:dyDescent="0.25">
      <c r="D196" s="3"/>
    </row>
    <row r="197" spans="4:4" hidden="1" x14ac:dyDescent="0.25">
      <c r="D197" s="3"/>
    </row>
    <row r="198" spans="4:4" hidden="1" x14ac:dyDescent="0.25">
      <c r="D198" s="3"/>
    </row>
    <row r="199" spans="4:4" hidden="1" x14ac:dyDescent="0.25">
      <c r="D199" s="3"/>
    </row>
    <row r="200" spans="4:4" hidden="1" x14ac:dyDescent="0.25">
      <c r="D200" s="3"/>
    </row>
    <row r="201" spans="4:4" hidden="1" x14ac:dyDescent="0.25">
      <c r="D201" s="3"/>
    </row>
    <row r="202" spans="4:4" hidden="1" x14ac:dyDescent="0.25">
      <c r="D202" s="3"/>
    </row>
    <row r="203" spans="4:4" hidden="1" x14ac:dyDescent="0.25">
      <c r="D203" s="3"/>
    </row>
    <row r="204" spans="4:4" hidden="1" x14ac:dyDescent="0.25">
      <c r="D204" s="3"/>
    </row>
    <row r="205" spans="4:4" hidden="1" x14ac:dyDescent="0.25">
      <c r="D205" s="3"/>
    </row>
  </sheetData>
  <mergeCells count="4">
    <mergeCell ref="C3:H3"/>
    <mergeCell ref="D5:E5"/>
    <mergeCell ref="E9:E10"/>
    <mergeCell ref="F9:G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39" r:id="rId3" name="Option Button 39">
              <controlPr defaultSize="0" autoFill="0" autoLine="0" autoPict="0">
                <anchor moveWithCells="1">
                  <from>
                    <xdr:col>3</xdr:col>
                    <xdr:colOff>38100</xdr:colOff>
                    <xdr:row>10</xdr:row>
                    <xdr:rowOff>0</xdr:rowOff>
                  </from>
                  <to>
                    <xdr:col>3</xdr:col>
                    <xdr:colOff>266700</xdr:colOff>
                    <xdr:row>11</xdr:row>
                    <xdr:rowOff>0</xdr:rowOff>
                  </to>
                </anchor>
              </controlPr>
            </control>
          </mc:Choice>
        </mc:AlternateContent>
        <mc:AlternateContent xmlns:mc="http://schemas.openxmlformats.org/markup-compatibility/2006">
          <mc:Choice Requires="x14">
            <control shapeId="25641" r:id="rId4" name="Option Button 41">
              <controlPr defaultSize="0" autoFill="0" autoLine="0" autoPict="0">
                <anchor moveWithCells="1">
                  <from>
                    <xdr:col>3</xdr:col>
                    <xdr:colOff>38100</xdr:colOff>
                    <xdr:row>11</xdr:row>
                    <xdr:rowOff>0</xdr:rowOff>
                  </from>
                  <to>
                    <xdr:col>3</xdr:col>
                    <xdr:colOff>266700</xdr:colOff>
                    <xdr:row>11</xdr:row>
                    <xdr:rowOff>190500</xdr:rowOff>
                  </to>
                </anchor>
              </controlPr>
            </control>
          </mc:Choice>
        </mc:AlternateContent>
        <mc:AlternateContent xmlns:mc="http://schemas.openxmlformats.org/markup-compatibility/2006">
          <mc:Choice Requires="x14">
            <control shapeId="25642" r:id="rId5" name="Option Button 42">
              <controlPr defaultSize="0" autoFill="0" autoLine="0" autoPict="0">
                <anchor moveWithCells="1">
                  <from>
                    <xdr:col>3</xdr:col>
                    <xdr:colOff>38100</xdr:colOff>
                    <xdr:row>12</xdr:row>
                    <xdr:rowOff>0</xdr:rowOff>
                  </from>
                  <to>
                    <xdr:col>3</xdr:col>
                    <xdr:colOff>266700</xdr:colOff>
                    <xdr:row>12</xdr:row>
                    <xdr:rowOff>190500</xdr:rowOff>
                  </to>
                </anchor>
              </controlPr>
            </control>
          </mc:Choice>
        </mc:AlternateContent>
        <mc:AlternateContent xmlns:mc="http://schemas.openxmlformats.org/markup-compatibility/2006">
          <mc:Choice Requires="x14">
            <control shapeId="25643" r:id="rId6" name="Option Button 43">
              <controlPr defaultSize="0" autoFill="0" autoLine="0" autoPict="0">
                <anchor moveWithCells="1">
                  <from>
                    <xdr:col>3</xdr:col>
                    <xdr:colOff>38100</xdr:colOff>
                    <xdr:row>13</xdr:row>
                    <xdr:rowOff>0</xdr:rowOff>
                  </from>
                  <to>
                    <xdr:col>3</xdr:col>
                    <xdr:colOff>266700</xdr:colOff>
                    <xdr:row>13</xdr:row>
                    <xdr:rowOff>190500</xdr:rowOff>
                  </to>
                </anchor>
              </controlPr>
            </control>
          </mc:Choice>
        </mc:AlternateContent>
        <mc:AlternateContent xmlns:mc="http://schemas.openxmlformats.org/markup-compatibility/2006">
          <mc:Choice Requires="x14">
            <control shapeId="25644" r:id="rId7" name="Option Button 44">
              <controlPr defaultSize="0" autoFill="0" autoLine="0" autoPict="0">
                <anchor moveWithCells="1">
                  <from>
                    <xdr:col>3</xdr:col>
                    <xdr:colOff>38100</xdr:colOff>
                    <xdr:row>14</xdr:row>
                    <xdr:rowOff>0</xdr:rowOff>
                  </from>
                  <to>
                    <xdr:col>3</xdr:col>
                    <xdr:colOff>266700</xdr:colOff>
                    <xdr:row>14</xdr:row>
                    <xdr:rowOff>190500</xdr:rowOff>
                  </to>
                </anchor>
              </controlPr>
            </control>
          </mc:Choice>
        </mc:AlternateContent>
        <mc:AlternateContent xmlns:mc="http://schemas.openxmlformats.org/markup-compatibility/2006">
          <mc:Choice Requires="x14">
            <control shapeId="25645" r:id="rId8" name="Option Button 45">
              <controlPr defaultSize="0" autoFill="0" autoLine="0" autoPict="0">
                <anchor moveWithCells="1">
                  <from>
                    <xdr:col>3</xdr:col>
                    <xdr:colOff>38100</xdr:colOff>
                    <xdr:row>15</xdr:row>
                    <xdr:rowOff>0</xdr:rowOff>
                  </from>
                  <to>
                    <xdr:col>3</xdr:col>
                    <xdr:colOff>266700</xdr:colOff>
                    <xdr:row>15</xdr:row>
                    <xdr:rowOff>190500</xdr:rowOff>
                  </to>
                </anchor>
              </controlPr>
            </control>
          </mc:Choice>
        </mc:AlternateContent>
        <mc:AlternateContent xmlns:mc="http://schemas.openxmlformats.org/markup-compatibility/2006">
          <mc:Choice Requires="x14">
            <control shapeId="25646" r:id="rId9" name="Option Button 46">
              <controlPr defaultSize="0" autoFill="0" autoLine="0" autoPict="0">
                <anchor moveWithCells="1">
                  <from>
                    <xdr:col>3</xdr:col>
                    <xdr:colOff>38100</xdr:colOff>
                    <xdr:row>16</xdr:row>
                    <xdr:rowOff>0</xdr:rowOff>
                  </from>
                  <to>
                    <xdr:col>3</xdr:col>
                    <xdr:colOff>266700</xdr:colOff>
                    <xdr:row>16</xdr:row>
                    <xdr:rowOff>190500</xdr:rowOff>
                  </to>
                </anchor>
              </controlPr>
            </control>
          </mc:Choice>
        </mc:AlternateContent>
        <mc:AlternateContent xmlns:mc="http://schemas.openxmlformats.org/markup-compatibility/2006">
          <mc:Choice Requires="x14">
            <control shapeId="25647" r:id="rId10" name="Option Button 47">
              <controlPr defaultSize="0" autoFill="0" autoLine="0" autoPict="0">
                <anchor moveWithCells="1">
                  <from>
                    <xdr:col>3</xdr:col>
                    <xdr:colOff>38100</xdr:colOff>
                    <xdr:row>17</xdr:row>
                    <xdr:rowOff>0</xdr:rowOff>
                  </from>
                  <to>
                    <xdr:col>3</xdr:col>
                    <xdr:colOff>266700</xdr:colOff>
                    <xdr:row>18</xdr:row>
                    <xdr:rowOff>0</xdr:rowOff>
                  </to>
                </anchor>
              </controlPr>
            </control>
          </mc:Choice>
        </mc:AlternateContent>
        <mc:AlternateContent xmlns:mc="http://schemas.openxmlformats.org/markup-compatibility/2006">
          <mc:Choice Requires="x14">
            <control shapeId="25648" r:id="rId11" name="Option Button 48">
              <controlPr defaultSize="0" autoFill="0" autoLine="0" autoPict="0">
                <anchor moveWithCells="1">
                  <from>
                    <xdr:col>3</xdr:col>
                    <xdr:colOff>38100</xdr:colOff>
                    <xdr:row>18</xdr:row>
                    <xdr:rowOff>0</xdr:rowOff>
                  </from>
                  <to>
                    <xdr:col>3</xdr:col>
                    <xdr:colOff>266700</xdr:colOff>
                    <xdr:row>19</xdr:row>
                    <xdr:rowOff>0</xdr:rowOff>
                  </to>
                </anchor>
              </controlPr>
            </control>
          </mc:Choice>
        </mc:AlternateContent>
        <mc:AlternateContent xmlns:mc="http://schemas.openxmlformats.org/markup-compatibility/2006">
          <mc:Choice Requires="x14">
            <control shapeId="25649" r:id="rId12" name="Option Button 49">
              <controlPr defaultSize="0" autoFill="0" autoLine="0" autoPict="0">
                <anchor moveWithCells="1">
                  <from>
                    <xdr:col>3</xdr:col>
                    <xdr:colOff>38100</xdr:colOff>
                    <xdr:row>19</xdr:row>
                    <xdr:rowOff>0</xdr:rowOff>
                  </from>
                  <to>
                    <xdr:col>3</xdr:col>
                    <xdr:colOff>266700</xdr:colOff>
                    <xdr:row>20</xdr:row>
                    <xdr:rowOff>0</xdr:rowOff>
                  </to>
                </anchor>
              </controlPr>
            </control>
          </mc:Choice>
        </mc:AlternateContent>
        <mc:AlternateContent xmlns:mc="http://schemas.openxmlformats.org/markup-compatibility/2006">
          <mc:Choice Requires="x14">
            <control shapeId="25650" r:id="rId13" name="Option Button 50">
              <controlPr defaultSize="0" autoFill="0" autoLine="0" autoPict="0">
                <anchor moveWithCells="1">
                  <from>
                    <xdr:col>3</xdr:col>
                    <xdr:colOff>38100</xdr:colOff>
                    <xdr:row>20</xdr:row>
                    <xdr:rowOff>0</xdr:rowOff>
                  </from>
                  <to>
                    <xdr:col>3</xdr:col>
                    <xdr:colOff>266700</xdr:colOff>
                    <xdr:row>21</xdr:row>
                    <xdr:rowOff>0</xdr:rowOff>
                  </to>
                </anchor>
              </controlPr>
            </control>
          </mc:Choice>
        </mc:AlternateContent>
        <mc:AlternateContent xmlns:mc="http://schemas.openxmlformats.org/markup-compatibility/2006">
          <mc:Choice Requires="x14">
            <control shapeId="25651" r:id="rId14" name="Option Button 51">
              <controlPr defaultSize="0" autoFill="0" autoLine="0" autoPict="0">
                <anchor moveWithCells="1">
                  <from>
                    <xdr:col>3</xdr:col>
                    <xdr:colOff>38100</xdr:colOff>
                    <xdr:row>21</xdr:row>
                    <xdr:rowOff>0</xdr:rowOff>
                  </from>
                  <to>
                    <xdr:col>3</xdr:col>
                    <xdr:colOff>266700</xdr:colOff>
                    <xdr:row>22</xdr:row>
                    <xdr:rowOff>0</xdr:rowOff>
                  </to>
                </anchor>
              </controlPr>
            </control>
          </mc:Choice>
        </mc:AlternateContent>
        <mc:AlternateContent xmlns:mc="http://schemas.openxmlformats.org/markup-compatibility/2006">
          <mc:Choice Requires="x14">
            <control shapeId="25652" r:id="rId15" name="Option Button 52">
              <controlPr defaultSize="0" autoFill="0" autoLine="0" autoPict="0">
                <anchor moveWithCells="1">
                  <from>
                    <xdr:col>3</xdr:col>
                    <xdr:colOff>38100</xdr:colOff>
                    <xdr:row>22</xdr:row>
                    <xdr:rowOff>0</xdr:rowOff>
                  </from>
                  <to>
                    <xdr:col>3</xdr:col>
                    <xdr:colOff>266700</xdr:colOff>
                    <xdr:row>23</xdr:row>
                    <xdr:rowOff>0</xdr:rowOff>
                  </to>
                </anchor>
              </controlPr>
            </control>
          </mc:Choice>
        </mc:AlternateContent>
        <mc:AlternateContent xmlns:mc="http://schemas.openxmlformats.org/markup-compatibility/2006">
          <mc:Choice Requires="x14">
            <control shapeId="25653" r:id="rId16" name="Option Button 53">
              <controlPr defaultSize="0" autoFill="0" autoLine="0" autoPict="0">
                <anchor moveWithCells="1">
                  <from>
                    <xdr:col>3</xdr:col>
                    <xdr:colOff>38100</xdr:colOff>
                    <xdr:row>23</xdr:row>
                    <xdr:rowOff>0</xdr:rowOff>
                  </from>
                  <to>
                    <xdr:col>3</xdr:col>
                    <xdr:colOff>266700</xdr:colOff>
                    <xdr:row>23</xdr:row>
                    <xdr:rowOff>190500</xdr:rowOff>
                  </to>
                </anchor>
              </controlPr>
            </control>
          </mc:Choice>
        </mc:AlternateContent>
        <mc:AlternateContent xmlns:mc="http://schemas.openxmlformats.org/markup-compatibility/2006">
          <mc:Choice Requires="x14">
            <control shapeId="25654" r:id="rId17" name="Option Button 54">
              <controlPr defaultSize="0" autoFill="0" autoLine="0" autoPict="0">
                <anchor moveWithCells="1">
                  <from>
                    <xdr:col>3</xdr:col>
                    <xdr:colOff>38100</xdr:colOff>
                    <xdr:row>24</xdr:row>
                    <xdr:rowOff>0</xdr:rowOff>
                  </from>
                  <to>
                    <xdr:col>3</xdr:col>
                    <xdr:colOff>266700</xdr:colOff>
                    <xdr:row>25</xdr:row>
                    <xdr:rowOff>0</xdr:rowOff>
                  </to>
                </anchor>
              </controlPr>
            </control>
          </mc:Choice>
        </mc:AlternateContent>
        <mc:AlternateContent xmlns:mc="http://schemas.openxmlformats.org/markup-compatibility/2006">
          <mc:Choice Requires="x14">
            <control shapeId="25655" r:id="rId18" name="Option Button 55">
              <controlPr defaultSize="0" autoFill="0" autoLine="0" autoPict="0">
                <anchor moveWithCells="1">
                  <from>
                    <xdr:col>3</xdr:col>
                    <xdr:colOff>38100</xdr:colOff>
                    <xdr:row>25</xdr:row>
                    <xdr:rowOff>0</xdr:rowOff>
                  </from>
                  <to>
                    <xdr:col>3</xdr:col>
                    <xdr:colOff>266700</xdr:colOff>
                    <xdr:row>26</xdr:row>
                    <xdr:rowOff>0</xdr:rowOff>
                  </to>
                </anchor>
              </controlPr>
            </control>
          </mc:Choice>
        </mc:AlternateContent>
        <mc:AlternateContent xmlns:mc="http://schemas.openxmlformats.org/markup-compatibility/2006">
          <mc:Choice Requires="x14">
            <control shapeId="25656" r:id="rId19" name="Option Button 56">
              <controlPr defaultSize="0" autoFill="0" autoLine="0" autoPict="0">
                <anchor moveWithCells="1">
                  <from>
                    <xdr:col>3</xdr:col>
                    <xdr:colOff>38100</xdr:colOff>
                    <xdr:row>26</xdr:row>
                    <xdr:rowOff>0</xdr:rowOff>
                  </from>
                  <to>
                    <xdr:col>3</xdr:col>
                    <xdr:colOff>266700</xdr:colOff>
                    <xdr:row>27</xdr:row>
                    <xdr:rowOff>0</xdr:rowOff>
                  </to>
                </anchor>
              </controlPr>
            </control>
          </mc:Choice>
        </mc:AlternateContent>
        <mc:AlternateContent xmlns:mc="http://schemas.openxmlformats.org/markup-compatibility/2006">
          <mc:Choice Requires="x14">
            <control shapeId="25657" r:id="rId20" name="Option Button 57">
              <controlPr defaultSize="0" autoFill="0" autoLine="0" autoPict="0">
                <anchor moveWithCells="1">
                  <from>
                    <xdr:col>3</xdr:col>
                    <xdr:colOff>38100</xdr:colOff>
                    <xdr:row>27</xdr:row>
                    <xdr:rowOff>0</xdr:rowOff>
                  </from>
                  <to>
                    <xdr:col>3</xdr:col>
                    <xdr:colOff>266700</xdr:colOff>
                    <xdr:row>28</xdr:row>
                    <xdr:rowOff>0</xdr:rowOff>
                  </to>
                </anchor>
              </controlPr>
            </control>
          </mc:Choice>
        </mc:AlternateContent>
        <mc:AlternateContent xmlns:mc="http://schemas.openxmlformats.org/markup-compatibility/2006">
          <mc:Choice Requires="x14">
            <control shapeId="25658" r:id="rId21" name="Option Button 58">
              <controlPr defaultSize="0" autoFill="0" autoLine="0" autoPict="0">
                <anchor moveWithCells="1">
                  <from>
                    <xdr:col>3</xdr:col>
                    <xdr:colOff>38100</xdr:colOff>
                    <xdr:row>28</xdr:row>
                    <xdr:rowOff>0</xdr:rowOff>
                  </from>
                  <to>
                    <xdr:col>3</xdr:col>
                    <xdr:colOff>266700</xdr:colOff>
                    <xdr:row>29</xdr:row>
                    <xdr:rowOff>0</xdr:rowOff>
                  </to>
                </anchor>
              </controlPr>
            </control>
          </mc:Choice>
        </mc:AlternateContent>
        <mc:AlternateContent xmlns:mc="http://schemas.openxmlformats.org/markup-compatibility/2006">
          <mc:Choice Requires="x14">
            <control shapeId="25659" r:id="rId22" name="Option Button 59">
              <controlPr defaultSize="0" autoFill="0" autoLine="0" autoPict="0">
                <anchor moveWithCells="1">
                  <from>
                    <xdr:col>3</xdr:col>
                    <xdr:colOff>38100</xdr:colOff>
                    <xdr:row>29</xdr:row>
                    <xdr:rowOff>0</xdr:rowOff>
                  </from>
                  <to>
                    <xdr:col>3</xdr:col>
                    <xdr:colOff>266700</xdr:colOff>
                    <xdr:row>30</xdr:row>
                    <xdr:rowOff>0</xdr:rowOff>
                  </to>
                </anchor>
              </controlPr>
            </control>
          </mc:Choice>
        </mc:AlternateContent>
        <mc:AlternateContent xmlns:mc="http://schemas.openxmlformats.org/markup-compatibility/2006">
          <mc:Choice Requires="x14">
            <control shapeId="25660" r:id="rId23" name="Option Button 60">
              <controlPr defaultSize="0" autoFill="0" autoLine="0" autoPict="0">
                <anchor moveWithCells="1">
                  <from>
                    <xdr:col>3</xdr:col>
                    <xdr:colOff>38100</xdr:colOff>
                    <xdr:row>30</xdr:row>
                    <xdr:rowOff>0</xdr:rowOff>
                  </from>
                  <to>
                    <xdr:col>3</xdr:col>
                    <xdr:colOff>266700</xdr:colOff>
                    <xdr:row>31</xdr:row>
                    <xdr:rowOff>0</xdr:rowOff>
                  </to>
                </anchor>
              </controlPr>
            </control>
          </mc:Choice>
        </mc:AlternateContent>
        <mc:AlternateContent xmlns:mc="http://schemas.openxmlformats.org/markup-compatibility/2006">
          <mc:Choice Requires="x14">
            <control shapeId="25661" r:id="rId24" name="Option Button 61">
              <controlPr defaultSize="0" autoFill="0" autoLine="0" autoPict="0">
                <anchor moveWithCells="1">
                  <from>
                    <xdr:col>3</xdr:col>
                    <xdr:colOff>38100</xdr:colOff>
                    <xdr:row>31</xdr:row>
                    <xdr:rowOff>0</xdr:rowOff>
                  </from>
                  <to>
                    <xdr:col>3</xdr:col>
                    <xdr:colOff>266700</xdr:colOff>
                    <xdr:row>32</xdr:row>
                    <xdr:rowOff>0</xdr:rowOff>
                  </to>
                </anchor>
              </controlPr>
            </control>
          </mc:Choice>
        </mc:AlternateContent>
        <mc:AlternateContent xmlns:mc="http://schemas.openxmlformats.org/markup-compatibility/2006">
          <mc:Choice Requires="x14">
            <control shapeId="25662" r:id="rId25" name="Option Button 62">
              <controlPr defaultSize="0" autoFill="0" autoLine="0" autoPict="0">
                <anchor moveWithCells="1">
                  <from>
                    <xdr:col>3</xdr:col>
                    <xdr:colOff>38100</xdr:colOff>
                    <xdr:row>32</xdr:row>
                    <xdr:rowOff>0</xdr:rowOff>
                  </from>
                  <to>
                    <xdr:col>3</xdr:col>
                    <xdr:colOff>266700</xdr:colOff>
                    <xdr:row>33</xdr:row>
                    <xdr:rowOff>0</xdr:rowOff>
                  </to>
                </anchor>
              </controlPr>
            </control>
          </mc:Choice>
        </mc:AlternateContent>
        <mc:AlternateContent xmlns:mc="http://schemas.openxmlformats.org/markup-compatibility/2006">
          <mc:Choice Requires="x14">
            <control shapeId="25663" r:id="rId26" name="Option Button 63">
              <controlPr defaultSize="0" autoFill="0" autoLine="0" autoPict="0">
                <anchor moveWithCells="1">
                  <from>
                    <xdr:col>3</xdr:col>
                    <xdr:colOff>38100</xdr:colOff>
                    <xdr:row>33</xdr:row>
                    <xdr:rowOff>0</xdr:rowOff>
                  </from>
                  <to>
                    <xdr:col>3</xdr:col>
                    <xdr:colOff>266700</xdr:colOff>
                    <xdr:row>34</xdr:row>
                    <xdr:rowOff>0</xdr:rowOff>
                  </to>
                </anchor>
              </controlPr>
            </control>
          </mc:Choice>
        </mc:AlternateContent>
        <mc:AlternateContent xmlns:mc="http://schemas.openxmlformats.org/markup-compatibility/2006">
          <mc:Choice Requires="x14">
            <control shapeId="25664" r:id="rId27" name="Option Button 64">
              <controlPr defaultSize="0" autoFill="0" autoLine="0" autoPict="0">
                <anchor moveWithCells="1">
                  <from>
                    <xdr:col>3</xdr:col>
                    <xdr:colOff>38100</xdr:colOff>
                    <xdr:row>34</xdr:row>
                    <xdr:rowOff>0</xdr:rowOff>
                  </from>
                  <to>
                    <xdr:col>3</xdr:col>
                    <xdr:colOff>266700</xdr:colOff>
                    <xdr:row>35</xdr:row>
                    <xdr:rowOff>0</xdr:rowOff>
                  </to>
                </anchor>
              </controlPr>
            </control>
          </mc:Choice>
        </mc:AlternateContent>
        <mc:AlternateContent xmlns:mc="http://schemas.openxmlformats.org/markup-compatibility/2006">
          <mc:Choice Requires="x14">
            <control shapeId="25665" r:id="rId28" name="Option Button 65">
              <controlPr defaultSize="0" autoFill="0" autoLine="0" autoPict="0">
                <anchor moveWithCells="1">
                  <from>
                    <xdr:col>3</xdr:col>
                    <xdr:colOff>38100</xdr:colOff>
                    <xdr:row>35</xdr:row>
                    <xdr:rowOff>0</xdr:rowOff>
                  </from>
                  <to>
                    <xdr:col>3</xdr:col>
                    <xdr:colOff>266700</xdr:colOff>
                    <xdr:row>35</xdr:row>
                    <xdr:rowOff>190500</xdr:rowOff>
                  </to>
                </anchor>
              </controlPr>
            </control>
          </mc:Choice>
        </mc:AlternateContent>
        <mc:AlternateContent xmlns:mc="http://schemas.openxmlformats.org/markup-compatibility/2006">
          <mc:Choice Requires="x14">
            <control shapeId="25666" r:id="rId29" name="Option Button 66">
              <controlPr defaultSize="0" autoFill="0" autoLine="0" autoPict="0">
                <anchor moveWithCells="1">
                  <from>
                    <xdr:col>3</xdr:col>
                    <xdr:colOff>38100</xdr:colOff>
                    <xdr:row>36</xdr:row>
                    <xdr:rowOff>0</xdr:rowOff>
                  </from>
                  <to>
                    <xdr:col>3</xdr:col>
                    <xdr:colOff>266700</xdr:colOff>
                    <xdr:row>37</xdr:row>
                    <xdr:rowOff>0</xdr:rowOff>
                  </to>
                </anchor>
              </controlPr>
            </control>
          </mc:Choice>
        </mc:AlternateContent>
        <mc:AlternateContent xmlns:mc="http://schemas.openxmlformats.org/markup-compatibility/2006">
          <mc:Choice Requires="x14">
            <control shapeId="25667" r:id="rId30" name="Option Button 67">
              <controlPr defaultSize="0" autoFill="0" autoLine="0" autoPict="0">
                <anchor moveWithCells="1">
                  <from>
                    <xdr:col>3</xdr:col>
                    <xdr:colOff>38100</xdr:colOff>
                    <xdr:row>37</xdr:row>
                    <xdr:rowOff>0</xdr:rowOff>
                  </from>
                  <to>
                    <xdr:col>3</xdr:col>
                    <xdr:colOff>266700</xdr:colOff>
                    <xdr:row>38</xdr:row>
                    <xdr:rowOff>0</xdr:rowOff>
                  </to>
                </anchor>
              </controlPr>
            </control>
          </mc:Choice>
        </mc:AlternateContent>
        <mc:AlternateContent xmlns:mc="http://schemas.openxmlformats.org/markup-compatibility/2006">
          <mc:Choice Requires="x14">
            <control shapeId="25668" r:id="rId31" name="Option Button 68">
              <controlPr defaultSize="0" autoFill="0" autoLine="0" autoPict="0">
                <anchor moveWithCells="1">
                  <from>
                    <xdr:col>3</xdr:col>
                    <xdr:colOff>38100</xdr:colOff>
                    <xdr:row>38</xdr:row>
                    <xdr:rowOff>0</xdr:rowOff>
                  </from>
                  <to>
                    <xdr:col>3</xdr:col>
                    <xdr:colOff>266700</xdr:colOff>
                    <xdr:row>38</xdr:row>
                    <xdr:rowOff>190500</xdr:rowOff>
                  </to>
                </anchor>
              </controlPr>
            </control>
          </mc:Choice>
        </mc:AlternateContent>
        <mc:AlternateContent xmlns:mc="http://schemas.openxmlformats.org/markup-compatibility/2006">
          <mc:Choice Requires="x14">
            <control shapeId="25669" r:id="rId32" name="Option Button 69">
              <controlPr defaultSize="0" autoFill="0" autoLine="0" autoPict="0">
                <anchor moveWithCells="1">
                  <from>
                    <xdr:col>3</xdr:col>
                    <xdr:colOff>38100</xdr:colOff>
                    <xdr:row>39</xdr:row>
                    <xdr:rowOff>0</xdr:rowOff>
                  </from>
                  <to>
                    <xdr:col>3</xdr:col>
                    <xdr:colOff>266700</xdr:colOff>
                    <xdr:row>39</xdr:row>
                    <xdr:rowOff>190500</xdr:rowOff>
                  </to>
                </anchor>
              </controlPr>
            </control>
          </mc:Choice>
        </mc:AlternateContent>
        <mc:AlternateContent xmlns:mc="http://schemas.openxmlformats.org/markup-compatibility/2006">
          <mc:Choice Requires="x14">
            <control shapeId="25670" r:id="rId33" name="Option Button 70">
              <controlPr defaultSize="0" autoFill="0" autoLine="0" autoPict="0">
                <anchor moveWithCells="1">
                  <from>
                    <xdr:col>3</xdr:col>
                    <xdr:colOff>38100</xdr:colOff>
                    <xdr:row>40</xdr:row>
                    <xdr:rowOff>0</xdr:rowOff>
                  </from>
                  <to>
                    <xdr:col>3</xdr:col>
                    <xdr:colOff>266700</xdr:colOff>
                    <xdr:row>40</xdr:row>
                    <xdr:rowOff>190500</xdr:rowOff>
                  </to>
                </anchor>
              </controlPr>
            </control>
          </mc:Choice>
        </mc:AlternateContent>
        <mc:AlternateContent xmlns:mc="http://schemas.openxmlformats.org/markup-compatibility/2006">
          <mc:Choice Requires="x14">
            <control shapeId="25671" r:id="rId34" name="Option Button 71">
              <controlPr defaultSize="0" autoFill="0" autoLine="0" autoPict="0">
                <anchor moveWithCells="1">
                  <from>
                    <xdr:col>3</xdr:col>
                    <xdr:colOff>38100</xdr:colOff>
                    <xdr:row>41</xdr:row>
                    <xdr:rowOff>0</xdr:rowOff>
                  </from>
                  <to>
                    <xdr:col>3</xdr:col>
                    <xdr:colOff>266700</xdr:colOff>
                    <xdr:row>41</xdr:row>
                    <xdr:rowOff>190500</xdr:rowOff>
                  </to>
                </anchor>
              </controlPr>
            </control>
          </mc:Choice>
        </mc:AlternateContent>
        <mc:AlternateContent xmlns:mc="http://schemas.openxmlformats.org/markup-compatibility/2006">
          <mc:Choice Requires="x14">
            <control shapeId="25672" r:id="rId35" name="Option Button 72">
              <controlPr defaultSize="0" autoFill="0" autoLine="0" autoPict="0">
                <anchor moveWithCells="1">
                  <from>
                    <xdr:col>3</xdr:col>
                    <xdr:colOff>38100</xdr:colOff>
                    <xdr:row>42</xdr:row>
                    <xdr:rowOff>0</xdr:rowOff>
                  </from>
                  <to>
                    <xdr:col>3</xdr:col>
                    <xdr:colOff>266700</xdr:colOff>
                    <xdr:row>43</xdr:row>
                    <xdr:rowOff>0</xdr:rowOff>
                  </to>
                </anchor>
              </controlPr>
            </control>
          </mc:Choice>
        </mc:AlternateContent>
        <mc:AlternateContent xmlns:mc="http://schemas.openxmlformats.org/markup-compatibility/2006">
          <mc:Choice Requires="x14">
            <control shapeId="25673" r:id="rId36" name="Option Button 73">
              <controlPr defaultSize="0" autoFill="0" autoLine="0" autoPict="0">
                <anchor moveWithCells="1">
                  <from>
                    <xdr:col>3</xdr:col>
                    <xdr:colOff>38100</xdr:colOff>
                    <xdr:row>43</xdr:row>
                    <xdr:rowOff>0</xdr:rowOff>
                  </from>
                  <to>
                    <xdr:col>3</xdr:col>
                    <xdr:colOff>266700</xdr:colOff>
                    <xdr:row>44</xdr:row>
                    <xdr:rowOff>0</xdr:rowOff>
                  </to>
                </anchor>
              </controlPr>
            </control>
          </mc:Choice>
        </mc:AlternateContent>
        <mc:AlternateContent xmlns:mc="http://schemas.openxmlformats.org/markup-compatibility/2006">
          <mc:Choice Requires="x14">
            <control shapeId="25674" r:id="rId37" name="Option Button 74">
              <controlPr defaultSize="0" autoFill="0" autoLine="0" autoPict="0">
                <anchor moveWithCells="1">
                  <from>
                    <xdr:col>3</xdr:col>
                    <xdr:colOff>38100</xdr:colOff>
                    <xdr:row>44</xdr:row>
                    <xdr:rowOff>0</xdr:rowOff>
                  </from>
                  <to>
                    <xdr:col>3</xdr:col>
                    <xdr:colOff>266700</xdr:colOff>
                    <xdr:row>44</xdr:row>
                    <xdr:rowOff>190500</xdr:rowOff>
                  </to>
                </anchor>
              </controlPr>
            </control>
          </mc:Choice>
        </mc:AlternateContent>
        <mc:AlternateContent xmlns:mc="http://schemas.openxmlformats.org/markup-compatibility/2006">
          <mc:Choice Requires="x14">
            <control shapeId="25675" r:id="rId38" name="Option Button 75">
              <controlPr defaultSize="0" autoFill="0" autoLine="0" autoPict="0">
                <anchor moveWithCells="1">
                  <from>
                    <xdr:col>3</xdr:col>
                    <xdr:colOff>38100</xdr:colOff>
                    <xdr:row>45</xdr:row>
                    <xdr:rowOff>0</xdr:rowOff>
                  </from>
                  <to>
                    <xdr:col>3</xdr:col>
                    <xdr:colOff>266700</xdr:colOff>
                    <xdr:row>45</xdr:row>
                    <xdr:rowOff>190500</xdr:rowOff>
                  </to>
                </anchor>
              </controlPr>
            </control>
          </mc:Choice>
        </mc:AlternateContent>
        <mc:AlternateContent xmlns:mc="http://schemas.openxmlformats.org/markup-compatibility/2006">
          <mc:Choice Requires="x14">
            <control shapeId="25676" r:id="rId39" name="Option Button 76">
              <controlPr defaultSize="0" autoFill="0" autoLine="0" autoPict="0">
                <anchor moveWithCells="1">
                  <from>
                    <xdr:col>3</xdr:col>
                    <xdr:colOff>38100</xdr:colOff>
                    <xdr:row>46</xdr:row>
                    <xdr:rowOff>0</xdr:rowOff>
                  </from>
                  <to>
                    <xdr:col>3</xdr:col>
                    <xdr:colOff>266700</xdr:colOff>
                    <xdr:row>47</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enableFormatConditionsCalculation="0">
    <tabColor theme="7" tint="0.59999389629810485"/>
  </sheetPr>
  <dimension ref="A1:CJ205"/>
  <sheetViews>
    <sheetView showGridLines="0" topLeftCell="B1" zoomScale="85" zoomScaleNormal="85" zoomScalePageLayoutView="85" workbookViewId="0">
      <pane ySplit="10" topLeftCell="A11" activePane="bottomLeft" state="frozen"/>
      <selection pane="bottomLeft" activeCell="A11" sqref="A11"/>
    </sheetView>
  </sheetViews>
  <sheetFormatPr baseColWidth="10" defaultColWidth="0" defaultRowHeight="15" zeroHeight="1" x14ac:dyDescent="0.25"/>
  <cols>
    <col min="1" max="1" width="4.42578125" hidden="1" customWidth="1"/>
    <col min="2" max="2" width="4.42578125" customWidth="1"/>
    <col min="3" max="3" width="3.85546875" style="4" customWidth="1"/>
    <col min="4" max="4" width="1.85546875" style="4" customWidth="1"/>
    <col min="5" max="5" width="7.28515625" customWidth="1"/>
    <col min="6" max="6" width="93" style="1" customWidth="1"/>
    <col min="7" max="10" width="2.85546875" customWidth="1"/>
    <col min="11" max="12" width="4.42578125" customWidth="1"/>
    <col min="13" max="13" width="4.42578125" hidden="1" customWidth="1"/>
    <col min="14" max="14" width="11.85546875" style="2" hidden="1" customWidth="1"/>
    <col min="15" max="16" width="4.42578125" hidden="1" customWidth="1"/>
    <col min="17" max="17" width="3.85546875" style="2" hidden="1" customWidth="1"/>
    <col min="18" max="83" width="4.42578125" hidden="1" customWidth="1"/>
    <col min="84" max="87" width="11.42578125" hidden="1" customWidth="1"/>
    <col min="88" max="88" width="4.42578125" hidden="1" customWidth="1"/>
    <col min="89" max="16384" width="11.42578125" hidden="1"/>
  </cols>
  <sheetData>
    <row r="1" spans="1:17" s="79" customFormat="1" ht="3.75" customHeight="1" x14ac:dyDescent="0.25">
      <c r="A1" s="79">
        <v>1</v>
      </c>
      <c r="B1" s="79">
        <v>2</v>
      </c>
      <c r="C1" s="79">
        <v>3</v>
      </c>
      <c r="D1" s="79">
        <v>4</v>
      </c>
      <c r="E1" s="79">
        <v>5</v>
      </c>
      <c r="F1" s="79">
        <v>6</v>
      </c>
      <c r="G1" s="79">
        <v>7</v>
      </c>
      <c r="H1" s="79">
        <v>8</v>
      </c>
      <c r="I1" s="79">
        <v>9</v>
      </c>
      <c r="J1" s="79">
        <v>10</v>
      </c>
      <c r="K1" s="79">
        <v>11</v>
      </c>
      <c r="L1" s="79">
        <v>12</v>
      </c>
      <c r="M1" s="79">
        <v>13</v>
      </c>
      <c r="N1" s="79">
        <v>14</v>
      </c>
      <c r="O1" s="79">
        <v>15</v>
      </c>
    </row>
    <row r="2" spans="1:17" ht="17.25" customHeight="1" x14ac:dyDescent="0.25">
      <c r="D2"/>
      <c r="E2" s="4"/>
      <c r="F2"/>
      <c r="G2" s="4"/>
      <c r="I2" s="4"/>
      <c r="K2" s="4"/>
      <c r="M2" s="4"/>
      <c r="N2"/>
      <c r="O2" s="4"/>
      <c r="Q2"/>
    </row>
    <row r="3" spans="1:17" ht="17.25" x14ac:dyDescent="0.3">
      <c r="C3" s="314" t="s">
        <v>86</v>
      </c>
      <c r="D3" s="314"/>
      <c r="E3" s="314"/>
      <c r="F3" s="314"/>
      <c r="G3" s="314"/>
      <c r="H3" s="314"/>
      <c r="I3" s="314"/>
      <c r="J3" s="314"/>
      <c r="K3" s="314"/>
      <c r="N3"/>
      <c r="Q3"/>
    </row>
    <row r="4" spans="1:17" ht="5.25" customHeight="1" x14ac:dyDescent="0.25">
      <c r="F4"/>
      <c r="N4"/>
      <c r="Q4"/>
    </row>
    <row r="5" spans="1:17" ht="29.25" customHeight="1" x14ac:dyDescent="0.25">
      <c r="E5" s="310" t="s">
        <v>166</v>
      </c>
      <c r="F5" s="310"/>
      <c r="N5"/>
      <c r="Q5"/>
    </row>
    <row r="6" spans="1:17" x14ac:dyDescent="0.25">
      <c r="E6" t="s">
        <v>830</v>
      </c>
      <c r="F6"/>
      <c r="N6"/>
      <c r="Q6"/>
    </row>
    <row r="7" spans="1:17" ht="15.75" thickBot="1" x14ac:dyDescent="0.3">
      <c r="F7"/>
      <c r="N7"/>
      <c r="Q7"/>
    </row>
    <row r="8" spans="1:17" x14ac:dyDescent="0.25">
      <c r="C8" s="62"/>
      <c r="D8" s="214"/>
      <c r="E8" s="13"/>
      <c r="F8" s="13"/>
      <c r="G8" s="13"/>
      <c r="H8" s="13"/>
      <c r="I8" s="13"/>
      <c r="J8" s="13"/>
      <c r="K8" s="15"/>
      <c r="L8" s="3"/>
      <c r="M8" s="3"/>
      <c r="N8"/>
      <c r="Q8"/>
    </row>
    <row r="9" spans="1:17" ht="15.75" x14ac:dyDescent="0.25">
      <c r="C9" s="63"/>
      <c r="D9" s="81"/>
      <c r="E9" s="3"/>
      <c r="F9" s="315" t="s">
        <v>85</v>
      </c>
      <c r="G9" s="318" t="s">
        <v>0</v>
      </c>
      <c r="H9" s="318"/>
      <c r="I9" s="318"/>
      <c r="J9" s="318"/>
      <c r="K9" s="17"/>
      <c r="L9" s="3"/>
      <c r="M9" s="3"/>
    </row>
    <row r="10" spans="1:17" x14ac:dyDescent="0.25">
      <c r="C10" s="63"/>
      <c r="D10" s="81"/>
      <c r="E10" s="3"/>
      <c r="F10" s="319"/>
      <c r="G10" s="47" t="s">
        <v>34</v>
      </c>
      <c r="H10" s="47" t="s">
        <v>35</v>
      </c>
      <c r="I10" s="47" t="s">
        <v>36</v>
      </c>
      <c r="J10" s="52" t="s">
        <v>37</v>
      </c>
      <c r="K10" s="17"/>
      <c r="L10" s="3"/>
      <c r="M10" s="219" t="s">
        <v>845</v>
      </c>
      <c r="N10" s="219" t="s">
        <v>844</v>
      </c>
      <c r="O10" s="219" t="s">
        <v>831</v>
      </c>
    </row>
    <row r="11" spans="1:17" x14ac:dyDescent="0.25">
      <c r="C11" s="64"/>
      <c r="D11" s="217"/>
      <c r="E11" s="211"/>
      <c r="F11" s="58" t="s">
        <v>1</v>
      </c>
      <c r="G11" s="66"/>
      <c r="H11" s="7"/>
      <c r="I11" s="7"/>
      <c r="J11" s="6"/>
      <c r="K11" s="17"/>
      <c r="L11" s="3"/>
      <c r="M11" s="29">
        <f>IF(N11=TRUE,1,0)</f>
        <v>1</v>
      </c>
      <c r="N11" s="5" t="b">
        <v>1</v>
      </c>
      <c r="O11">
        <f>'RAct-Proy'!H11</f>
        <v>0</v>
      </c>
    </row>
    <row r="12" spans="1:17" x14ac:dyDescent="0.25">
      <c r="C12" s="64"/>
      <c r="D12" s="217"/>
      <c r="E12" s="212"/>
      <c r="F12" s="59" t="s">
        <v>2</v>
      </c>
      <c r="G12" s="67"/>
      <c r="H12" s="53"/>
      <c r="I12" s="53"/>
      <c r="J12" s="50"/>
      <c r="K12" s="17"/>
      <c r="L12" s="3"/>
      <c r="M12" s="29">
        <f t="shared" ref="M12:M46" si="0">IF(N12=TRUE,1,0)</f>
        <v>1</v>
      </c>
      <c r="N12" s="5" t="b">
        <v>1</v>
      </c>
      <c r="O12">
        <f>'RAct-Proy'!H12</f>
        <v>0</v>
      </c>
    </row>
    <row r="13" spans="1:17" x14ac:dyDescent="0.25">
      <c r="C13" s="64"/>
      <c r="D13" s="218"/>
      <c r="E13" s="213"/>
      <c r="F13" s="60" t="s">
        <v>3</v>
      </c>
      <c r="G13" s="68"/>
      <c r="H13" s="54"/>
      <c r="I13" s="54"/>
      <c r="J13" s="51"/>
      <c r="K13" s="17"/>
      <c r="L13" s="3"/>
      <c r="M13" s="29">
        <f t="shared" si="0"/>
        <v>1</v>
      </c>
      <c r="N13" s="5" t="b">
        <v>1</v>
      </c>
      <c r="O13">
        <f>'RAct-Proy'!H13</f>
        <v>0</v>
      </c>
    </row>
    <row r="14" spans="1:17" x14ac:dyDescent="0.25">
      <c r="C14" s="64"/>
      <c r="D14" s="216"/>
      <c r="E14" s="211"/>
      <c r="F14" s="58" t="s">
        <v>4</v>
      </c>
      <c r="G14" s="7"/>
      <c r="H14" s="66"/>
      <c r="I14" s="7"/>
      <c r="J14" s="6"/>
      <c r="K14" s="17"/>
      <c r="L14" s="3"/>
      <c r="M14" s="29">
        <f t="shared" si="0"/>
        <v>1</v>
      </c>
      <c r="N14" s="5" t="b">
        <v>1</v>
      </c>
      <c r="O14">
        <f>'RAct-Proy'!H14</f>
        <v>0</v>
      </c>
    </row>
    <row r="15" spans="1:17" x14ac:dyDescent="0.25">
      <c r="C15" s="64"/>
      <c r="D15" s="217"/>
      <c r="E15" s="212"/>
      <c r="F15" s="59" t="s">
        <v>5</v>
      </c>
      <c r="G15" s="53"/>
      <c r="H15" s="67"/>
      <c r="I15" s="53"/>
      <c r="J15" s="50"/>
      <c r="K15" s="17"/>
      <c r="L15" s="3"/>
      <c r="M15" s="29">
        <f t="shared" si="0"/>
        <v>1</v>
      </c>
      <c r="N15" s="5" t="b">
        <v>1</v>
      </c>
      <c r="O15">
        <f>'RAct-Proy'!H15</f>
        <v>0</v>
      </c>
    </row>
    <row r="16" spans="1:17" x14ac:dyDescent="0.25">
      <c r="C16" s="64"/>
      <c r="D16" s="217"/>
      <c r="E16" s="212"/>
      <c r="F16" s="59" t="s">
        <v>6</v>
      </c>
      <c r="G16" s="53"/>
      <c r="H16" s="67"/>
      <c r="I16" s="53"/>
      <c r="J16" s="50"/>
      <c r="K16" s="17"/>
      <c r="L16" s="3"/>
      <c r="M16" s="29">
        <f t="shared" si="0"/>
        <v>1</v>
      </c>
      <c r="N16" s="5" t="b">
        <v>1</v>
      </c>
      <c r="O16">
        <f>'RAct-Proy'!H16</f>
        <v>0</v>
      </c>
    </row>
    <row r="17" spans="3:15" x14ac:dyDescent="0.25">
      <c r="C17" s="64"/>
      <c r="D17" s="217"/>
      <c r="E17" s="212"/>
      <c r="F17" s="59" t="s">
        <v>7</v>
      </c>
      <c r="G17" s="53"/>
      <c r="H17" s="67"/>
      <c r="I17" s="53"/>
      <c r="J17" s="50"/>
      <c r="K17" s="17"/>
      <c r="L17" s="3"/>
      <c r="M17" s="29">
        <f t="shared" si="0"/>
        <v>1</v>
      </c>
      <c r="N17" s="5" t="b">
        <v>1</v>
      </c>
      <c r="O17">
        <f>'RAct-Proy'!H17</f>
        <v>0</v>
      </c>
    </row>
    <row r="18" spans="3:15" x14ac:dyDescent="0.25">
      <c r="C18" s="64"/>
      <c r="D18" s="217"/>
      <c r="E18" s="212"/>
      <c r="F18" s="59" t="s">
        <v>8</v>
      </c>
      <c r="G18" s="53"/>
      <c r="H18" s="67"/>
      <c r="I18" s="53"/>
      <c r="J18" s="50"/>
      <c r="K18" s="17"/>
      <c r="L18" s="3"/>
      <c r="M18" s="29">
        <f t="shared" si="0"/>
        <v>1</v>
      </c>
      <c r="N18" s="5" t="b">
        <v>1</v>
      </c>
      <c r="O18">
        <f>'RAct-Proy'!H18</f>
        <v>0</v>
      </c>
    </row>
    <row r="19" spans="3:15" x14ac:dyDescent="0.25">
      <c r="C19" s="64"/>
      <c r="D19" s="222"/>
      <c r="E19" s="212"/>
      <c r="F19" s="59" t="s">
        <v>9</v>
      </c>
      <c r="G19" s="53"/>
      <c r="H19" s="67"/>
      <c r="I19" s="53"/>
      <c r="J19" s="50"/>
      <c r="K19" s="17"/>
      <c r="L19" s="3"/>
      <c r="M19" s="29">
        <f t="shared" si="0"/>
        <v>1</v>
      </c>
      <c r="N19" s="5" t="b">
        <v>1</v>
      </c>
      <c r="O19">
        <f>'RAct-Proy'!H19</f>
        <v>1</v>
      </c>
    </row>
    <row r="20" spans="3:15" x14ac:dyDescent="0.25">
      <c r="C20" s="64"/>
      <c r="D20" s="217"/>
      <c r="E20" s="212"/>
      <c r="F20" s="59" t="s">
        <v>10</v>
      </c>
      <c r="G20" s="53"/>
      <c r="H20" s="67"/>
      <c r="I20" s="53"/>
      <c r="J20" s="50"/>
      <c r="K20" s="17"/>
      <c r="L20" s="3"/>
      <c r="M20" s="29">
        <f t="shared" si="0"/>
        <v>1</v>
      </c>
      <c r="N20" s="5" t="b">
        <v>1</v>
      </c>
      <c r="O20">
        <f>'RAct-Proy'!H20</f>
        <v>0</v>
      </c>
    </row>
    <row r="21" spans="3:15" x14ac:dyDescent="0.25">
      <c r="C21" s="64"/>
      <c r="D21" s="217"/>
      <c r="E21" s="212"/>
      <c r="F21" s="59" t="s">
        <v>11</v>
      </c>
      <c r="G21" s="53"/>
      <c r="H21" s="67"/>
      <c r="I21" s="53"/>
      <c r="J21" s="50"/>
      <c r="K21" s="17"/>
      <c r="L21" s="3"/>
      <c r="M21" s="29">
        <f t="shared" si="0"/>
        <v>1</v>
      </c>
      <c r="N21" s="5" t="b">
        <v>1</v>
      </c>
      <c r="O21">
        <f>'RAct-Proy'!H21</f>
        <v>0</v>
      </c>
    </row>
    <row r="22" spans="3:15" x14ac:dyDescent="0.25">
      <c r="C22" s="64"/>
      <c r="D22" s="217"/>
      <c r="E22" s="212"/>
      <c r="F22" s="59" t="s">
        <v>12</v>
      </c>
      <c r="G22" s="53"/>
      <c r="H22" s="67"/>
      <c r="I22" s="53"/>
      <c r="J22" s="50"/>
      <c r="K22" s="17"/>
      <c r="L22" s="3"/>
      <c r="M22" s="29">
        <f t="shared" si="0"/>
        <v>1</v>
      </c>
      <c r="N22" s="5" t="b">
        <v>1</v>
      </c>
      <c r="O22">
        <f>'RAct-Proy'!H22</f>
        <v>0</v>
      </c>
    </row>
    <row r="23" spans="3:15" x14ac:dyDescent="0.25">
      <c r="C23" s="64"/>
      <c r="D23" s="217"/>
      <c r="E23" s="212"/>
      <c r="F23" s="59" t="s">
        <v>13</v>
      </c>
      <c r="G23" s="53"/>
      <c r="H23" s="67"/>
      <c r="I23" s="53"/>
      <c r="J23" s="50"/>
      <c r="K23" s="17"/>
      <c r="L23" s="3"/>
      <c r="M23" s="29">
        <f t="shared" si="0"/>
        <v>1</v>
      </c>
      <c r="N23" s="5" t="b">
        <v>1</v>
      </c>
      <c r="O23">
        <f>'RAct-Proy'!H23</f>
        <v>0</v>
      </c>
    </row>
    <row r="24" spans="3:15" x14ac:dyDescent="0.25">
      <c r="C24" s="64"/>
      <c r="D24" s="218"/>
      <c r="E24" s="213"/>
      <c r="F24" s="60" t="s">
        <v>14</v>
      </c>
      <c r="G24" s="54"/>
      <c r="H24" s="68"/>
      <c r="I24" s="54"/>
      <c r="J24" s="51"/>
      <c r="K24" s="17"/>
      <c r="L24" s="3"/>
      <c r="M24" s="29">
        <f t="shared" si="0"/>
        <v>1</v>
      </c>
      <c r="N24" s="5" t="b">
        <v>1</v>
      </c>
      <c r="O24">
        <f>'RAct-Proy'!H24</f>
        <v>0</v>
      </c>
    </row>
    <row r="25" spans="3:15" x14ac:dyDescent="0.25">
      <c r="C25" s="64"/>
      <c r="D25" s="216"/>
      <c r="E25" s="211"/>
      <c r="F25" s="58" t="s">
        <v>15</v>
      </c>
      <c r="G25" s="7"/>
      <c r="H25" s="7"/>
      <c r="I25" s="66"/>
      <c r="J25" s="6"/>
      <c r="K25" s="17"/>
      <c r="L25" s="3"/>
      <c r="M25" s="29">
        <f t="shared" si="0"/>
        <v>1</v>
      </c>
      <c r="N25" s="5" t="b">
        <v>1</v>
      </c>
      <c r="O25">
        <f>'RAct-Proy'!H25</f>
        <v>0</v>
      </c>
    </row>
    <row r="26" spans="3:15" x14ac:dyDescent="0.25">
      <c r="C26" s="64"/>
      <c r="D26" s="222"/>
      <c r="E26" s="212"/>
      <c r="F26" s="59" t="s">
        <v>16</v>
      </c>
      <c r="G26" s="53"/>
      <c r="H26" s="53"/>
      <c r="I26" s="67"/>
      <c r="J26" s="50"/>
      <c r="K26" s="17"/>
      <c r="L26" s="3"/>
      <c r="M26" s="29">
        <f t="shared" si="0"/>
        <v>1</v>
      </c>
      <c r="N26" s="5" t="b">
        <v>1</v>
      </c>
      <c r="O26">
        <f>'RAct-Proy'!H26</f>
        <v>1</v>
      </c>
    </row>
    <row r="27" spans="3:15" x14ac:dyDescent="0.25">
      <c r="C27" s="64"/>
      <c r="D27" s="217"/>
      <c r="E27" s="212"/>
      <c r="F27" s="59" t="s">
        <v>17</v>
      </c>
      <c r="G27" s="53"/>
      <c r="H27" s="53"/>
      <c r="I27" s="67"/>
      <c r="J27" s="50"/>
      <c r="K27" s="17"/>
      <c r="L27" s="3"/>
      <c r="M27" s="29">
        <f t="shared" si="0"/>
        <v>1</v>
      </c>
      <c r="N27" s="5" t="b">
        <v>1</v>
      </c>
      <c r="O27">
        <f>'RAct-Proy'!H27</f>
        <v>0</v>
      </c>
    </row>
    <row r="28" spans="3:15" x14ac:dyDescent="0.25">
      <c r="C28" s="64"/>
      <c r="D28" s="217"/>
      <c r="E28" s="212"/>
      <c r="F28" s="59" t="s">
        <v>18</v>
      </c>
      <c r="G28" s="53"/>
      <c r="H28" s="53"/>
      <c r="I28" s="67"/>
      <c r="J28" s="50"/>
      <c r="K28" s="17"/>
      <c r="L28" s="3"/>
      <c r="M28" s="29">
        <f t="shared" si="0"/>
        <v>1</v>
      </c>
      <c r="N28" s="5" t="b">
        <v>1</v>
      </c>
      <c r="O28">
        <f>'RAct-Proy'!H28</f>
        <v>0</v>
      </c>
    </row>
    <row r="29" spans="3:15" x14ac:dyDescent="0.25">
      <c r="C29" s="64"/>
      <c r="D29" s="222"/>
      <c r="E29" s="212"/>
      <c r="F29" s="59" t="s">
        <v>19</v>
      </c>
      <c r="G29" s="53"/>
      <c r="H29" s="53"/>
      <c r="I29" s="67"/>
      <c r="J29" s="50"/>
      <c r="K29" s="17"/>
      <c r="L29" s="3"/>
      <c r="M29" s="29">
        <f t="shared" si="0"/>
        <v>1</v>
      </c>
      <c r="N29" s="5" t="b">
        <v>1</v>
      </c>
      <c r="O29">
        <f>'RAct-Proy'!H29</f>
        <v>1</v>
      </c>
    </row>
    <row r="30" spans="3:15" x14ac:dyDescent="0.25">
      <c r="C30" s="64"/>
      <c r="D30" s="217"/>
      <c r="E30" s="212"/>
      <c r="F30" s="59" t="s">
        <v>20</v>
      </c>
      <c r="G30" s="53"/>
      <c r="H30" s="53"/>
      <c r="I30" s="67"/>
      <c r="J30" s="50"/>
      <c r="K30" s="17"/>
      <c r="L30" s="3"/>
      <c r="M30" s="29">
        <f t="shared" si="0"/>
        <v>1</v>
      </c>
      <c r="N30" s="5" t="b">
        <v>1</v>
      </c>
      <c r="O30">
        <f>'RAct-Proy'!H30</f>
        <v>0</v>
      </c>
    </row>
    <row r="31" spans="3:15" x14ac:dyDescent="0.25">
      <c r="C31" s="64"/>
      <c r="D31" s="222"/>
      <c r="E31" s="212"/>
      <c r="F31" s="59" t="s">
        <v>84</v>
      </c>
      <c r="G31" s="53"/>
      <c r="H31" s="53"/>
      <c r="I31" s="67"/>
      <c r="J31" s="50"/>
      <c r="K31" s="17"/>
      <c r="L31" s="3"/>
      <c r="M31" s="29">
        <f t="shared" si="0"/>
        <v>1</v>
      </c>
      <c r="N31" s="5" t="b">
        <v>1</v>
      </c>
      <c r="O31">
        <f>'RAct-Proy'!H31</f>
        <v>1</v>
      </c>
    </row>
    <row r="32" spans="3:15" x14ac:dyDescent="0.25">
      <c r="C32" s="64"/>
      <c r="D32" s="217"/>
      <c r="E32" s="212"/>
      <c r="F32" s="59" t="s">
        <v>83</v>
      </c>
      <c r="G32" s="53"/>
      <c r="H32" s="53"/>
      <c r="I32" s="67"/>
      <c r="J32" s="50"/>
      <c r="K32" s="17"/>
      <c r="L32" s="3"/>
      <c r="M32" s="29">
        <f t="shared" si="0"/>
        <v>1</v>
      </c>
      <c r="N32" s="5" t="b">
        <v>1</v>
      </c>
      <c r="O32">
        <f>'RAct-Proy'!H32</f>
        <v>0</v>
      </c>
    </row>
    <row r="33" spans="3:15" x14ac:dyDescent="0.25">
      <c r="C33" s="64"/>
      <c r="D33" s="218"/>
      <c r="E33" s="213"/>
      <c r="F33" s="60" t="s">
        <v>82</v>
      </c>
      <c r="G33" s="54"/>
      <c r="H33" s="54"/>
      <c r="I33" s="68"/>
      <c r="J33" s="51"/>
      <c r="K33" s="17"/>
      <c r="L33" s="3"/>
      <c r="M33" s="29">
        <f t="shared" si="0"/>
        <v>1</v>
      </c>
      <c r="N33" s="5" t="b">
        <v>1</v>
      </c>
      <c r="O33">
        <f>'RAct-Proy'!H33</f>
        <v>0</v>
      </c>
    </row>
    <row r="34" spans="3:15" x14ac:dyDescent="0.25">
      <c r="C34" s="64"/>
      <c r="D34" s="216"/>
      <c r="E34" s="211"/>
      <c r="F34" s="58" t="s">
        <v>21</v>
      </c>
      <c r="G34" s="7"/>
      <c r="H34" s="7"/>
      <c r="I34" s="7"/>
      <c r="J34" s="69"/>
      <c r="K34" s="17"/>
      <c r="L34" s="3"/>
      <c r="M34" s="29">
        <f t="shared" si="0"/>
        <v>1</v>
      </c>
      <c r="N34" s="5" t="b">
        <v>1</v>
      </c>
      <c r="O34">
        <f>'RAct-Proy'!H34</f>
        <v>0</v>
      </c>
    </row>
    <row r="35" spans="3:15" x14ac:dyDescent="0.25">
      <c r="C35" s="64"/>
      <c r="D35" s="222"/>
      <c r="E35" s="212"/>
      <c r="F35" s="59" t="s">
        <v>22</v>
      </c>
      <c r="G35" s="53"/>
      <c r="H35" s="53"/>
      <c r="I35" s="53"/>
      <c r="J35" s="70"/>
      <c r="K35" s="17"/>
      <c r="L35" s="3"/>
      <c r="M35" s="29">
        <f t="shared" si="0"/>
        <v>1</v>
      </c>
      <c r="N35" s="5" t="b">
        <v>1</v>
      </c>
      <c r="O35">
        <f>'RAct-Proy'!H35</f>
        <v>1</v>
      </c>
    </row>
    <row r="36" spans="3:15" x14ac:dyDescent="0.25">
      <c r="C36" s="64"/>
      <c r="D36" s="217"/>
      <c r="E36" s="212"/>
      <c r="F36" s="59" t="s">
        <v>23</v>
      </c>
      <c r="G36" s="53"/>
      <c r="H36" s="53"/>
      <c r="I36" s="53"/>
      <c r="J36" s="70"/>
      <c r="K36" s="17"/>
      <c r="L36" s="3"/>
      <c r="M36" s="29">
        <f t="shared" si="0"/>
        <v>1</v>
      </c>
      <c r="N36" s="5" t="b">
        <v>1</v>
      </c>
      <c r="O36">
        <f>'RAct-Proy'!H36</f>
        <v>0</v>
      </c>
    </row>
    <row r="37" spans="3:15" x14ac:dyDescent="0.25">
      <c r="C37" s="64"/>
      <c r="D37" s="223"/>
      <c r="E37" s="213"/>
      <c r="F37" s="60" t="s">
        <v>24</v>
      </c>
      <c r="G37" s="54"/>
      <c r="H37" s="54"/>
      <c r="I37" s="54"/>
      <c r="J37" s="71"/>
      <c r="K37" s="17"/>
      <c r="L37" s="3"/>
      <c r="M37" s="29">
        <f t="shared" si="0"/>
        <v>1</v>
      </c>
      <c r="N37" s="5" t="b">
        <v>1</v>
      </c>
      <c r="O37">
        <f>'RAct-Proy'!H37</f>
        <v>1</v>
      </c>
    </row>
    <row r="38" spans="3:15" x14ac:dyDescent="0.25">
      <c r="C38" s="64"/>
      <c r="D38" s="216"/>
      <c r="E38" s="211"/>
      <c r="F38" s="58" t="s">
        <v>25</v>
      </c>
      <c r="G38" s="7"/>
      <c r="H38" s="7"/>
      <c r="I38" s="66"/>
      <c r="J38" s="69"/>
      <c r="K38" s="17"/>
      <c r="L38" s="3"/>
      <c r="M38" s="29">
        <f t="shared" si="0"/>
        <v>1</v>
      </c>
      <c r="N38" s="5" t="b">
        <v>1</v>
      </c>
      <c r="O38">
        <f>'RAct-Proy'!H38</f>
        <v>0</v>
      </c>
    </row>
    <row r="39" spans="3:15" x14ac:dyDescent="0.25">
      <c r="C39" s="64"/>
      <c r="D39" s="218"/>
      <c r="E39" s="213"/>
      <c r="F39" s="60" t="s">
        <v>26</v>
      </c>
      <c r="G39" s="54"/>
      <c r="H39" s="54"/>
      <c r="I39" s="68"/>
      <c r="J39" s="71"/>
      <c r="K39" s="17"/>
      <c r="L39" s="3"/>
      <c r="M39" s="29">
        <f t="shared" si="0"/>
        <v>1</v>
      </c>
      <c r="N39" s="5" t="b">
        <v>1</v>
      </c>
      <c r="O39">
        <f>'RAct-Proy'!H39</f>
        <v>0</v>
      </c>
    </row>
    <row r="40" spans="3:15" x14ac:dyDescent="0.25">
      <c r="C40" s="64"/>
      <c r="D40" s="221"/>
      <c r="E40" s="211"/>
      <c r="F40" s="58" t="s">
        <v>27</v>
      </c>
      <c r="G40" s="66"/>
      <c r="H40" s="66"/>
      <c r="I40" s="66"/>
      <c r="J40" s="69"/>
      <c r="K40" s="17"/>
      <c r="L40" s="3"/>
      <c r="M40" s="29">
        <f t="shared" si="0"/>
        <v>1</v>
      </c>
      <c r="N40" s="5" t="b">
        <v>1</v>
      </c>
      <c r="O40">
        <f>'RAct-Proy'!H40</f>
        <v>1</v>
      </c>
    </row>
    <row r="41" spans="3:15" x14ac:dyDescent="0.25">
      <c r="C41" s="64"/>
      <c r="D41" s="222"/>
      <c r="E41" s="212"/>
      <c r="F41" s="59" t="s">
        <v>28</v>
      </c>
      <c r="G41" s="67"/>
      <c r="H41" s="67"/>
      <c r="I41" s="67"/>
      <c r="J41" s="70"/>
      <c r="K41" s="17"/>
      <c r="L41" s="3"/>
      <c r="M41" s="29">
        <f t="shared" si="0"/>
        <v>1</v>
      </c>
      <c r="N41" s="5" t="b">
        <v>1</v>
      </c>
      <c r="O41">
        <f>'RAct-Proy'!H41</f>
        <v>1</v>
      </c>
    </row>
    <row r="42" spans="3:15" x14ac:dyDescent="0.25">
      <c r="C42" s="64"/>
      <c r="D42" s="222"/>
      <c r="E42" s="212"/>
      <c r="F42" s="59" t="s">
        <v>29</v>
      </c>
      <c r="G42" s="67"/>
      <c r="H42" s="67"/>
      <c r="I42" s="67"/>
      <c r="J42" s="70"/>
      <c r="K42" s="17"/>
      <c r="L42" s="3"/>
      <c r="M42" s="29">
        <f t="shared" si="0"/>
        <v>1</v>
      </c>
      <c r="N42" s="5" t="b">
        <v>1</v>
      </c>
      <c r="O42">
        <f>'RAct-Proy'!H42</f>
        <v>1</v>
      </c>
    </row>
    <row r="43" spans="3:15" x14ac:dyDescent="0.25">
      <c r="C43" s="64"/>
      <c r="D43" s="222"/>
      <c r="E43" s="212"/>
      <c r="F43" s="59" t="s">
        <v>30</v>
      </c>
      <c r="G43" s="67"/>
      <c r="H43" s="67"/>
      <c r="I43" s="67"/>
      <c r="J43" s="70"/>
      <c r="K43" s="17"/>
      <c r="L43" s="3"/>
      <c r="M43" s="29">
        <f t="shared" si="0"/>
        <v>1</v>
      </c>
      <c r="N43" s="5" t="b">
        <v>1</v>
      </c>
      <c r="O43">
        <f>'RAct-Proy'!H43</f>
        <v>1</v>
      </c>
    </row>
    <row r="44" spans="3:15" x14ac:dyDescent="0.25">
      <c r="C44" s="64"/>
      <c r="D44" s="222"/>
      <c r="E44" s="212"/>
      <c r="F44" s="59" t="s">
        <v>31</v>
      </c>
      <c r="G44" s="67"/>
      <c r="H44" s="67"/>
      <c r="I44" s="67"/>
      <c r="J44" s="70"/>
      <c r="K44" s="17"/>
      <c r="L44" s="3"/>
      <c r="M44" s="29">
        <f t="shared" si="0"/>
        <v>1</v>
      </c>
      <c r="N44" s="5" t="b">
        <v>1</v>
      </c>
      <c r="O44">
        <f>'RAct-Proy'!H44</f>
        <v>1</v>
      </c>
    </row>
    <row r="45" spans="3:15" x14ac:dyDescent="0.25">
      <c r="C45" s="64"/>
      <c r="D45" s="222"/>
      <c r="E45" s="212"/>
      <c r="F45" s="59" t="s">
        <v>32</v>
      </c>
      <c r="G45" s="67"/>
      <c r="H45" s="67"/>
      <c r="I45" s="67"/>
      <c r="J45" s="70"/>
      <c r="K45" s="17"/>
      <c r="L45" s="3"/>
      <c r="M45" s="29">
        <f t="shared" si="0"/>
        <v>1</v>
      </c>
      <c r="N45" s="5" t="b">
        <v>1</v>
      </c>
      <c r="O45">
        <f>'RAct-Proy'!H45</f>
        <v>1</v>
      </c>
    </row>
    <row r="46" spans="3:15" x14ac:dyDescent="0.25">
      <c r="C46" s="64"/>
      <c r="D46" s="223"/>
      <c r="E46" s="213"/>
      <c r="F46" s="60" t="s">
        <v>33</v>
      </c>
      <c r="G46" s="68"/>
      <c r="H46" s="68"/>
      <c r="I46" s="68"/>
      <c r="J46" s="71"/>
      <c r="K46" s="17"/>
      <c r="L46" s="3"/>
      <c r="M46" s="29">
        <f t="shared" si="0"/>
        <v>1</v>
      </c>
      <c r="N46" s="5" t="b">
        <v>1</v>
      </c>
      <c r="O46">
        <f>'RAct-Proy'!H46</f>
        <v>1</v>
      </c>
    </row>
    <row r="47" spans="3:15" ht="15.75" thickBot="1" x14ac:dyDescent="0.3">
      <c r="C47" s="65"/>
      <c r="D47" s="19"/>
      <c r="E47" s="19"/>
      <c r="F47" s="61"/>
      <c r="G47" s="19"/>
      <c r="H47" s="19"/>
      <c r="I47" s="19"/>
      <c r="J47" s="19"/>
      <c r="K47" s="20"/>
      <c r="L47" s="3"/>
      <c r="M47" s="3"/>
    </row>
    <row r="48" spans="3:15" x14ac:dyDescent="0.25">
      <c r="E48" s="3"/>
      <c r="H48" s="3"/>
      <c r="I48" s="3"/>
    </row>
    <row r="49" spans="5:9" hidden="1" x14ac:dyDescent="0.25">
      <c r="E49" s="3"/>
      <c r="H49" s="3"/>
      <c r="I49" s="3"/>
    </row>
    <row r="50" spans="5:9" hidden="1" x14ac:dyDescent="0.25">
      <c r="E50" s="3"/>
      <c r="H50" s="3"/>
      <c r="I50" s="3"/>
    </row>
    <row r="51" spans="5:9" hidden="1" x14ac:dyDescent="0.25">
      <c r="E51" s="3"/>
      <c r="H51" s="3"/>
      <c r="I51" s="3"/>
    </row>
    <row r="52" spans="5:9" hidden="1" x14ac:dyDescent="0.25">
      <c r="E52" s="3"/>
      <c r="H52" s="3"/>
      <c r="I52" s="3"/>
    </row>
    <row r="53" spans="5:9" hidden="1" x14ac:dyDescent="0.25">
      <c r="E53" s="3"/>
      <c r="H53" s="3"/>
      <c r="I53" s="3"/>
    </row>
    <row r="54" spans="5:9" hidden="1" x14ac:dyDescent="0.25">
      <c r="E54" s="3"/>
      <c r="H54" s="3"/>
      <c r="I54" s="3"/>
    </row>
    <row r="55" spans="5:9" hidden="1" x14ac:dyDescent="0.25">
      <c r="E55" s="3"/>
      <c r="H55" s="3"/>
      <c r="I55" s="3"/>
    </row>
    <row r="56" spans="5:9" hidden="1" x14ac:dyDescent="0.25">
      <c r="E56" s="3"/>
      <c r="H56" s="3"/>
      <c r="I56" s="3"/>
    </row>
    <row r="57" spans="5:9" hidden="1" x14ac:dyDescent="0.25">
      <c r="E57" s="3"/>
      <c r="H57" s="3"/>
      <c r="I57" s="3"/>
    </row>
    <row r="58" spans="5:9" hidden="1" x14ac:dyDescent="0.25">
      <c r="E58" s="3"/>
      <c r="H58" s="3"/>
      <c r="I58" s="3"/>
    </row>
    <row r="59" spans="5:9" hidden="1" x14ac:dyDescent="0.25">
      <c r="E59" s="3"/>
      <c r="H59" s="3"/>
      <c r="I59" s="3"/>
    </row>
    <row r="60" spans="5:9" hidden="1" x14ac:dyDescent="0.25">
      <c r="E60" s="3"/>
      <c r="H60" s="3"/>
      <c r="I60" s="3"/>
    </row>
    <row r="61" spans="5:9" hidden="1" x14ac:dyDescent="0.25">
      <c r="E61" s="3"/>
      <c r="H61" s="3"/>
      <c r="I61" s="3"/>
    </row>
    <row r="62" spans="5:9" hidden="1" x14ac:dyDescent="0.25">
      <c r="E62" s="3"/>
      <c r="H62" s="3"/>
      <c r="I62" s="3"/>
    </row>
    <row r="63" spans="5:9" hidden="1" x14ac:dyDescent="0.25">
      <c r="E63" s="3"/>
      <c r="H63" s="3"/>
      <c r="I63" s="3"/>
    </row>
    <row r="64" spans="5:9" hidden="1" x14ac:dyDescent="0.25">
      <c r="E64" s="3"/>
      <c r="H64" s="3"/>
      <c r="I64" s="3"/>
    </row>
    <row r="65" spans="5:9" hidden="1" x14ac:dyDescent="0.25">
      <c r="E65" s="3"/>
      <c r="H65" s="3"/>
      <c r="I65" s="3"/>
    </row>
    <row r="66" spans="5:9" hidden="1" x14ac:dyDescent="0.25">
      <c r="E66" s="3"/>
      <c r="H66" s="3"/>
      <c r="I66" s="3"/>
    </row>
    <row r="67" spans="5:9" hidden="1" x14ac:dyDescent="0.25">
      <c r="E67" s="3"/>
      <c r="H67" s="3"/>
      <c r="I67" s="3"/>
    </row>
    <row r="68" spans="5:9" hidden="1" x14ac:dyDescent="0.25">
      <c r="E68" s="3"/>
      <c r="H68" s="3"/>
      <c r="I68" s="3"/>
    </row>
    <row r="69" spans="5:9" hidden="1" x14ac:dyDescent="0.25">
      <c r="E69" s="3"/>
      <c r="H69" s="3"/>
      <c r="I69" s="3"/>
    </row>
    <row r="70" spans="5:9" hidden="1" x14ac:dyDescent="0.25">
      <c r="E70" s="3"/>
      <c r="H70" s="3"/>
      <c r="I70" s="3"/>
    </row>
    <row r="71" spans="5:9" hidden="1" x14ac:dyDescent="0.25">
      <c r="E71" s="3"/>
      <c r="H71" s="3"/>
      <c r="I71" s="3"/>
    </row>
    <row r="72" spans="5:9" hidden="1" x14ac:dyDescent="0.25">
      <c r="E72" s="3"/>
      <c r="H72" s="3"/>
      <c r="I72" s="3"/>
    </row>
    <row r="73" spans="5:9" hidden="1" x14ac:dyDescent="0.25">
      <c r="E73" s="3"/>
      <c r="H73" s="3"/>
      <c r="I73" s="3"/>
    </row>
    <row r="74" spans="5:9" hidden="1" x14ac:dyDescent="0.25">
      <c r="E74" s="3"/>
      <c r="H74" s="3"/>
      <c r="I74" s="3"/>
    </row>
    <row r="75" spans="5:9" hidden="1" x14ac:dyDescent="0.25">
      <c r="E75" s="3"/>
      <c r="H75" s="3"/>
      <c r="I75" s="3"/>
    </row>
    <row r="76" spans="5:9" hidden="1" x14ac:dyDescent="0.25">
      <c r="E76" s="3"/>
      <c r="H76" s="3"/>
      <c r="I76" s="3"/>
    </row>
    <row r="77" spans="5:9" hidden="1" x14ac:dyDescent="0.25">
      <c r="E77" s="3"/>
      <c r="H77" s="3"/>
      <c r="I77" s="3"/>
    </row>
    <row r="78" spans="5:9" hidden="1" x14ac:dyDescent="0.25">
      <c r="E78" s="3"/>
      <c r="H78" s="3"/>
      <c r="I78" s="3"/>
    </row>
    <row r="79" spans="5:9" hidden="1" x14ac:dyDescent="0.25">
      <c r="E79" s="3"/>
      <c r="H79" s="3"/>
      <c r="I79" s="3"/>
    </row>
    <row r="80" spans="5:9" hidden="1" x14ac:dyDescent="0.25">
      <c r="E80" s="3"/>
      <c r="H80" s="3"/>
      <c r="I80" s="3"/>
    </row>
    <row r="81" spans="5:9" hidden="1" x14ac:dyDescent="0.25">
      <c r="E81" s="3"/>
      <c r="H81" s="3"/>
      <c r="I81" s="3"/>
    </row>
    <row r="82" spans="5:9" hidden="1" x14ac:dyDescent="0.25">
      <c r="E82" s="3"/>
      <c r="H82" s="3"/>
      <c r="I82" s="3"/>
    </row>
    <row r="83" spans="5:9" hidden="1" x14ac:dyDescent="0.25">
      <c r="E83" s="3"/>
      <c r="H83" s="3"/>
      <c r="I83" s="3"/>
    </row>
    <row r="84" spans="5:9" hidden="1" x14ac:dyDescent="0.25">
      <c r="E84" s="3"/>
      <c r="H84" s="3"/>
      <c r="I84" s="3"/>
    </row>
    <row r="85" spans="5:9" hidden="1" x14ac:dyDescent="0.25">
      <c r="E85" s="3"/>
      <c r="H85" s="3"/>
      <c r="I85" s="3"/>
    </row>
    <row r="86" spans="5:9" hidden="1" x14ac:dyDescent="0.25">
      <c r="E86" s="3"/>
      <c r="H86" s="3"/>
      <c r="I86" s="3"/>
    </row>
    <row r="87" spans="5:9" hidden="1" x14ac:dyDescent="0.25">
      <c r="E87" s="3"/>
      <c r="H87" s="3"/>
      <c r="I87" s="3"/>
    </row>
    <row r="88" spans="5:9" hidden="1" x14ac:dyDescent="0.25">
      <c r="E88" s="3"/>
    </row>
    <row r="89" spans="5:9" hidden="1" x14ac:dyDescent="0.25">
      <c r="E89" s="3"/>
    </row>
    <row r="90" spans="5:9" hidden="1" x14ac:dyDescent="0.25">
      <c r="E90" s="3"/>
    </row>
    <row r="91" spans="5:9" hidden="1" x14ac:dyDescent="0.25">
      <c r="E91" s="3"/>
    </row>
    <row r="92" spans="5:9" hidden="1" x14ac:dyDescent="0.25">
      <c r="E92" s="3"/>
    </row>
    <row r="93" spans="5:9" hidden="1" x14ac:dyDescent="0.25">
      <c r="E93" s="3"/>
    </row>
    <row r="94" spans="5:9" hidden="1" x14ac:dyDescent="0.25">
      <c r="E94" s="3"/>
    </row>
    <row r="95" spans="5:9" hidden="1" x14ac:dyDescent="0.25">
      <c r="E95" s="3"/>
    </row>
    <row r="96" spans="5:9" hidden="1" x14ac:dyDescent="0.25">
      <c r="E96" s="3"/>
    </row>
    <row r="97" spans="5:5" hidden="1" x14ac:dyDescent="0.25">
      <c r="E97" s="3"/>
    </row>
    <row r="98" spans="5:5" hidden="1" x14ac:dyDescent="0.25">
      <c r="E98" s="3"/>
    </row>
    <row r="99" spans="5:5" hidden="1" x14ac:dyDescent="0.25">
      <c r="E99" s="3"/>
    </row>
    <row r="100" spans="5:5" hidden="1" x14ac:dyDescent="0.25">
      <c r="E100" s="3"/>
    </row>
    <row r="101" spans="5:5" hidden="1" x14ac:dyDescent="0.25">
      <c r="E101" s="3"/>
    </row>
    <row r="102" spans="5:5" hidden="1" x14ac:dyDescent="0.25">
      <c r="E102" s="3"/>
    </row>
    <row r="103" spans="5:5" hidden="1" x14ac:dyDescent="0.25">
      <c r="E103" s="3"/>
    </row>
    <row r="104" spans="5:5" hidden="1" x14ac:dyDescent="0.25">
      <c r="E104" s="3"/>
    </row>
    <row r="105" spans="5:5" hidden="1" x14ac:dyDescent="0.25">
      <c r="E105" s="3"/>
    </row>
    <row r="106" spans="5:5" hidden="1" x14ac:dyDescent="0.25">
      <c r="E106" s="3"/>
    </row>
    <row r="107" spans="5:5" hidden="1" x14ac:dyDescent="0.25">
      <c r="E107" s="3"/>
    </row>
    <row r="108" spans="5:5" hidden="1" x14ac:dyDescent="0.25">
      <c r="E108" s="3"/>
    </row>
    <row r="109" spans="5:5" hidden="1" x14ac:dyDescent="0.25">
      <c r="E109" s="3"/>
    </row>
    <row r="110" spans="5:5" hidden="1" x14ac:dyDescent="0.25">
      <c r="E110" s="3"/>
    </row>
    <row r="111" spans="5:5" hidden="1" x14ac:dyDescent="0.25">
      <c r="E111" s="3"/>
    </row>
    <row r="112" spans="5:5" hidden="1" x14ac:dyDescent="0.25">
      <c r="E112" s="3"/>
    </row>
    <row r="113" spans="5:5" hidden="1" x14ac:dyDescent="0.25">
      <c r="E113" s="3"/>
    </row>
    <row r="114" spans="5:5" hidden="1" x14ac:dyDescent="0.25">
      <c r="E114" s="3"/>
    </row>
    <row r="115" spans="5:5" hidden="1" x14ac:dyDescent="0.25">
      <c r="E115" s="3"/>
    </row>
    <row r="116" spans="5:5" hidden="1" x14ac:dyDescent="0.25">
      <c r="E116" s="3"/>
    </row>
    <row r="117" spans="5:5" hidden="1" x14ac:dyDescent="0.25">
      <c r="E117" s="3"/>
    </row>
    <row r="118" spans="5:5" hidden="1" x14ac:dyDescent="0.25">
      <c r="E118" s="3"/>
    </row>
    <row r="119" spans="5:5" hidden="1" x14ac:dyDescent="0.25">
      <c r="E119" s="3"/>
    </row>
    <row r="120" spans="5:5" hidden="1" x14ac:dyDescent="0.25">
      <c r="E120" s="3"/>
    </row>
    <row r="121" spans="5:5" hidden="1" x14ac:dyDescent="0.25">
      <c r="E121" s="3"/>
    </row>
    <row r="122" spans="5:5" hidden="1" x14ac:dyDescent="0.25">
      <c r="E122" s="3"/>
    </row>
    <row r="123" spans="5:5" hidden="1" x14ac:dyDescent="0.25">
      <c r="E123" s="3"/>
    </row>
    <row r="124" spans="5:5" hidden="1" x14ac:dyDescent="0.25">
      <c r="E124" s="3"/>
    </row>
    <row r="125" spans="5:5" hidden="1" x14ac:dyDescent="0.25">
      <c r="E125" s="3"/>
    </row>
    <row r="126" spans="5:5" hidden="1" x14ac:dyDescent="0.25">
      <c r="E126" s="3"/>
    </row>
    <row r="127" spans="5:5" hidden="1" x14ac:dyDescent="0.25">
      <c r="E127" s="3"/>
    </row>
    <row r="128" spans="5:5" hidden="1" x14ac:dyDescent="0.25">
      <c r="E128" s="3"/>
    </row>
    <row r="129" spans="5:5" hidden="1" x14ac:dyDescent="0.25">
      <c r="E129" s="3"/>
    </row>
    <row r="130" spans="5:5" hidden="1" x14ac:dyDescent="0.25">
      <c r="E130" s="3"/>
    </row>
    <row r="131" spans="5:5" hidden="1" x14ac:dyDescent="0.25">
      <c r="E131" s="3"/>
    </row>
    <row r="132" spans="5:5" hidden="1" x14ac:dyDescent="0.25">
      <c r="E132" s="3"/>
    </row>
    <row r="133" spans="5:5" hidden="1" x14ac:dyDescent="0.25">
      <c r="E133" s="3"/>
    </row>
    <row r="134" spans="5:5" hidden="1" x14ac:dyDescent="0.25">
      <c r="E134" s="3"/>
    </row>
    <row r="135" spans="5:5" hidden="1" x14ac:dyDescent="0.25">
      <c r="E135" s="3"/>
    </row>
    <row r="136" spans="5:5" hidden="1" x14ac:dyDescent="0.25">
      <c r="E136" s="3"/>
    </row>
    <row r="137" spans="5:5" hidden="1" x14ac:dyDescent="0.25">
      <c r="E137" s="3"/>
    </row>
    <row r="138" spans="5:5" hidden="1" x14ac:dyDescent="0.25">
      <c r="E138" s="3"/>
    </row>
    <row r="139" spans="5:5" hidden="1" x14ac:dyDescent="0.25">
      <c r="E139" s="3"/>
    </row>
    <row r="140" spans="5:5" hidden="1" x14ac:dyDescent="0.25">
      <c r="E140" s="3"/>
    </row>
    <row r="141" spans="5:5" hidden="1" x14ac:dyDescent="0.25">
      <c r="E141" s="3"/>
    </row>
    <row r="142" spans="5:5" hidden="1" x14ac:dyDescent="0.25">
      <c r="E142" s="3"/>
    </row>
    <row r="143" spans="5:5" hidden="1" x14ac:dyDescent="0.25">
      <c r="E143" s="3"/>
    </row>
    <row r="144" spans="5:5" hidden="1" x14ac:dyDescent="0.25">
      <c r="E144" s="3"/>
    </row>
    <row r="145" spans="5:5" hidden="1" x14ac:dyDescent="0.25">
      <c r="E145" s="3"/>
    </row>
    <row r="146" spans="5:5" hidden="1" x14ac:dyDescent="0.25">
      <c r="E146" s="3"/>
    </row>
    <row r="147" spans="5:5" hidden="1" x14ac:dyDescent="0.25">
      <c r="E147" s="3"/>
    </row>
    <row r="148" spans="5:5" hidden="1" x14ac:dyDescent="0.25">
      <c r="E148" s="3"/>
    </row>
    <row r="149" spans="5:5" hidden="1" x14ac:dyDescent="0.25">
      <c r="E149" s="3"/>
    </row>
    <row r="150" spans="5:5" hidden="1" x14ac:dyDescent="0.25">
      <c r="E150" s="3"/>
    </row>
    <row r="151" spans="5:5" hidden="1" x14ac:dyDescent="0.25">
      <c r="E151" s="3"/>
    </row>
    <row r="152" spans="5:5" hidden="1" x14ac:dyDescent="0.25">
      <c r="E152" s="3"/>
    </row>
    <row r="153" spans="5:5" hidden="1" x14ac:dyDescent="0.25">
      <c r="E153" s="3"/>
    </row>
    <row r="154" spans="5:5" hidden="1" x14ac:dyDescent="0.25">
      <c r="E154" s="3"/>
    </row>
    <row r="155" spans="5:5" hidden="1" x14ac:dyDescent="0.25">
      <c r="E155" s="3"/>
    </row>
    <row r="156" spans="5:5" hidden="1" x14ac:dyDescent="0.25">
      <c r="E156" s="3"/>
    </row>
    <row r="157" spans="5:5" hidden="1" x14ac:dyDescent="0.25">
      <c r="E157" s="3"/>
    </row>
    <row r="158" spans="5:5" hidden="1" x14ac:dyDescent="0.25">
      <c r="E158" s="3"/>
    </row>
    <row r="159" spans="5:5" hidden="1" x14ac:dyDescent="0.25">
      <c r="E159" s="3"/>
    </row>
    <row r="160" spans="5:5" hidden="1" x14ac:dyDescent="0.25">
      <c r="E160" s="3"/>
    </row>
    <row r="161" spans="5:5" hidden="1" x14ac:dyDescent="0.25">
      <c r="E161" s="3"/>
    </row>
    <row r="162" spans="5:5" hidden="1" x14ac:dyDescent="0.25">
      <c r="E162" s="3"/>
    </row>
    <row r="163" spans="5:5" hidden="1" x14ac:dyDescent="0.25">
      <c r="E163" s="3"/>
    </row>
    <row r="164" spans="5:5" hidden="1" x14ac:dyDescent="0.25">
      <c r="E164" s="3"/>
    </row>
    <row r="165" spans="5:5" hidden="1" x14ac:dyDescent="0.25">
      <c r="E165" s="3"/>
    </row>
    <row r="166" spans="5:5" hidden="1" x14ac:dyDescent="0.25">
      <c r="E166" s="3"/>
    </row>
    <row r="167" spans="5:5" hidden="1" x14ac:dyDescent="0.25">
      <c r="E167" s="3"/>
    </row>
    <row r="168" spans="5:5" hidden="1" x14ac:dyDescent="0.25">
      <c r="E168" s="3"/>
    </row>
    <row r="169" spans="5:5" hidden="1" x14ac:dyDescent="0.25">
      <c r="E169" s="3"/>
    </row>
    <row r="170" spans="5:5" hidden="1" x14ac:dyDescent="0.25">
      <c r="E170" s="3"/>
    </row>
    <row r="171" spans="5:5" hidden="1" x14ac:dyDescent="0.25">
      <c r="E171" s="3"/>
    </row>
    <row r="172" spans="5:5" hidden="1" x14ac:dyDescent="0.25">
      <c r="E172" s="3"/>
    </row>
    <row r="173" spans="5:5" hidden="1" x14ac:dyDescent="0.25">
      <c r="E173" s="3"/>
    </row>
    <row r="174" spans="5:5" hidden="1" x14ac:dyDescent="0.25">
      <c r="E174" s="3"/>
    </row>
    <row r="175" spans="5:5" hidden="1" x14ac:dyDescent="0.25">
      <c r="E175" s="3"/>
    </row>
    <row r="176" spans="5:5" hidden="1" x14ac:dyDescent="0.25">
      <c r="E176" s="3"/>
    </row>
    <row r="177" spans="5:5" hidden="1" x14ac:dyDescent="0.25">
      <c r="E177" s="3"/>
    </row>
    <row r="178" spans="5:5" hidden="1" x14ac:dyDescent="0.25">
      <c r="E178" s="3"/>
    </row>
    <row r="179" spans="5:5" hidden="1" x14ac:dyDescent="0.25">
      <c r="E179" s="3"/>
    </row>
    <row r="180" spans="5:5" hidden="1" x14ac:dyDescent="0.25">
      <c r="E180" s="3"/>
    </row>
    <row r="181" spans="5:5" hidden="1" x14ac:dyDescent="0.25">
      <c r="E181" s="3"/>
    </row>
    <row r="182" spans="5:5" hidden="1" x14ac:dyDescent="0.25">
      <c r="E182" s="3"/>
    </row>
    <row r="183" spans="5:5" hidden="1" x14ac:dyDescent="0.25">
      <c r="E183" s="3"/>
    </row>
    <row r="184" spans="5:5" hidden="1" x14ac:dyDescent="0.25">
      <c r="E184" s="3"/>
    </row>
    <row r="185" spans="5:5" hidden="1" x14ac:dyDescent="0.25">
      <c r="E185" s="3"/>
    </row>
    <row r="186" spans="5:5" hidden="1" x14ac:dyDescent="0.25">
      <c r="E186" s="3"/>
    </row>
    <row r="187" spans="5:5" hidden="1" x14ac:dyDescent="0.25">
      <c r="E187" s="3"/>
    </row>
    <row r="188" spans="5:5" hidden="1" x14ac:dyDescent="0.25">
      <c r="E188" s="3"/>
    </row>
    <row r="189" spans="5:5" hidden="1" x14ac:dyDescent="0.25">
      <c r="E189" s="3"/>
    </row>
    <row r="190" spans="5:5" hidden="1" x14ac:dyDescent="0.25">
      <c r="E190" s="3"/>
    </row>
    <row r="191" spans="5:5" hidden="1" x14ac:dyDescent="0.25">
      <c r="E191" s="3"/>
    </row>
    <row r="192" spans="5:5" hidden="1" x14ac:dyDescent="0.25">
      <c r="E192" s="3"/>
    </row>
    <row r="193" spans="5:5" hidden="1" x14ac:dyDescent="0.25">
      <c r="E193" s="3"/>
    </row>
    <row r="194" spans="5:5" hidden="1" x14ac:dyDescent="0.25">
      <c r="E194" s="3"/>
    </row>
    <row r="195" spans="5:5" hidden="1" x14ac:dyDescent="0.25">
      <c r="E195" s="3"/>
    </row>
    <row r="196" spans="5:5" hidden="1" x14ac:dyDescent="0.25">
      <c r="E196" s="3"/>
    </row>
    <row r="197" spans="5:5" hidden="1" x14ac:dyDescent="0.25">
      <c r="E197" s="3"/>
    </row>
    <row r="198" spans="5:5" hidden="1" x14ac:dyDescent="0.25">
      <c r="E198" s="3"/>
    </row>
    <row r="199" spans="5:5" hidden="1" x14ac:dyDescent="0.25">
      <c r="E199" s="3"/>
    </row>
    <row r="200" spans="5:5" hidden="1" x14ac:dyDescent="0.25">
      <c r="E200" s="3"/>
    </row>
    <row r="201" spans="5:5" hidden="1" x14ac:dyDescent="0.25">
      <c r="E201" s="3"/>
    </row>
    <row r="202" spans="5:5" hidden="1" x14ac:dyDescent="0.25">
      <c r="E202" s="3"/>
    </row>
    <row r="203" spans="5:5" hidden="1" x14ac:dyDescent="0.25">
      <c r="E203" s="3"/>
    </row>
    <row r="204" spans="5:5" hidden="1" x14ac:dyDescent="0.25">
      <c r="E204" s="3"/>
    </row>
    <row r="205" spans="5:5" hidden="1" x14ac:dyDescent="0.25">
      <c r="E205" s="3"/>
    </row>
  </sheetData>
  <mergeCells count="4">
    <mergeCell ref="G9:J9"/>
    <mergeCell ref="F9:F10"/>
    <mergeCell ref="C3:K3"/>
    <mergeCell ref="E5:F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88" r:id="rId3" name="Check Box 40">
              <controlPr defaultSize="0" autoFill="0" autoLine="0" autoPict="0">
                <anchor moveWithCells="1">
                  <from>
                    <xdr:col>4</xdr:col>
                    <xdr:colOff>28575</xdr:colOff>
                    <xdr:row>10</xdr:row>
                    <xdr:rowOff>38100</xdr:rowOff>
                  </from>
                  <to>
                    <xdr:col>4</xdr:col>
                    <xdr:colOff>304800</xdr:colOff>
                    <xdr:row>11</xdr:row>
                    <xdr:rowOff>66675</xdr:rowOff>
                  </to>
                </anchor>
              </controlPr>
            </control>
          </mc:Choice>
        </mc:AlternateContent>
        <mc:AlternateContent xmlns:mc="http://schemas.openxmlformats.org/markup-compatibility/2006">
          <mc:Choice Requires="x14">
            <control shapeId="2089" r:id="rId4" name="Check Box 41">
              <controlPr defaultSize="0" autoFill="0" autoLine="0" autoPict="0">
                <anchor moveWithCells="1">
                  <from>
                    <xdr:col>4</xdr:col>
                    <xdr:colOff>28575</xdr:colOff>
                    <xdr:row>11</xdr:row>
                    <xdr:rowOff>9525</xdr:rowOff>
                  </from>
                  <to>
                    <xdr:col>4</xdr:col>
                    <xdr:colOff>304800</xdr:colOff>
                    <xdr:row>12</xdr:row>
                    <xdr:rowOff>38100</xdr:rowOff>
                  </to>
                </anchor>
              </controlPr>
            </control>
          </mc:Choice>
        </mc:AlternateContent>
        <mc:AlternateContent xmlns:mc="http://schemas.openxmlformats.org/markup-compatibility/2006">
          <mc:Choice Requires="x14">
            <control shapeId="2090" r:id="rId5" name="Check Box 42">
              <controlPr defaultSize="0" autoFill="0" autoLine="0" autoPict="0">
                <anchor moveWithCells="1">
                  <from>
                    <xdr:col>4</xdr:col>
                    <xdr:colOff>28575</xdr:colOff>
                    <xdr:row>12</xdr:row>
                    <xdr:rowOff>9525</xdr:rowOff>
                  </from>
                  <to>
                    <xdr:col>4</xdr:col>
                    <xdr:colOff>304800</xdr:colOff>
                    <xdr:row>13</xdr:row>
                    <xdr:rowOff>38100</xdr:rowOff>
                  </to>
                </anchor>
              </controlPr>
            </control>
          </mc:Choice>
        </mc:AlternateContent>
        <mc:AlternateContent xmlns:mc="http://schemas.openxmlformats.org/markup-compatibility/2006">
          <mc:Choice Requires="x14">
            <control shapeId="2091" r:id="rId6" name="Check Box 43">
              <controlPr defaultSize="0" autoFill="0" autoLine="0" autoPict="0">
                <anchor moveWithCells="1">
                  <from>
                    <xdr:col>4</xdr:col>
                    <xdr:colOff>28575</xdr:colOff>
                    <xdr:row>13</xdr:row>
                    <xdr:rowOff>9525</xdr:rowOff>
                  </from>
                  <to>
                    <xdr:col>4</xdr:col>
                    <xdr:colOff>304800</xdr:colOff>
                    <xdr:row>14</xdr:row>
                    <xdr:rowOff>38100</xdr:rowOff>
                  </to>
                </anchor>
              </controlPr>
            </control>
          </mc:Choice>
        </mc:AlternateContent>
        <mc:AlternateContent xmlns:mc="http://schemas.openxmlformats.org/markup-compatibility/2006">
          <mc:Choice Requires="x14">
            <control shapeId="2092" r:id="rId7" name="Check Box 44">
              <controlPr defaultSize="0" autoFill="0" autoLine="0" autoPict="0">
                <anchor moveWithCells="1">
                  <from>
                    <xdr:col>4</xdr:col>
                    <xdr:colOff>28575</xdr:colOff>
                    <xdr:row>14</xdr:row>
                    <xdr:rowOff>9525</xdr:rowOff>
                  </from>
                  <to>
                    <xdr:col>4</xdr:col>
                    <xdr:colOff>304800</xdr:colOff>
                    <xdr:row>15</xdr:row>
                    <xdr:rowOff>38100</xdr:rowOff>
                  </to>
                </anchor>
              </controlPr>
            </control>
          </mc:Choice>
        </mc:AlternateContent>
        <mc:AlternateContent xmlns:mc="http://schemas.openxmlformats.org/markup-compatibility/2006">
          <mc:Choice Requires="x14">
            <control shapeId="2093" r:id="rId8" name="Check Box 45">
              <controlPr defaultSize="0" autoFill="0" autoLine="0" autoPict="0">
                <anchor moveWithCells="1">
                  <from>
                    <xdr:col>4</xdr:col>
                    <xdr:colOff>28575</xdr:colOff>
                    <xdr:row>15</xdr:row>
                    <xdr:rowOff>9525</xdr:rowOff>
                  </from>
                  <to>
                    <xdr:col>4</xdr:col>
                    <xdr:colOff>304800</xdr:colOff>
                    <xdr:row>16</xdr:row>
                    <xdr:rowOff>38100</xdr:rowOff>
                  </to>
                </anchor>
              </controlPr>
            </control>
          </mc:Choice>
        </mc:AlternateContent>
        <mc:AlternateContent xmlns:mc="http://schemas.openxmlformats.org/markup-compatibility/2006">
          <mc:Choice Requires="x14">
            <control shapeId="2094" r:id="rId9" name="Check Box 46">
              <controlPr defaultSize="0" autoFill="0" autoLine="0" autoPict="0">
                <anchor moveWithCells="1">
                  <from>
                    <xdr:col>4</xdr:col>
                    <xdr:colOff>28575</xdr:colOff>
                    <xdr:row>16</xdr:row>
                    <xdr:rowOff>9525</xdr:rowOff>
                  </from>
                  <to>
                    <xdr:col>4</xdr:col>
                    <xdr:colOff>304800</xdr:colOff>
                    <xdr:row>17</xdr:row>
                    <xdr:rowOff>38100</xdr:rowOff>
                  </to>
                </anchor>
              </controlPr>
            </control>
          </mc:Choice>
        </mc:AlternateContent>
        <mc:AlternateContent xmlns:mc="http://schemas.openxmlformats.org/markup-compatibility/2006">
          <mc:Choice Requires="x14">
            <control shapeId="2095" r:id="rId10" name="Check Box 47">
              <controlPr defaultSize="0" autoFill="0" autoLine="0" autoPict="0">
                <anchor moveWithCells="1">
                  <from>
                    <xdr:col>4</xdr:col>
                    <xdr:colOff>28575</xdr:colOff>
                    <xdr:row>17</xdr:row>
                    <xdr:rowOff>9525</xdr:rowOff>
                  </from>
                  <to>
                    <xdr:col>4</xdr:col>
                    <xdr:colOff>304800</xdr:colOff>
                    <xdr:row>18</xdr:row>
                    <xdr:rowOff>38100</xdr:rowOff>
                  </to>
                </anchor>
              </controlPr>
            </control>
          </mc:Choice>
        </mc:AlternateContent>
        <mc:AlternateContent xmlns:mc="http://schemas.openxmlformats.org/markup-compatibility/2006">
          <mc:Choice Requires="x14">
            <control shapeId="2096" r:id="rId11" name="Check Box 48">
              <controlPr defaultSize="0" autoFill="0" autoLine="0" autoPict="0">
                <anchor moveWithCells="1">
                  <from>
                    <xdr:col>4</xdr:col>
                    <xdr:colOff>28575</xdr:colOff>
                    <xdr:row>18</xdr:row>
                    <xdr:rowOff>9525</xdr:rowOff>
                  </from>
                  <to>
                    <xdr:col>4</xdr:col>
                    <xdr:colOff>304800</xdr:colOff>
                    <xdr:row>19</xdr:row>
                    <xdr:rowOff>38100</xdr:rowOff>
                  </to>
                </anchor>
              </controlPr>
            </control>
          </mc:Choice>
        </mc:AlternateContent>
        <mc:AlternateContent xmlns:mc="http://schemas.openxmlformats.org/markup-compatibility/2006">
          <mc:Choice Requires="x14">
            <control shapeId="2097" r:id="rId12" name="Check Box 49">
              <controlPr defaultSize="0" autoFill="0" autoLine="0" autoPict="0">
                <anchor moveWithCells="1">
                  <from>
                    <xdr:col>4</xdr:col>
                    <xdr:colOff>28575</xdr:colOff>
                    <xdr:row>19</xdr:row>
                    <xdr:rowOff>9525</xdr:rowOff>
                  </from>
                  <to>
                    <xdr:col>4</xdr:col>
                    <xdr:colOff>304800</xdr:colOff>
                    <xdr:row>20</xdr:row>
                    <xdr:rowOff>38100</xdr:rowOff>
                  </to>
                </anchor>
              </controlPr>
            </control>
          </mc:Choice>
        </mc:AlternateContent>
        <mc:AlternateContent xmlns:mc="http://schemas.openxmlformats.org/markup-compatibility/2006">
          <mc:Choice Requires="x14">
            <control shapeId="2098" r:id="rId13" name="Check Box 50">
              <controlPr defaultSize="0" autoFill="0" autoLine="0" autoPict="0">
                <anchor moveWithCells="1">
                  <from>
                    <xdr:col>4</xdr:col>
                    <xdr:colOff>28575</xdr:colOff>
                    <xdr:row>20</xdr:row>
                    <xdr:rowOff>9525</xdr:rowOff>
                  </from>
                  <to>
                    <xdr:col>4</xdr:col>
                    <xdr:colOff>304800</xdr:colOff>
                    <xdr:row>21</xdr:row>
                    <xdr:rowOff>38100</xdr:rowOff>
                  </to>
                </anchor>
              </controlPr>
            </control>
          </mc:Choice>
        </mc:AlternateContent>
        <mc:AlternateContent xmlns:mc="http://schemas.openxmlformats.org/markup-compatibility/2006">
          <mc:Choice Requires="x14">
            <control shapeId="2099" r:id="rId14" name="Check Box 51">
              <controlPr defaultSize="0" autoFill="0" autoLine="0" autoPict="0">
                <anchor moveWithCells="1">
                  <from>
                    <xdr:col>4</xdr:col>
                    <xdr:colOff>28575</xdr:colOff>
                    <xdr:row>21</xdr:row>
                    <xdr:rowOff>9525</xdr:rowOff>
                  </from>
                  <to>
                    <xdr:col>4</xdr:col>
                    <xdr:colOff>304800</xdr:colOff>
                    <xdr:row>22</xdr:row>
                    <xdr:rowOff>38100</xdr:rowOff>
                  </to>
                </anchor>
              </controlPr>
            </control>
          </mc:Choice>
        </mc:AlternateContent>
        <mc:AlternateContent xmlns:mc="http://schemas.openxmlformats.org/markup-compatibility/2006">
          <mc:Choice Requires="x14">
            <control shapeId="2100" r:id="rId15" name="Check Box 52">
              <controlPr defaultSize="0" autoFill="0" autoLine="0" autoPict="0">
                <anchor moveWithCells="1">
                  <from>
                    <xdr:col>4</xdr:col>
                    <xdr:colOff>28575</xdr:colOff>
                    <xdr:row>22</xdr:row>
                    <xdr:rowOff>9525</xdr:rowOff>
                  </from>
                  <to>
                    <xdr:col>4</xdr:col>
                    <xdr:colOff>304800</xdr:colOff>
                    <xdr:row>23</xdr:row>
                    <xdr:rowOff>38100</xdr:rowOff>
                  </to>
                </anchor>
              </controlPr>
            </control>
          </mc:Choice>
        </mc:AlternateContent>
        <mc:AlternateContent xmlns:mc="http://schemas.openxmlformats.org/markup-compatibility/2006">
          <mc:Choice Requires="x14">
            <control shapeId="2101" r:id="rId16" name="Check Box 53">
              <controlPr defaultSize="0" autoFill="0" autoLine="0" autoPict="0">
                <anchor moveWithCells="1">
                  <from>
                    <xdr:col>4</xdr:col>
                    <xdr:colOff>28575</xdr:colOff>
                    <xdr:row>23</xdr:row>
                    <xdr:rowOff>9525</xdr:rowOff>
                  </from>
                  <to>
                    <xdr:col>4</xdr:col>
                    <xdr:colOff>304800</xdr:colOff>
                    <xdr:row>24</xdr:row>
                    <xdr:rowOff>38100</xdr:rowOff>
                  </to>
                </anchor>
              </controlPr>
            </control>
          </mc:Choice>
        </mc:AlternateContent>
        <mc:AlternateContent xmlns:mc="http://schemas.openxmlformats.org/markup-compatibility/2006">
          <mc:Choice Requires="x14">
            <control shapeId="2102" r:id="rId17" name="Check Box 54">
              <controlPr defaultSize="0" autoFill="0" autoLine="0" autoPict="0">
                <anchor moveWithCells="1">
                  <from>
                    <xdr:col>4</xdr:col>
                    <xdr:colOff>28575</xdr:colOff>
                    <xdr:row>24</xdr:row>
                    <xdr:rowOff>9525</xdr:rowOff>
                  </from>
                  <to>
                    <xdr:col>4</xdr:col>
                    <xdr:colOff>304800</xdr:colOff>
                    <xdr:row>25</xdr:row>
                    <xdr:rowOff>38100</xdr:rowOff>
                  </to>
                </anchor>
              </controlPr>
            </control>
          </mc:Choice>
        </mc:AlternateContent>
        <mc:AlternateContent xmlns:mc="http://schemas.openxmlformats.org/markup-compatibility/2006">
          <mc:Choice Requires="x14">
            <control shapeId="2103" r:id="rId18" name="Check Box 55">
              <controlPr defaultSize="0" autoFill="0" autoLine="0" autoPict="0">
                <anchor moveWithCells="1">
                  <from>
                    <xdr:col>4</xdr:col>
                    <xdr:colOff>28575</xdr:colOff>
                    <xdr:row>25</xdr:row>
                    <xdr:rowOff>9525</xdr:rowOff>
                  </from>
                  <to>
                    <xdr:col>4</xdr:col>
                    <xdr:colOff>304800</xdr:colOff>
                    <xdr:row>26</xdr:row>
                    <xdr:rowOff>38100</xdr:rowOff>
                  </to>
                </anchor>
              </controlPr>
            </control>
          </mc:Choice>
        </mc:AlternateContent>
        <mc:AlternateContent xmlns:mc="http://schemas.openxmlformats.org/markup-compatibility/2006">
          <mc:Choice Requires="x14">
            <control shapeId="2104" r:id="rId19" name="Check Box 56">
              <controlPr defaultSize="0" autoFill="0" autoLine="0" autoPict="0">
                <anchor moveWithCells="1">
                  <from>
                    <xdr:col>4</xdr:col>
                    <xdr:colOff>28575</xdr:colOff>
                    <xdr:row>26</xdr:row>
                    <xdr:rowOff>9525</xdr:rowOff>
                  </from>
                  <to>
                    <xdr:col>4</xdr:col>
                    <xdr:colOff>304800</xdr:colOff>
                    <xdr:row>27</xdr:row>
                    <xdr:rowOff>38100</xdr:rowOff>
                  </to>
                </anchor>
              </controlPr>
            </control>
          </mc:Choice>
        </mc:AlternateContent>
        <mc:AlternateContent xmlns:mc="http://schemas.openxmlformats.org/markup-compatibility/2006">
          <mc:Choice Requires="x14">
            <control shapeId="2105" r:id="rId20" name="Check Box 57">
              <controlPr defaultSize="0" autoFill="0" autoLine="0" autoPict="0">
                <anchor moveWithCells="1">
                  <from>
                    <xdr:col>4</xdr:col>
                    <xdr:colOff>28575</xdr:colOff>
                    <xdr:row>27</xdr:row>
                    <xdr:rowOff>9525</xdr:rowOff>
                  </from>
                  <to>
                    <xdr:col>4</xdr:col>
                    <xdr:colOff>304800</xdr:colOff>
                    <xdr:row>28</xdr:row>
                    <xdr:rowOff>38100</xdr:rowOff>
                  </to>
                </anchor>
              </controlPr>
            </control>
          </mc:Choice>
        </mc:AlternateContent>
        <mc:AlternateContent xmlns:mc="http://schemas.openxmlformats.org/markup-compatibility/2006">
          <mc:Choice Requires="x14">
            <control shapeId="2106" r:id="rId21" name="Check Box 58">
              <controlPr defaultSize="0" autoFill="0" autoLine="0" autoPict="0">
                <anchor moveWithCells="1">
                  <from>
                    <xdr:col>4</xdr:col>
                    <xdr:colOff>28575</xdr:colOff>
                    <xdr:row>28</xdr:row>
                    <xdr:rowOff>9525</xdr:rowOff>
                  </from>
                  <to>
                    <xdr:col>4</xdr:col>
                    <xdr:colOff>304800</xdr:colOff>
                    <xdr:row>29</xdr:row>
                    <xdr:rowOff>38100</xdr:rowOff>
                  </to>
                </anchor>
              </controlPr>
            </control>
          </mc:Choice>
        </mc:AlternateContent>
        <mc:AlternateContent xmlns:mc="http://schemas.openxmlformats.org/markup-compatibility/2006">
          <mc:Choice Requires="x14">
            <control shapeId="2107" r:id="rId22" name="Check Box 59">
              <controlPr defaultSize="0" autoFill="0" autoLine="0" autoPict="0">
                <anchor moveWithCells="1">
                  <from>
                    <xdr:col>4</xdr:col>
                    <xdr:colOff>28575</xdr:colOff>
                    <xdr:row>29</xdr:row>
                    <xdr:rowOff>9525</xdr:rowOff>
                  </from>
                  <to>
                    <xdr:col>4</xdr:col>
                    <xdr:colOff>304800</xdr:colOff>
                    <xdr:row>30</xdr:row>
                    <xdr:rowOff>38100</xdr:rowOff>
                  </to>
                </anchor>
              </controlPr>
            </control>
          </mc:Choice>
        </mc:AlternateContent>
        <mc:AlternateContent xmlns:mc="http://schemas.openxmlformats.org/markup-compatibility/2006">
          <mc:Choice Requires="x14">
            <control shapeId="2108" r:id="rId23" name="Check Box 60">
              <controlPr defaultSize="0" autoFill="0" autoLine="0" autoPict="0">
                <anchor moveWithCells="1">
                  <from>
                    <xdr:col>4</xdr:col>
                    <xdr:colOff>28575</xdr:colOff>
                    <xdr:row>30</xdr:row>
                    <xdr:rowOff>9525</xdr:rowOff>
                  </from>
                  <to>
                    <xdr:col>4</xdr:col>
                    <xdr:colOff>304800</xdr:colOff>
                    <xdr:row>31</xdr:row>
                    <xdr:rowOff>38100</xdr:rowOff>
                  </to>
                </anchor>
              </controlPr>
            </control>
          </mc:Choice>
        </mc:AlternateContent>
        <mc:AlternateContent xmlns:mc="http://schemas.openxmlformats.org/markup-compatibility/2006">
          <mc:Choice Requires="x14">
            <control shapeId="2109" r:id="rId24" name="Check Box 61">
              <controlPr defaultSize="0" autoFill="0" autoLine="0" autoPict="0">
                <anchor moveWithCells="1">
                  <from>
                    <xdr:col>4</xdr:col>
                    <xdr:colOff>28575</xdr:colOff>
                    <xdr:row>31</xdr:row>
                    <xdr:rowOff>9525</xdr:rowOff>
                  </from>
                  <to>
                    <xdr:col>4</xdr:col>
                    <xdr:colOff>304800</xdr:colOff>
                    <xdr:row>32</xdr:row>
                    <xdr:rowOff>38100</xdr:rowOff>
                  </to>
                </anchor>
              </controlPr>
            </control>
          </mc:Choice>
        </mc:AlternateContent>
        <mc:AlternateContent xmlns:mc="http://schemas.openxmlformats.org/markup-compatibility/2006">
          <mc:Choice Requires="x14">
            <control shapeId="2110" r:id="rId25" name="Check Box 62">
              <controlPr defaultSize="0" autoFill="0" autoLine="0" autoPict="0">
                <anchor moveWithCells="1">
                  <from>
                    <xdr:col>4</xdr:col>
                    <xdr:colOff>28575</xdr:colOff>
                    <xdr:row>32</xdr:row>
                    <xdr:rowOff>9525</xdr:rowOff>
                  </from>
                  <to>
                    <xdr:col>4</xdr:col>
                    <xdr:colOff>304800</xdr:colOff>
                    <xdr:row>33</xdr:row>
                    <xdr:rowOff>38100</xdr:rowOff>
                  </to>
                </anchor>
              </controlPr>
            </control>
          </mc:Choice>
        </mc:AlternateContent>
        <mc:AlternateContent xmlns:mc="http://schemas.openxmlformats.org/markup-compatibility/2006">
          <mc:Choice Requires="x14">
            <control shapeId="2111" r:id="rId26" name="Check Box 63">
              <controlPr defaultSize="0" autoFill="0" autoLine="0" autoPict="0">
                <anchor moveWithCells="1">
                  <from>
                    <xdr:col>4</xdr:col>
                    <xdr:colOff>28575</xdr:colOff>
                    <xdr:row>33</xdr:row>
                    <xdr:rowOff>9525</xdr:rowOff>
                  </from>
                  <to>
                    <xdr:col>4</xdr:col>
                    <xdr:colOff>304800</xdr:colOff>
                    <xdr:row>34</xdr:row>
                    <xdr:rowOff>38100</xdr:rowOff>
                  </to>
                </anchor>
              </controlPr>
            </control>
          </mc:Choice>
        </mc:AlternateContent>
        <mc:AlternateContent xmlns:mc="http://schemas.openxmlformats.org/markup-compatibility/2006">
          <mc:Choice Requires="x14">
            <control shapeId="2112" r:id="rId27" name="Check Box 64">
              <controlPr defaultSize="0" autoFill="0" autoLine="0" autoPict="0">
                <anchor moveWithCells="1">
                  <from>
                    <xdr:col>4</xdr:col>
                    <xdr:colOff>28575</xdr:colOff>
                    <xdr:row>34</xdr:row>
                    <xdr:rowOff>9525</xdr:rowOff>
                  </from>
                  <to>
                    <xdr:col>4</xdr:col>
                    <xdr:colOff>304800</xdr:colOff>
                    <xdr:row>35</xdr:row>
                    <xdr:rowOff>38100</xdr:rowOff>
                  </to>
                </anchor>
              </controlPr>
            </control>
          </mc:Choice>
        </mc:AlternateContent>
        <mc:AlternateContent xmlns:mc="http://schemas.openxmlformats.org/markup-compatibility/2006">
          <mc:Choice Requires="x14">
            <control shapeId="2113" r:id="rId28" name="Check Box 65">
              <controlPr defaultSize="0" autoFill="0" autoLine="0" autoPict="0">
                <anchor moveWithCells="1">
                  <from>
                    <xdr:col>4</xdr:col>
                    <xdr:colOff>28575</xdr:colOff>
                    <xdr:row>35</xdr:row>
                    <xdr:rowOff>9525</xdr:rowOff>
                  </from>
                  <to>
                    <xdr:col>4</xdr:col>
                    <xdr:colOff>304800</xdr:colOff>
                    <xdr:row>36</xdr:row>
                    <xdr:rowOff>38100</xdr:rowOff>
                  </to>
                </anchor>
              </controlPr>
            </control>
          </mc:Choice>
        </mc:AlternateContent>
        <mc:AlternateContent xmlns:mc="http://schemas.openxmlformats.org/markup-compatibility/2006">
          <mc:Choice Requires="x14">
            <control shapeId="2114" r:id="rId29" name="Check Box 66">
              <controlPr defaultSize="0" autoFill="0" autoLine="0" autoPict="0">
                <anchor moveWithCells="1">
                  <from>
                    <xdr:col>4</xdr:col>
                    <xdr:colOff>28575</xdr:colOff>
                    <xdr:row>36</xdr:row>
                    <xdr:rowOff>9525</xdr:rowOff>
                  </from>
                  <to>
                    <xdr:col>4</xdr:col>
                    <xdr:colOff>304800</xdr:colOff>
                    <xdr:row>37</xdr:row>
                    <xdr:rowOff>38100</xdr:rowOff>
                  </to>
                </anchor>
              </controlPr>
            </control>
          </mc:Choice>
        </mc:AlternateContent>
        <mc:AlternateContent xmlns:mc="http://schemas.openxmlformats.org/markup-compatibility/2006">
          <mc:Choice Requires="x14">
            <control shapeId="2115" r:id="rId30" name="Check Box 67">
              <controlPr defaultSize="0" autoFill="0" autoLine="0" autoPict="0">
                <anchor moveWithCells="1">
                  <from>
                    <xdr:col>4</xdr:col>
                    <xdr:colOff>28575</xdr:colOff>
                    <xdr:row>37</xdr:row>
                    <xdr:rowOff>9525</xdr:rowOff>
                  </from>
                  <to>
                    <xdr:col>4</xdr:col>
                    <xdr:colOff>304800</xdr:colOff>
                    <xdr:row>38</xdr:row>
                    <xdr:rowOff>38100</xdr:rowOff>
                  </to>
                </anchor>
              </controlPr>
            </control>
          </mc:Choice>
        </mc:AlternateContent>
        <mc:AlternateContent xmlns:mc="http://schemas.openxmlformats.org/markup-compatibility/2006">
          <mc:Choice Requires="x14">
            <control shapeId="2116" r:id="rId31" name="Check Box 68">
              <controlPr defaultSize="0" autoFill="0" autoLine="0" autoPict="0">
                <anchor moveWithCells="1">
                  <from>
                    <xdr:col>4</xdr:col>
                    <xdr:colOff>28575</xdr:colOff>
                    <xdr:row>38</xdr:row>
                    <xdr:rowOff>9525</xdr:rowOff>
                  </from>
                  <to>
                    <xdr:col>4</xdr:col>
                    <xdr:colOff>304800</xdr:colOff>
                    <xdr:row>39</xdr:row>
                    <xdr:rowOff>38100</xdr:rowOff>
                  </to>
                </anchor>
              </controlPr>
            </control>
          </mc:Choice>
        </mc:AlternateContent>
        <mc:AlternateContent xmlns:mc="http://schemas.openxmlformats.org/markup-compatibility/2006">
          <mc:Choice Requires="x14">
            <control shapeId="2117" r:id="rId32" name="Check Box 69">
              <controlPr defaultSize="0" autoFill="0" autoLine="0" autoPict="0">
                <anchor moveWithCells="1">
                  <from>
                    <xdr:col>4</xdr:col>
                    <xdr:colOff>28575</xdr:colOff>
                    <xdr:row>39</xdr:row>
                    <xdr:rowOff>9525</xdr:rowOff>
                  </from>
                  <to>
                    <xdr:col>4</xdr:col>
                    <xdr:colOff>304800</xdr:colOff>
                    <xdr:row>40</xdr:row>
                    <xdr:rowOff>38100</xdr:rowOff>
                  </to>
                </anchor>
              </controlPr>
            </control>
          </mc:Choice>
        </mc:AlternateContent>
        <mc:AlternateContent xmlns:mc="http://schemas.openxmlformats.org/markup-compatibility/2006">
          <mc:Choice Requires="x14">
            <control shapeId="2118" r:id="rId33" name="Check Box 70">
              <controlPr defaultSize="0" autoFill="0" autoLine="0" autoPict="0">
                <anchor moveWithCells="1">
                  <from>
                    <xdr:col>4</xdr:col>
                    <xdr:colOff>28575</xdr:colOff>
                    <xdr:row>40</xdr:row>
                    <xdr:rowOff>9525</xdr:rowOff>
                  </from>
                  <to>
                    <xdr:col>4</xdr:col>
                    <xdr:colOff>304800</xdr:colOff>
                    <xdr:row>41</xdr:row>
                    <xdr:rowOff>38100</xdr:rowOff>
                  </to>
                </anchor>
              </controlPr>
            </control>
          </mc:Choice>
        </mc:AlternateContent>
        <mc:AlternateContent xmlns:mc="http://schemas.openxmlformats.org/markup-compatibility/2006">
          <mc:Choice Requires="x14">
            <control shapeId="2119" r:id="rId34" name="Check Box 71">
              <controlPr defaultSize="0" autoFill="0" autoLine="0" autoPict="0">
                <anchor moveWithCells="1">
                  <from>
                    <xdr:col>4</xdr:col>
                    <xdr:colOff>28575</xdr:colOff>
                    <xdr:row>41</xdr:row>
                    <xdr:rowOff>9525</xdr:rowOff>
                  </from>
                  <to>
                    <xdr:col>4</xdr:col>
                    <xdr:colOff>304800</xdr:colOff>
                    <xdr:row>42</xdr:row>
                    <xdr:rowOff>38100</xdr:rowOff>
                  </to>
                </anchor>
              </controlPr>
            </control>
          </mc:Choice>
        </mc:AlternateContent>
        <mc:AlternateContent xmlns:mc="http://schemas.openxmlformats.org/markup-compatibility/2006">
          <mc:Choice Requires="x14">
            <control shapeId="2120" r:id="rId35" name="Check Box 72">
              <controlPr defaultSize="0" autoFill="0" autoLine="0" autoPict="0">
                <anchor moveWithCells="1">
                  <from>
                    <xdr:col>4</xdr:col>
                    <xdr:colOff>28575</xdr:colOff>
                    <xdr:row>42</xdr:row>
                    <xdr:rowOff>9525</xdr:rowOff>
                  </from>
                  <to>
                    <xdr:col>4</xdr:col>
                    <xdr:colOff>304800</xdr:colOff>
                    <xdr:row>43</xdr:row>
                    <xdr:rowOff>38100</xdr:rowOff>
                  </to>
                </anchor>
              </controlPr>
            </control>
          </mc:Choice>
        </mc:AlternateContent>
        <mc:AlternateContent xmlns:mc="http://schemas.openxmlformats.org/markup-compatibility/2006">
          <mc:Choice Requires="x14">
            <control shapeId="2121" r:id="rId36" name="Check Box 73">
              <controlPr defaultSize="0" autoFill="0" autoLine="0" autoPict="0">
                <anchor moveWithCells="1">
                  <from>
                    <xdr:col>4</xdr:col>
                    <xdr:colOff>28575</xdr:colOff>
                    <xdr:row>43</xdr:row>
                    <xdr:rowOff>9525</xdr:rowOff>
                  </from>
                  <to>
                    <xdr:col>4</xdr:col>
                    <xdr:colOff>304800</xdr:colOff>
                    <xdr:row>44</xdr:row>
                    <xdr:rowOff>38100</xdr:rowOff>
                  </to>
                </anchor>
              </controlPr>
            </control>
          </mc:Choice>
        </mc:AlternateContent>
        <mc:AlternateContent xmlns:mc="http://schemas.openxmlformats.org/markup-compatibility/2006">
          <mc:Choice Requires="x14">
            <control shapeId="2122" r:id="rId37" name="Check Box 74">
              <controlPr defaultSize="0" autoFill="0" autoLine="0" autoPict="0">
                <anchor moveWithCells="1">
                  <from>
                    <xdr:col>4</xdr:col>
                    <xdr:colOff>28575</xdr:colOff>
                    <xdr:row>44</xdr:row>
                    <xdr:rowOff>9525</xdr:rowOff>
                  </from>
                  <to>
                    <xdr:col>4</xdr:col>
                    <xdr:colOff>304800</xdr:colOff>
                    <xdr:row>45</xdr:row>
                    <xdr:rowOff>38100</xdr:rowOff>
                  </to>
                </anchor>
              </controlPr>
            </control>
          </mc:Choice>
        </mc:AlternateContent>
        <mc:AlternateContent xmlns:mc="http://schemas.openxmlformats.org/markup-compatibility/2006">
          <mc:Choice Requires="x14">
            <control shapeId="2123" r:id="rId38" name="Check Box 75">
              <controlPr defaultSize="0" autoFill="0" autoLine="0" autoPict="0">
                <anchor moveWithCells="1">
                  <from>
                    <xdr:col>4</xdr:col>
                    <xdr:colOff>28575</xdr:colOff>
                    <xdr:row>45</xdr:row>
                    <xdr:rowOff>9525</xdr:rowOff>
                  </from>
                  <to>
                    <xdr:col>4</xdr:col>
                    <xdr:colOff>304800</xdr:colOff>
                    <xdr:row>46</xdr:row>
                    <xdr:rowOff>38100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enableFormatConditionsCalculation="0">
    <tabColor theme="7" tint="0.59999389629810485"/>
  </sheetPr>
  <dimension ref="A1:AS52"/>
  <sheetViews>
    <sheetView showGridLines="0" topLeftCell="B1" zoomScale="85" zoomScaleNormal="85" zoomScalePageLayoutView="85" workbookViewId="0">
      <pane ySplit="10" topLeftCell="A11" activePane="bottomLeft" state="frozen"/>
      <selection activeCell="D11" sqref="D11:D50"/>
      <selection pane="bottomLeft" activeCell="A11" sqref="A11"/>
    </sheetView>
  </sheetViews>
  <sheetFormatPr baseColWidth="10" defaultColWidth="0" defaultRowHeight="15" zeroHeight="1" x14ac:dyDescent="0.25"/>
  <cols>
    <col min="1" max="1" width="3.7109375" customWidth="1"/>
    <col min="2" max="2" width="3.85546875" customWidth="1"/>
    <col min="3" max="3" width="2.140625" style="4" customWidth="1"/>
    <col min="4" max="38" width="4.140625" customWidth="1"/>
    <col min="39" max="39" width="4.140625" hidden="1" customWidth="1"/>
    <col min="40" max="40" width="11.85546875" style="4" hidden="1" customWidth="1"/>
    <col min="41" max="41" width="9.5703125" style="4" hidden="1" customWidth="1"/>
    <col min="42" max="42" width="18.28515625" style="4" hidden="1" customWidth="1"/>
    <col min="43" max="43" width="18.42578125" style="4" hidden="1" customWidth="1"/>
    <col min="44" max="44" width="11.42578125" hidden="1" customWidth="1"/>
    <col min="45" max="45" width="4.140625" hidden="1" customWidth="1"/>
    <col min="46" max="16384" width="11.42578125" hidden="1"/>
  </cols>
  <sheetData>
    <row r="1" spans="1:43" s="105" customFormat="1" hidden="1" x14ac:dyDescent="0.25">
      <c r="A1" s="105">
        <v>1</v>
      </c>
      <c r="B1" s="105">
        <v>2</v>
      </c>
      <c r="C1" s="220"/>
      <c r="D1" s="105">
        <v>3</v>
      </c>
      <c r="E1" s="105">
        <v>4</v>
      </c>
      <c r="F1" s="105">
        <v>5</v>
      </c>
      <c r="G1" s="105">
        <v>6</v>
      </c>
      <c r="H1" s="105">
        <v>7</v>
      </c>
      <c r="I1" s="105">
        <v>8</v>
      </c>
      <c r="J1" s="105">
        <v>9</v>
      </c>
      <c r="K1" s="105">
        <v>10</v>
      </c>
      <c r="L1" s="105">
        <v>11</v>
      </c>
      <c r="M1" s="105">
        <v>12</v>
      </c>
      <c r="N1" s="105">
        <v>13</v>
      </c>
      <c r="O1" s="105">
        <v>14</v>
      </c>
      <c r="P1" s="105">
        <v>15</v>
      </c>
      <c r="Q1" s="105">
        <v>16</v>
      </c>
      <c r="R1" s="105">
        <v>17</v>
      </c>
      <c r="S1" s="105">
        <v>18</v>
      </c>
      <c r="T1" s="105">
        <v>19</v>
      </c>
      <c r="U1" s="105">
        <v>20</v>
      </c>
      <c r="V1" s="105">
        <v>21</v>
      </c>
      <c r="W1" s="105">
        <v>22</v>
      </c>
      <c r="X1" s="105">
        <v>23</v>
      </c>
      <c r="Y1" s="105">
        <v>24</v>
      </c>
      <c r="Z1" s="105">
        <v>25</v>
      </c>
      <c r="AA1" s="105">
        <v>26</v>
      </c>
      <c r="AB1" s="105">
        <v>27</v>
      </c>
      <c r="AC1" s="105">
        <v>28</v>
      </c>
      <c r="AD1" s="105">
        <v>29</v>
      </c>
      <c r="AE1" s="105">
        <v>30</v>
      </c>
      <c r="AF1" s="105">
        <v>31</v>
      </c>
      <c r="AG1" s="105">
        <v>32</v>
      </c>
      <c r="AH1" s="105">
        <v>33</v>
      </c>
      <c r="AI1" s="105">
        <v>34</v>
      </c>
      <c r="AJ1" s="105">
        <v>35</v>
      </c>
      <c r="AK1" s="105">
        <v>36</v>
      </c>
      <c r="AL1" s="105">
        <v>37</v>
      </c>
      <c r="AM1" s="105">
        <v>41</v>
      </c>
      <c r="AN1" s="105">
        <v>40</v>
      </c>
      <c r="AO1" s="220"/>
      <c r="AP1" s="220"/>
      <c r="AQ1" s="220"/>
    </row>
    <row r="2" spans="1:43" x14ac:dyDescent="0.25">
      <c r="C2"/>
      <c r="AN2"/>
      <c r="AO2"/>
    </row>
    <row r="3" spans="1:43" ht="18.75" x14ac:dyDescent="0.3">
      <c r="B3" s="320" t="s">
        <v>68</v>
      </c>
      <c r="C3" s="320"/>
      <c r="D3" s="320"/>
      <c r="E3" s="320"/>
      <c r="F3" s="320"/>
      <c r="G3" s="320"/>
      <c r="H3" s="320"/>
      <c r="I3" s="320"/>
      <c r="J3" s="320"/>
      <c r="K3" s="320"/>
      <c r="L3" s="320"/>
      <c r="M3" s="320"/>
      <c r="N3" s="320"/>
      <c r="O3" s="320"/>
      <c r="P3" s="320"/>
      <c r="Q3" s="320"/>
      <c r="R3" s="320"/>
      <c r="S3" s="320"/>
      <c r="T3" s="320"/>
      <c r="U3" s="320"/>
      <c r="V3" s="320"/>
      <c r="W3" s="320"/>
      <c r="X3" s="320"/>
      <c r="Y3" s="320"/>
      <c r="Z3" s="320"/>
      <c r="AA3" s="320"/>
      <c r="AB3" s="320"/>
      <c r="AC3" s="320"/>
      <c r="AD3" s="320"/>
      <c r="AE3" s="320"/>
      <c r="AF3" s="320"/>
      <c r="AG3" s="320"/>
      <c r="AH3" s="320"/>
      <c r="AI3" s="320"/>
      <c r="AJ3" s="320"/>
      <c r="AK3" s="320"/>
      <c r="AN3"/>
    </row>
    <row r="4" spans="1:43" x14ac:dyDescent="0.25"/>
    <row r="5" spans="1:43" ht="51.75" customHeight="1" x14ac:dyDescent="0.25">
      <c r="D5" s="330" t="s">
        <v>167</v>
      </c>
      <c r="E5" s="330"/>
      <c r="F5" s="330"/>
      <c r="G5" s="330"/>
      <c r="H5" s="330"/>
      <c r="I5" s="330"/>
      <c r="J5" s="330"/>
      <c r="K5" s="330"/>
      <c r="L5" s="330"/>
      <c r="M5" s="330"/>
      <c r="N5" s="330"/>
      <c r="O5" s="330"/>
      <c r="P5" s="330"/>
      <c r="Q5" s="330"/>
      <c r="R5" s="330"/>
      <c r="S5" s="330"/>
      <c r="T5" s="330"/>
      <c r="U5" s="330"/>
      <c r="V5" s="330"/>
      <c r="W5" s="330"/>
      <c r="X5" s="330"/>
      <c r="Y5" s="330"/>
      <c r="Z5" s="330"/>
      <c r="AA5" s="330"/>
      <c r="AB5" s="330"/>
      <c r="AC5" s="330"/>
      <c r="AD5" s="330"/>
      <c r="AE5" s="330"/>
      <c r="AF5" s="330"/>
      <c r="AG5" s="330"/>
      <c r="AH5" s="330"/>
      <c r="AI5" s="330"/>
      <c r="AJ5" s="330"/>
      <c r="AN5" s="11"/>
    </row>
    <row r="6" spans="1:43" x14ac:dyDescent="0.25">
      <c r="D6" t="s">
        <v>834</v>
      </c>
      <c r="E6" s="9"/>
      <c r="AN6" s="11"/>
    </row>
    <row r="7" spans="1:43" ht="15.75" thickBot="1" x14ac:dyDescent="0.3">
      <c r="E7" s="9"/>
      <c r="AN7" s="11"/>
    </row>
    <row r="8" spans="1:43" x14ac:dyDescent="0.25">
      <c r="B8" s="12"/>
      <c r="C8" s="214"/>
      <c r="D8" s="13"/>
      <c r="E8" s="14"/>
      <c r="F8" s="13"/>
      <c r="G8" s="13"/>
      <c r="H8" s="13"/>
      <c r="I8" s="13"/>
      <c r="J8" s="13"/>
      <c r="K8" s="13"/>
      <c r="L8" s="13"/>
      <c r="M8" s="13"/>
      <c r="N8" s="13"/>
      <c r="O8" s="13"/>
      <c r="P8" s="13"/>
      <c r="Q8" s="13"/>
      <c r="R8" s="13"/>
      <c r="S8" s="13"/>
      <c r="T8" s="13"/>
      <c r="U8" s="13"/>
      <c r="V8" s="13"/>
      <c r="W8" s="13"/>
      <c r="X8" s="13"/>
      <c r="Y8" s="13"/>
      <c r="Z8" s="13"/>
      <c r="AA8" s="13"/>
      <c r="AB8" s="13"/>
      <c r="AC8" s="13"/>
      <c r="AD8" s="13"/>
      <c r="AE8" s="13"/>
      <c r="AF8" s="13"/>
      <c r="AG8" s="13"/>
      <c r="AH8" s="13"/>
      <c r="AI8" s="13"/>
      <c r="AJ8" s="13"/>
      <c r="AK8" s="15"/>
      <c r="AL8" s="3"/>
    </row>
    <row r="9" spans="1:43" x14ac:dyDescent="0.25">
      <c r="B9" s="16"/>
      <c r="C9" s="81"/>
      <c r="D9" s="3"/>
      <c r="E9" s="324" t="s">
        <v>69</v>
      </c>
      <c r="F9" s="325"/>
      <c r="G9" s="325"/>
      <c r="H9" s="325"/>
      <c r="I9" s="325"/>
      <c r="J9" s="325"/>
      <c r="K9" s="325"/>
      <c r="L9" s="325"/>
      <c r="M9" s="325"/>
      <c r="N9" s="325"/>
      <c r="O9" s="325"/>
      <c r="P9" s="325"/>
      <c r="Q9" s="325"/>
      <c r="R9" s="325"/>
      <c r="S9" s="325"/>
      <c r="T9" s="325"/>
      <c r="U9" s="325"/>
      <c r="V9" s="325"/>
      <c r="W9" s="325"/>
      <c r="X9" s="325"/>
      <c r="Y9" s="325"/>
      <c r="Z9" s="326"/>
      <c r="AA9" s="321" t="s">
        <v>81</v>
      </c>
      <c r="AB9" s="322"/>
      <c r="AC9" s="322"/>
      <c r="AD9" s="322"/>
      <c r="AE9" s="322"/>
      <c r="AF9" s="322"/>
      <c r="AG9" s="322"/>
      <c r="AH9" s="322"/>
      <c r="AI9" s="322"/>
      <c r="AJ9" s="323"/>
      <c r="AK9" s="17"/>
      <c r="AL9" s="3"/>
    </row>
    <row r="10" spans="1:43" x14ac:dyDescent="0.25">
      <c r="B10" s="16"/>
      <c r="C10" s="81"/>
      <c r="D10" s="3"/>
      <c r="E10" s="327"/>
      <c r="F10" s="328"/>
      <c r="G10" s="328"/>
      <c r="H10" s="328"/>
      <c r="I10" s="328"/>
      <c r="J10" s="328"/>
      <c r="K10" s="328"/>
      <c r="L10" s="328"/>
      <c r="M10" s="328"/>
      <c r="N10" s="328"/>
      <c r="O10" s="328"/>
      <c r="P10" s="328"/>
      <c r="Q10" s="328"/>
      <c r="R10" s="328"/>
      <c r="S10" s="328"/>
      <c r="T10" s="328"/>
      <c r="U10" s="328"/>
      <c r="V10" s="328"/>
      <c r="W10" s="328"/>
      <c r="X10" s="328"/>
      <c r="Y10" s="328"/>
      <c r="Z10" s="329"/>
      <c r="AA10" s="56" t="s">
        <v>78</v>
      </c>
      <c r="AB10" s="56" t="s">
        <v>79</v>
      </c>
      <c r="AC10" s="56" t="s">
        <v>80</v>
      </c>
      <c r="AD10" s="56" t="s">
        <v>71</v>
      </c>
      <c r="AE10" s="56" t="s">
        <v>72</v>
      </c>
      <c r="AF10" s="56" t="s">
        <v>73</v>
      </c>
      <c r="AG10" s="56" t="s">
        <v>74</v>
      </c>
      <c r="AH10" s="56" t="s">
        <v>75</v>
      </c>
      <c r="AI10" s="56" t="s">
        <v>76</v>
      </c>
      <c r="AJ10" s="57" t="s">
        <v>77</v>
      </c>
      <c r="AK10" s="17"/>
      <c r="AL10" s="3"/>
      <c r="AM10" s="219" t="s">
        <v>845</v>
      </c>
      <c r="AN10" s="204" t="s">
        <v>844</v>
      </c>
      <c r="AO10" s="10" t="s">
        <v>846</v>
      </c>
      <c r="AP10" s="10" t="s">
        <v>831</v>
      </c>
      <c r="AQ10" s="10" t="s">
        <v>832</v>
      </c>
    </row>
    <row r="11" spans="1:43" x14ac:dyDescent="0.25">
      <c r="B11" s="16"/>
      <c r="C11" s="225"/>
      <c r="D11" s="31"/>
      <c r="E11" s="31" t="s">
        <v>38</v>
      </c>
      <c r="F11" s="31"/>
      <c r="G11" s="31"/>
      <c r="H11" s="31"/>
      <c r="I11" s="31"/>
      <c r="J11" s="31"/>
      <c r="K11" s="31"/>
      <c r="L11" s="31"/>
      <c r="M11" s="31"/>
      <c r="N11" s="31"/>
      <c r="O11" s="31"/>
      <c r="P11" s="31"/>
      <c r="Q11" s="31"/>
      <c r="R11" s="31"/>
      <c r="S11" s="31"/>
      <c r="T11" s="31"/>
      <c r="U11" s="31"/>
      <c r="V11" s="31"/>
      <c r="W11" s="31"/>
      <c r="X11" s="31"/>
      <c r="Y11" s="31"/>
      <c r="Z11" s="31"/>
      <c r="AA11" s="41"/>
      <c r="AB11" s="44"/>
      <c r="AC11" s="44"/>
      <c r="AD11" s="44"/>
      <c r="AE11" s="44"/>
      <c r="AF11" s="44"/>
      <c r="AG11" s="44"/>
      <c r="AH11" s="44"/>
      <c r="AI11" s="44"/>
      <c r="AJ11" s="32"/>
      <c r="AK11" s="17"/>
      <c r="AL11" s="3"/>
      <c r="AM11" s="29">
        <f t="shared" ref="AM11:AM50" si="0">IF(AN11=TRUE,1,0)</f>
        <v>1</v>
      </c>
      <c r="AN11" s="4" t="b">
        <v>1</v>
      </c>
      <c r="AO11" s="4">
        <f>IF(SUM(AP11:AQ11)&gt;0,1,0)</f>
        <v>1</v>
      </c>
      <c r="AP11" s="4">
        <f>'RImp-Proy'!W11</f>
        <v>0</v>
      </c>
      <c r="AQ11" s="4">
        <f>'RImp-Actividades'!X11</f>
        <v>9</v>
      </c>
    </row>
    <row r="12" spans="1:43" x14ac:dyDescent="0.25">
      <c r="B12" s="16"/>
      <c r="C12" s="224"/>
      <c r="D12" s="3"/>
      <c r="E12" s="3" t="s">
        <v>168</v>
      </c>
      <c r="F12" s="3"/>
      <c r="G12" s="3"/>
      <c r="H12" s="3"/>
      <c r="I12" s="3"/>
      <c r="J12" s="3"/>
      <c r="K12" s="3"/>
      <c r="L12" s="3"/>
      <c r="M12" s="3"/>
      <c r="N12" s="3"/>
      <c r="O12" s="3"/>
      <c r="P12" s="3"/>
      <c r="Q12" s="3"/>
      <c r="R12" s="3"/>
      <c r="S12" s="3"/>
      <c r="T12" s="3"/>
      <c r="U12" s="3"/>
      <c r="V12" s="3"/>
      <c r="W12" s="3"/>
      <c r="X12" s="3"/>
      <c r="Y12" s="3"/>
      <c r="Z12" s="3"/>
      <c r="AA12" s="42"/>
      <c r="AB12" s="45"/>
      <c r="AC12" s="45"/>
      <c r="AD12" s="45"/>
      <c r="AE12" s="45"/>
      <c r="AF12" s="45"/>
      <c r="AG12" s="45"/>
      <c r="AH12" s="45"/>
      <c r="AI12" s="45"/>
      <c r="AJ12" s="34"/>
      <c r="AK12" s="17"/>
      <c r="AL12" s="3"/>
      <c r="AM12" s="29">
        <f t="shared" si="0"/>
        <v>1</v>
      </c>
      <c r="AN12" s="4" t="b">
        <v>1</v>
      </c>
      <c r="AO12" s="4">
        <f t="shared" ref="AO12:AO50" si="1">IF(SUM(AP12:AQ12)&gt;0,1,0)</f>
        <v>1</v>
      </c>
      <c r="AP12" s="4">
        <f>'RImp-Proy'!W12</f>
        <v>0</v>
      </c>
      <c r="AQ12" s="4">
        <f>'RImp-Actividades'!X12</f>
        <v>6</v>
      </c>
    </row>
    <row r="13" spans="1:43" x14ac:dyDescent="0.25">
      <c r="B13" s="16"/>
      <c r="C13" s="224"/>
      <c r="D13" s="3"/>
      <c r="E13" s="3" t="s">
        <v>39</v>
      </c>
      <c r="F13" s="3"/>
      <c r="G13" s="3"/>
      <c r="H13" s="3"/>
      <c r="I13" s="3"/>
      <c r="J13" s="3"/>
      <c r="K13" s="3"/>
      <c r="L13" s="3"/>
      <c r="M13" s="3"/>
      <c r="N13" s="3"/>
      <c r="O13" s="3"/>
      <c r="P13" s="3"/>
      <c r="Q13" s="3"/>
      <c r="R13" s="3"/>
      <c r="S13" s="3"/>
      <c r="T13" s="3"/>
      <c r="U13" s="3"/>
      <c r="V13" s="3"/>
      <c r="W13" s="3"/>
      <c r="X13" s="3"/>
      <c r="Y13" s="3"/>
      <c r="Z13" s="3"/>
      <c r="AA13" s="42"/>
      <c r="AB13" s="45"/>
      <c r="AC13" s="45"/>
      <c r="AD13" s="45"/>
      <c r="AE13" s="45"/>
      <c r="AF13" s="45"/>
      <c r="AG13" s="45"/>
      <c r="AH13" s="45"/>
      <c r="AI13" s="45"/>
      <c r="AJ13" s="34"/>
      <c r="AK13" s="17"/>
      <c r="AL13" s="3"/>
      <c r="AM13" s="29">
        <f t="shared" si="0"/>
        <v>1</v>
      </c>
      <c r="AN13" s="4" t="b">
        <v>1</v>
      </c>
      <c r="AO13" s="4">
        <f t="shared" si="1"/>
        <v>1</v>
      </c>
      <c r="AP13" s="4">
        <f>'RImp-Proy'!W13</f>
        <v>0</v>
      </c>
      <c r="AQ13" s="4">
        <f>'RImp-Actividades'!X13</f>
        <v>6</v>
      </c>
    </row>
    <row r="14" spans="1:43" x14ac:dyDescent="0.25">
      <c r="B14" s="16"/>
      <c r="C14" s="226"/>
      <c r="D14" s="36"/>
      <c r="E14" s="36" t="s">
        <v>169</v>
      </c>
      <c r="F14" s="36"/>
      <c r="G14" s="36"/>
      <c r="H14" s="36"/>
      <c r="I14" s="36"/>
      <c r="J14" s="36"/>
      <c r="K14" s="36"/>
      <c r="L14" s="36"/>
      <c r="M14" s="36"/>
      <c r="N14" s="36"/>
      <c r="O14" s="36"/>
      <c r="P14" s="36"/>
      <c r="Q14" s="36"/>
      <c r="R14" s="36"/>
      <c r="S14" s="36"/>
      <c r="T14" s="36"/>
      <c r="U14" s="36"/>
      <c r="V14" s="36"/>
      <c r="W14" s="36"/>
      <c r="X14" s="36"/>
      <c r="Y14" s="36"/>
      <c r="Z14" s="36"/>
      <c r="AA14" s="43"/>
      <c r="AB14" s="46"/>
      <c r="AC14" s="46"/>
      <c r="AD14" s="46"/>
      <c r="AE14" s="46"/>
      <c r="AF14" s="46"/>
      <c r="AG14" s="46"/>
      <c r="AH14" s="46"/>
      <c r="AI14" s="46"/>
      <c r="AJ14" s="37"/>
      <c r="AK14" s="17"/>
      <c r="AL14" s="3"/>
      <c r="AM14" s="29">
        <f t="shared" si="0"/>
        <v>1</v>
      </c>
      <c r="AN14" s="4" t="b">
        <v>1</v>
      </c>
      <c r="AO14" s="4">
        <f t="shared" si="1"/>
        <v>1</v>
      </c>
      <c r="AP14" s="4">
        <f>'RImp-Proy'!W14</f>
        <v>0</v>
      </c>
      <c r="AQ14" s="4">
        <f>'RImp-Actividades'!X14</f>
        <v>4</v>
      </c>
    </row>
    <row r="15" spans="1:43" x14ac:dyDescent="0.25">
      <c r="B15" s="16"/>
      <c r="C15" s="225"/>
      <c r="D15" s="31"/>
      <c r="E15" s="31" t="s">
        <v>40</v>
      </c>
      <c r="F15" s="31"/>
      <c r="G15" s="31"/>
      <c r="H15" s="31"/>
      <c r="I15" s="31"/>
      <c r="J15" s="31"/>
      <c r="K15" s="31"/>
      <c r="L15" s="31"/>
      <c r="M15" s="31"/>
      <c r="N15" s="31"/>
      <c r="O15" s="31"/>
      <c r="P15" s="31"/>
      <c r="Q15" s="31"/>
      <c r="R15" s="31"/>
      <c r="S15" s="31"/>
      <c r="T15" s="31"/>
      <c r="U15" s="31"/>
      <c r="V15" s="31"/>
      <c r="W15" s="31"/>
      <c r="X15" s="31"/>
      <c r="Y15" s="31"/>
      <c r="Z15" s="31"/>
      <c r="AA15" s="44"/>
      <c r="AB15" s="41"/>
      <c r="AC15" s="44"/>
      <c r="AD15" s="44"/>
      <c r="AE15" s="44"/>
      <c r="AF15" s="44"/>
      <c r="AG15" s="44"/>
      <c r="AH15" s="44"/>
      <c r="AI15" s="44"/>
      <c r="AJ15" s="32"/>
      <c r="AK15" s="17"/>
      <c r="AL15" s="3"/>
      <c r="AM15" s="29">
        <f t="shared" si="0"/>
        <v>1</v>
      </c>
      <c r="AN15" s="4" t="b">
        <v>1</v>
      </c>
      <c r="AO15" s="4">
        <f t="shared" si="1"/>
        <v>1</v>
      </c>
      <c r="AP15" s="4">
        <f>'RImp-Proy'!W15</f>
        <v>0</v>
      </c>
      <c r="AQ15" s="4">
        <f>'RImp-Actividades'!X15</f>
        <v>7</v>
      </c>
    </row>
    <row r="16" spans="1:43" x14ac:dyDescent="0.25">
      <c r="B16" s="16"/>
      <c r="C16" s="224"/>
      <c r="D16" s="3"/>
      <c r="E16" s="3" t="s">
        <v>41</v>
      </c>
      <c r="F16" s="3"/>
      <c r="G16" s="3"/>
      <c r="H16" s="3"/>
      <c r="I16" s="3"/>
      <c r="J16" s="3"/>
      <c r="K16" s="3"/>
      <c r="L16" s="3"/>
      <c r="M16" s="3"/>
      <c r="N16" s="3"/>
      <c r="O16" s="3"/>
      <c r="P16" s="3"/>
      <c r="Q16" s="3"/>
      <c r="R16" s="3"/>
      <c r="S16" s="3"/>
      <c r="T16" s="3"/>
      <c r="U16" s="3"/>
      <c r="V16" s="3"/>
      <c r="W16" s="3"/>
      <c r="X16" s="3"/>
      <c r="Y16" s="3"/>
      <c r="Z16" s="3"/>
      <c r="AA16" s="45"/>
      <c r="AB16" s="42"/>
      <c r="AC16" s="45"/>
      <c r="AD16" s="45"/>
      <c r="AE16" s="45"/>
      <c r="AF16" s="45"/>
      <c r="AG16" s="45"/>
      <c r="AH16" s="45"/>
      <c r="AI16" s="45"/>
      <c r="AJ16" s="34"/>
      <c r="AK16" s="17"/>
      <c r="AL16" s="3"/>
      <c r="AM16" s="29">
        <f t="shared" si="0"/>
        <v>1</v>
      </c>
      <c r="AN16" s="4" t="b">
        <v>1</v>
      </c>
      <c r="AO16" s="4">
        <f t="shared" si="1"/>
        <v>1</v>
      </c>
      <c r="AP16" s="4">
        <f>'RImp-Proy'!W16</f>
        <v>0</v>
      </c>
      <c r="AQ16" s="4">
        <f>'RImp-Actividades'!X16</f>
        <v>6</v>
      </c>
    </row>
    <row r="17" spans="2:43" x14ac:dyDescent="0.25">
      <c r="B17" s="16"/>
      <c r="C17" s="224"/>
      <c r="D17" s="3"/>
      <c r="E17" s="3" t="s">
        <v>170</v>
      </c>
      <c r="F17" s="3"/>
      <c r="G17" s="3"/>
      <c r="H17" s="3"/>
      <c r="I17" s="3"/>
      <c r="J17" s="3"/>
      <c r="K17" s="3"/>
      <c r="L17" s="3"/>
      <c r="M17" s="3"/>
      <c r="N17" s="3"/>
      <c r="O17" s="3"/>
      <c r="P17" s="3"/>
      <c r="Q17" s="3"/>
      <c r="R17" s="3"/>
      <c r="S17" s="3"/>
      <c r="T17" s="3"/>
      <c r="U17" s="3"/>
      <c r="V17" s="3"/>
      <c r="W17" s="3"/>
      <c r="X17" s="3"/>
      <c r="Y17" s="3"/>
      <c r="Z17" s="3"/>
      <c r="AA17" s="45"/>
      <c r="AB17" s="42"/>
      <c r="AC17" s="45"/>
      <c r="AD17" s="45"/>
      <c r="AE17" s="45"/>
      <c r="AF17" s="45"/>
      <c r="AG17" s="45"/>
      <c r="AH17" s="45"/>
      <c r="AI17" s="45"/>
      <c r="AJ17" s="34"/>
      <c r="AK17" s="17"/>
      <c r="AL17" s="3"/>
      <c r="AM17" s="29">
        <f t="shared" si="0"/>
        <v>1</v>
      </c>
      <c r="AN17" s="4" t="b">
        <v>1</v>
      </c>
      <c r="AO17" s="4">
        <f t="shared" si="1"/>
        <v>1</v>
      </c>
      <c r="AP17" s="4">
        <f>'RImp-Proy'!W17</f>
        <v>1</v>
      </c>
      <c r="AQ17" s="4">
        <f>'RImp-Actividades'!X17</f>
        <v>11</v>
      </c>
    </row>
    <row r="18" spans="2:43" x14ac:dyDescent="0.25">
      <c r="B18" s="16"/>
      <c r="C18" s="226"/>
      <c r="D18" s="36"/>
      <c r="E18" s="36" t="s">
        <v>171</v>
      </c>
      <c r="F18" s="36"/>
      <c r="G18" s="36"/>
      <c r="H18" s="36"/>
      <c r="I18" s="36"/>
      <c r="J18" s="36"/>
      <c r="K18" s="36"/>
      <c r="L18" s="36"/>
      <c r="M18" s="36"/>
      <c r="N18" s="36"/>
      <c r="O18" s="36"/>
      <c r="P18" s="36"/>
      <c r="Q18" s="36"/>
      <c r="R18" s="36"/>
      <c r="S18" s="36"/>
      <c r="T18" s="36"/>
      <c r="U18" s="36"/>
      <c r="V18" s="36"/>
      <c r="W18" s="36"/>
      <c r="X18" s="36"/>
      <c r="Y18" s="36"/>
      <c r="Z18" s="36"/>
      <c r="AA18" s="46"/>
      <c r="AB18" s="43"/>
      <c r="AC18" s="46"/>
      <c r="AD18" s="46"/>
      <c r="AE18" s="46"/>
      <c r="AF18" s="46"/>
      <c r="AG18" s="46"/>
      <c r="AH18" s="46"/>
      <c r="AI18" s="46"/>
      <c r="AJ18" s="37"/>
      <c r="AK18" s="17"/>
      <c r="AL18" s="3"/>
      <c r="AM18" s="29">
        <f t="shared" si="0"/>
        <v>1</v>
      </c>
      <c r="AN18" s="4" t="b">
        <v>1</v>
      </c>
      <c r="AO18" s="4">
        <f t="shared" si="1"/>
        <v>1</v>
      </c>
      <c r="AP18" s="4">
        <f>'RImp-Proy'!W18</f>
        <v>0</v>
      </c>
      <c r="AQ18" s="4">
        <f>'RImp-Actividades'!X18</f>
        <v>5</v>
      </c>
    </row>
    <row r="19" spans="2:43" x14ac:dyDescent="0.25">
      <c r="B19" s="16"/>
      <c r="C19" s="225"/>
      <c r="D19" s="31"/>
      <c r="E19" s="31" t="s">
        <v>42</v>
      </c>
      <c r="F19" s="31"/>
      <c r="G19" s="31"/>
      <c r="H19" s="31"/>
      <c r="I19" s="31"/>
      <c r="J19" s="31"/>
      <c r="K19" s="31"/>
      <c r="L19" s="31"/>
      <c r="M19" s="31"/>
      <c r="N19" s="31"/>
      <c r="O19" s="31"/>
      <c r="P19" s="31"/>
      <c r="Q19" s="31"/>
      <c r="R19" s="31"/>
      <c r="S19" s="31"/>
      <c r="T19" s="31"/>
      <c r="U19" s="31"/>
      <c r="V19" s="31"/>
      <c r="W19" s="31"/>
      <c r="X19" s="31"/>
      <c r="Y19" s="31"/>
      <c r="Z19" s="31"/>
      <c r="AA19" s="44"/>
      <c r="AB19" s="44"/>
      <c r="AC19" s="41"/>
      <c r="AD19" s="44"/>
      <c r="AE19" s="44"/>
      <c r="AF19" s="44"/>
      <c r="AG19" s="44"/>
      <c r="AH19" s="44"/>
      <c r="AI19" s="44"/>
      <c r="AJ19" s="32"/>
      <c r="AK19" s="17"/>
      <c r="AL19" s="3"/>
      <c r="AM19" s="29">
        <f t="shared" si="0"/>
        <v>1</v>
      </c>
      <c r="AN19" s="4" t="b">
        <v>1</v>
      </c>
      <c r="AO19" s="4">
        <f t="shared" si="1"/>
        <v>1</v>
      </c>
      <c r="AP19" s="4">
        <f>'RImp-Proy'!W19</f>
        <v>0</v>
      </c>
      <c r="AQ19" s="4">
        <f>'RImp-Actividades'!X19</f>
        <v>7</v>
      </c>
    </row>
    <row r="20" spans="2:43" x14ac:dyDescent="0.25">
      <c r="B20" s="16"/>
      <c r="C20" s="224"/>
      <c r="D20" s="3"/>
      <c r="E20" s="3" t="s">
        <v>172</v>
      </c>
      <c r="F20" s="3"/>
      <c r="G20" s="3"/>
      <c r="H20" s="3"/>
      <c r="I20" s="3"/>
      <c r="J20" s="3"/>
      <c r="K20" s="3"/>
      <c r="L20" s="3"/>
      <c r="M20" s="3"/>
      <c r="N20" s="3"/>
      <c r="O20" s="3"/>
      <c r="P20" s="3"/>
      <c r="Q20" s="3"/>
      <c r="R20" s="3"/>
      <c r="S20" s="3"/>
      <c r="T20" s="3"/>
      <c r="U20" s="3"/>
      <c r="V20" s="3"/>
      <c r="W20" s="3"/>
      <c r="X20" s="3"/>
      <c r="Y20" s="3"/>
      <c r="Z20" s="3"/>
      <c r="AA20" s="45"/>
      <c r="AB20" s="45"/>
      <c r="AC20" s="42"/>
      <c r="AD20" s="45"/>
      <c r="AE20" s="45"/>
      <c r="AF20" s="45"/>
      <c r="AG20" s="45"/>
      <c r="AH20" s="45"/>
      <c r="AI20" s="45"/>
      <c r="AJ20" s="34"/>
      <c r="AK20" s="17"/>
      <c r="AL20" s="3"/>
      <c r="AM20" s="29">
        <f t="shared" si="0"/>
        <v>1</v>
      </c>
      <c r="AN20" s="4" t="b">
        <v>1</v>
      </c>
      <c r="AO20" s="4">
        <f t="shared" si="1"/>
        <v>1</v>
      </c>
      <c r="AP20" s="4">
        <f>'RImp-Proy'!W20</f>
        <v>0</v>
      </c>
      <c r="AQ20" s="4">
        <f>'RImp-Actividades'!X20</f>
        <v>6</v>
      </c>
    </row>
    <row r="21" spans="2:43" x14ac:dyDescent="0.25">
      <c r="B21" s="16"/>
      <c r="C21" s="224"/>
      <c r="D21" s="3"/>
      <c r="E21" s="3" t="s">
        <v>173</v>
      </c>
      <c r="F21" s="3"/>
      <c r="G21" s="3"/>
      <c r="H21" s="3"/>
      <c r="I21" s="3"/>
      <c r="J21" s="3"/>
      <c r="K21" s="3"/>
      <c r="L21" s="3"/>
      <c r="M21" s="3"/>
      <c r="N21" s="3"/>
      <c r="O21" s="3"/>
      <c r="P21" s="3"/>
      <c r="Q21" s="3"/>
      <c r="R21" s="3"/>
      <c r="S21" s="3"/>
      <c r="T21" s="3"/>
      <c r="U21" s="3"/>
      <c r="V21" s="3"/>
      <c r="W21" s="3"/>
      <c r="X21" s="3"/>
      <c r="Y21" s="3"/>
      <c r="Z21" s="3"/>
      <c r="AA21" s="45"/>
      <c r="AB21" s="45"/>
      <c r="AC21" s="42"/>
      <c r="AD21" s="45"/>
      <c r="AE21" s="45"/>
      <c r="AF21" s="45"/>
      <c r="AG21" s="45"/>
      <c r="AH21" s="45"/>
      <c r="AI21" s="45"/>
      <c r="AJ21" s="34"/>
      <c r="AK21" s="17"/>
      <c r="AL21" s="3"/>
      <c r="AM21" s="29">
        <f t="shared" si="0"/>
        <v>1</v>
      </c>
      <c r="AN21" s="4" t="b">
        <v>1</v>
      </c>
      <c r="AO21" s="4">
        <f t="shared" si="1"/>
        <v>1</v>
      </c>
      <c r="AP21" s="4">
        <f>'RImp-Proy'!W21</f>
        <v>0</v>
      </c>
      <c r="AQ21" s="4">
        <f>'RImp-Actividades'!X21</f>
        <v>6</v>
      </c>
    </row>
    <row r="22" spans="2:43" x14ac:dyDescent="0.25">
      <c r="B22" s="16"/>
      <c r="C22" s="226"/>
      <c r="D22" s="36"/>
      <c r="E22" s="36" t="s">
        <v>43</v>
      </c>
      <c r="F22" s="36"/>
      <c r="G22" s="36"/>
      <c r="H22" s="36"/>
      <c r="I22" s="36"/>
      <c r="J22" s="36"/>
      <c r="K22" s="36"/>
      <c r="L22" s="36"/>
      <c r="M22" s="36"/>
      <c r="N22" s="36"/>
      <c r="O22" s="36"/>
      <c r="P22" s="36"/>
      <c r="Q22" s="36"/>
      <c r="R22" s="36"/>
      <c r="S22" s="36"/>
      <c r="T22" s="36"/>
      <c r="U22" s="36"/>
      <c r="V22" s="36"/>
      <c r="W22" s="36"/>
      <c r="X22" s="36"/>
      <c r="Y22" s="36"/>
      <c r="Z22" s="36"/>
      <c r="AA22" s="46"/>
      <c r="AB22" s="46"/>
      <c r="AC22" s="43"/>
      <c r="AD22" s="46"/>
      <c r="AE22" s="46"/>
      <c r="AF22" s="46"/>
      <c r="AG22" s="46"/>
      <c r="AH22" s="46"/>
      <c r="AI22" s="46"/>
      <c r="AJ22" s="37"/>
      <c r="AK22" s="17"/>
      <c r="AL22" s="3"/>
      <c r="AM22" s="29">
        <f t="shared" si="0"/>
        <v>1</v>
      </c>
      <c r="AN22" s="4" t="b">
        <v>1</v>
      </c>
      <c r="AO22" s="4">
        <f t="shared" si="1"/>
        <v>1</v>
      </c>
      <c r="AP22" s="4">
        <f>'RImp-Proy'!W22</f>
        <v>1</v>
      </c>
      <c r="AQ22" s="4">
        <f>'RImp-Actividades'!X22</f>
        <v>6</v>
      </c>
    </row>
    <row r="23" spans="2:43" x14ac:dyDescent="0.25">
      <c r="B23" s="16"/>
      <c r="C23" s="225"/>
      <c r="D23" s="31"/>
      <c r="E23" s="31" t="s">
        <v>44</v>
      </c>
      <c r="F23" s="31"/>
      <c r="G23" s="31"/>
      <c r="H23" s="31"/>
      <c r="I23" s="31"/>
      <c r="J23" s="31"/>
      <c r="K23" s="31"/>
      <c r="L23" s="31"/>
      <c r="M23" s="31"/>
      <c r="N23" s="31"/>
      <c r="O23" s="31"/>
      <c r="P23" s="31"/>
      <c r="Q23" s="31"/>
      <c r="R23" s="31"/>
      <c r="S23" s="31"/>
      <c r="T23" s="31"/>
      <c r="U23" s="31"/>
      <c r="V23" s="31"/>
      <c r="W23" s="31"/>
      <c r="X23" s="31"/>
      <c r="Y23" s="31"/>
      <c r="Z23" s="31"/>
      <c r="AA23" s="44"/>
      <c r="AB23" s="44"/>
      <c r="AC23" s="44"/>
      <c r="AD23" s="41"/>
      <c r="AE23" s="44"/>
      <c r="AF23" s="44"/>
      <c r="AG23" s="44"/>
      <c r="AH23" s="44"/>
      <c r="AI23" s="44"/>
      <c r="AJ23" s="32"/>
      <c r="AK23" s="17"/>
      <c r="AL23" s="3"/>
      <c r="AM23" s="29">
        <f t="shared" si="0"/>
        <v>1</v>
      </c>
      <c r="AN23" s="4" t="b">
        <v>1</v>
      </c>
      <c r="AO23" s="4">
        <f t="shared" si="1"/>
        <v>1</v>
      </c>
      <c r="AP23" s="4">
        <f>'RImp-Proy'!W23</f>
        <v>0</v>
      </c>
      <c r="AQ23" s="4">
        <f>'RImp-Actividades'!X23</f>
        <v>3</v>
      </c>
    </row>
    <row r="24" spans="2:43" x14ac:dyDescent="0.25">
      <c r="B24" s="16"/>
      <c r="C24" s="224"/>
      <c r="D24" s="3"/>
      <c r="E24" s="3" t="s">
        <v>45</v>
      </c>
      <c r="F24" s="3"/>
      <c r="G24" s="3"/>
      <c r="H24" s="3"/>
      <c r="I24" s="3"/>
      <c r="J24" s="3"/>
      <c r="K24" s="3"/>
      <c r="L24" s="3"/>
      <c r="M24" s="3"/>
      <c r="N24" s="3"/>
      <c r="O24" s="3"/>
      <c r="P24" s="3"/>
      <c r="Q24" s="3"/>
      <c r="R24" s="3"/>
      <c r="S24" s="3"/>
      <c r="T24" s="3"/>
      <c r="U24" s="3"/>
      <c r="V24" s="3"/>
      <c r="W24" s="3"/>
      <c r="X24" s="3"/>
      <c r="Y24" s="3"/>
      <c r="Z24" s="3"/>
      <c r="AA24" s="45"/>
      <c r="AB24" s="45"/>
      <c r="AC24" s="45"/>
      <c r="AD24" s="42"/>
      <c r="AE24" s="45"/>
      <c r="AF24" s="45"/>
      <c r="AG24" s="45"/>
      <c r="AH24" s="45"/>
      <c r="AI24" s="45"/>
      <c r="AJ24" s="34"/>
      <c r="AK24" s="17"/>
      <c r="AL24" s="3"/>
      <c r="AM24" s="29">
        <f t="shared" si="0"/>
        <v>1</v>
      </c>
      <c r="AN24" s="4" t="b">
        <v>1</v>
      </c>
      <c r="AO24" s="4">
        <f t="shared" si="1"/>
        <v>1</v>
      </c>
      <c r="AP24" s="4">
        <f>'RImp-Proy'!W24</f>
        <v>0</v>
      </c>
      <c r="AQ24" s="4">
        <f>'RImp-Actividades'!X24</f>
        <v>3</v>
      </c>
    </row>
    <row r="25" spans="2:43" x14ac:dyDescent="0.25">
      <c r="B25" s="16"/>
      <c r="C25" s="224"/>
      <c r="D25" s="3"/>
      <c r="E25" s="3" t="s">
        <v>174</v>
      </c>
      <c r="F25" s="3"/>
      <c r="G25" s="3"/>
      <c r="H25" s="3"/>
      <c r="I25" s="3"/>
      <c r="J25" s="3"/>
      <c r="K25" s="3"/>
      <c r="L25" s="3"/>
      <c r="M25" s="3"/>
      <c r="N25" s="3"/>
      <c r="O25" s="3"/>
      <c r="P25" s="3"/>
      <c r="Q25" s="3"/>
      <c r="R25" s="3"/>
      <c r="S25" s="3"/>
      <c r="T25" s="3"/>
      <c r="U25" s="3"/>
      <c r="V25" s="3"/>
      <c r="W25" s="3"/>
      <c r="X25" s="3"/>
      <c r="Y25" s="3"/>
      <c r="Z25" s="3"/>
      <c r="AA25" s="45"/>
      <c r="AB25" s="45"/>
      <c r="AC25" s="45"/>
      <c r="AD25" s="42"/>
      <c r="AE25" s="45"/>
      <c r="AF25" s="45"/>
      <c r="AG25" s="45"/>
      <c r="AH25" s="45"/>
      <c r="AI25" s="45"/>
      <c r="AJ25" s="34"/>
      <c r="AK25" s="17"/>
      <c r="AL25" s="3"/>
      <c r="AM25" s="29">
        <f t="shared" si="0"/>
        <v>1</v>
      </c>
      <c r="AN25" s="4" t="b">
        <v>1</v>
      </c>
      <c r="AO25" s="4">
        <f t="shared" si="1"/>
        <v>1</v>
      </c>
      <c r="AP25" s="4">
        <f>'RImp-Proy'!W25</f>
        <v>0</v>
      </c>
      <c r="AQ25" s="4">
        <f>'RImp-Actividades'!X25</f>
        <v>1</v>
      </c>
    </row>
    <row r="26" spans="2:43" x14ac:dyDescent="0.25">
      <c r="B26" s="16"/>
      <c r="C26" s="226"/>
      <c r="D26" s="36"/>
      <c r="E26" s="36" t="s">
        <v>46</v>
      </c>
      <c r="F26" s="36"/>
      <c r="G26" s="36"/>
      <c r="H26" s="36"/>
      <c r="I26" s="36"/>
      <c r="J26" s="36"/>
      <c r="K26" s="36"/>
      <c r="L26" s="36"/>
      <c r="M26" s="36"/>
      <c r="N26" s="36"/>
      <c r="O26" s="36"/>
      <c r="P26" s="36"/>
      <c r="Q26" s="36"/>
      <c r="R26" s="36"/>
      <c r="S26" s="36"/>
      <c r="T26" s="36"/>
      <c r="U26" s="36"/>
      <c r="V26" s="36"/>
      <c r="W26" s="36"/>
      <c r="X26" s="36"/>
      <c r="Y26" s="36"/>
      <c r="Z26" s="36"/>
      <c r="AA26" s="46"/>
      <c r="AB26" s="46"/>
      <c r="AC26" s="46"/>
      <c r="AD26" s="43"/>
      <c r="AE26" s="46"/>
      <c r="AF26" s="46"/>
      <c r="AG26" s="46"/>
      <c r="AH26" s="46"/>
      <c r="AI26" s="46"/>
      <c r="AJ26" s="37"/>
      <c r="AK26" s="17"/>
      <c r="AL26" s="3"/>
      <c r="AM26" s="29">
        <f t="shared" si="0"/>
        <v>1</v>
      </c>
      <c r="AN26" s="4" t="b">
        <v>1</v>
      </c>
      <c r="AO26" s="4">
        <f t="shared" si="1"/>
        <v>1</v>
      </c>
      <c r="AP26" s="4">
        <f>'RImp-Proy'!W26</f>
        <v>0</v>
      </c>
      <c r="AQ26" s="4">
        <f>'RImp-Actividades'!X26</f>
        <v>2</v>
      </c>
    </row>
    <row r="27" spans="2:43" x14ac:dyDescent="0.25">
      <c r="B27" s="16"/>
      <c r="C27" s="225"/>
      <c r="D27" s="31"/>
      <c r="E27" s="31" t="s">
        <v>175</v>
      </c>
      <c r="F27" s="31"/>
      <c r="G27" s="31"/>
      <c r="H27" s="31"/>
      <c r="I27" s="31"/>
      <c r="J27" s="31"/>
      <c r="K27" s="31"/>
      <c r="L27" s="31"/>
      <c r="M27" s="31"/>
      <c r="N27" s="31"/>
      <c r="O27" s="31"/>
      <c r="P27" s="31"/>
      <c r="Q27" s="31"/>
      <c r="R27" s="31"/>
      <c r="S27" s="31"/>
      <c r="T27" s="31"/>
      <c r="U27" s="31"/>
      <c r="V27" s="31"/>
      <c r="W27" s="31"/>
      <c r="X27" s="31"/>
      <c r="Y27" s="31"/>
      <c r="Z27" s="31"/>
      <c r="AA27" s="44"/>
      <c r="AB27" s="44"/>
      <c r="AC27" s="44"/>
      <c r="AD27" s="44"/>
      <c r="AE27" s="41"/>
      <c r="AF27" s="44"/>
      <c r="AG27" s="44"/>
      <c r="AH27" s="44"/>
      <c r="AI27" s="44"/>
      <c r="AJ27" s="32"/>
      <c r="AK27" s="17"/>
      <c r="AL27" s="3"/>
      <c r="AM27" s="29">
        <f t="shared" si="0"/>
        <v>1</v>
      </c>
      <c r="AN27" s="4" t="b">
        <v>1</v>
      </c>
      <c r="AO27" s="4">
        <f t="shared" si="1"/>
        <v>1</v>
      </c>
      <c r="AP27" s="4">
        <f>'RImp-Proy'!W27</f>
        <v>0</v>
      </c>
      <c r="AQ27" s="4">
        <f>'RImp-Actividades'!X27</f>
        <v>5</v>
      </c>
    </row>
    <row r="28" spans="2:43" x14ac:dyDescent="0.25">
      <c r="B28" s="16"/>
      <c r="C28" s="224"/>
      <c r="D28" s="3"/>
      <c r="E28" s="3" t="s">
        <v>47</v>
      </c>
      <c r="F28" s="3"/>
      <c r="G28" s="3"/>
      <c r="H28" s="3"/>
      <c r="I28" s="3"/>
      <c r="J28" s="3"/>
      <c r="K28" s="3"/>
      <c r="L28" s="3"/>
      <c r="M28" s="3"/>
      <c r="N28" s="3"/>
      <c r="O28" s="3"/>
      <c r="P28" s="3"/>
      <c r="Q28" s="3"/>
      <c r="R28" s="3"/>
      <c r="S28" s="3"/>
      <c r="T28" s="3"/>
      <c r="U28" s="3"/>
      <c r="V28" s="3"/>
      <c r="W28" s="3"/>
      <c r="X28" s="3"/>
      <c r="Y28" s="3"/>
      <c r="Z28" s="3"/>
      <c r="AA28" s="45"/>
      <c r="AB28" s="45"/>
      <c r="AC28" s="45"/>
      <c r="AD28" s="45"/>
      <c r="AE28" s="42"/>
      <c r="AF28" s="45"/>
      <c r="AG28" s="45"/>
      <c r="AH28" s="45"/>
      <c r="AI28" s="45"/>
      <c r="AJ28" s="34"/>
      <c r="AK28" s="17"/>
      <c r="AL28" s="3"/>
      <c r="AM28" s="29">
        <f t="shared" si="0"/>
        <v>1</v>
      </c>
      <c r="AN28" s="4" t="b">
        <v>1</v>
      </c>
      <c r="AO28" s="4">
        <f t="shared" si="1"/>
        <v>1</v>
      </c>
      <c r="AP28" s="4">
        <f>'RImp-Proy'!W28</f>
        <v>0</v>
      </c>
      <c r="AQ28" s="4">
        <f>'RImp-Actividades'!X28</f>
        <v>2</v>
      </c>
    </row>
    <row r="29" spans="2:43" x14ac:dyDescent="0.25">
      <c r="B29" s="16"/>
      <c r="C29" s="224"/>
      <c r="D29" s="3"/>
      <c r="E29" s="3" t="s">
        <v>48</v>
      </c>
      <c r="F29" s="3"/>
      <c r="G29" s="3"/>
      <c r="H29" s="3"/>
      <c r="I29" s="3"/>
      <c r="J29" s="3"/>
      <c r="K29" s="3"/>
      <c r="L29" s="3"/>
      <c r="M29" s="3"/>
      <c r="N29" s="3"/>
      <c r="O29" s="3"/>
      <c r="P29" s="3"/>
      <c r="Q29" s="3"/>
      <c r="R29" s="3"/>
      <c r="S29" s="3"/>
      <c r="T29" s="3"/>
      <c r="U29" s="3"/>
      <c r="V29" s="3"/>
      <c r="W29" s="3"/>
      <c r="X29" s="3"/>
      <c r="Y29" s="3"/>
      <c r="Z29" s="3"/>
      <c r="AA29" s="45"/>
      <c r="AB29" s="45"/>
      <c r="AC29" s="45"/>
      <c r="AD29" s="45"/>
      <c r="AE29" s="42"/>
      <c r="AF29" s="45"/>
      <c r="AG29" s="45"/>
      <c r="AH29" s="45"/>
      <c r="AI29" s="45"/>
      <c r="AJ29" s="34"/>
      <c r="AK29" s="17"/>
      <c r="AL29" s="3"/>
      <c r="AM29" s="29">
        <f t="shared" si="0"/>
        <v>1</v>
      </c>
      <c r="AN29" s="4" t="b">
        <v>1</v>
      </c>
      <c r="AO29" s="4">
        <f t="shared" si="1"/>
        <v>1</v>
      </c>
      <c r="AP29" s="4">
        <f>'RImp-Proy'!W29</f>
        <v>0</v>
      </c>
      <c r="AQ29" s="4">
        <f>'RImp-Actividades'!X29</f>
        <v>4</v>
      </c>
    </row>
    <row r="30" spans="2:43" x14ac:dyDescent="0.25">
      <c r="B30" s="16"/>
      <c r="C30" s="226"/>
      <c r="D30" s="36"/>
      <c r="E30" s="36" t="s">
        <v>49</v>
      </c>
      <c r="F30" s="36"/>
      <c r="G30" s="36"/>
      <c r="H30" s="36"/>
      <c r="I30" s="36"/>
      <c r="J30" s="36"/>
      <c r="K30" s="36"/>
      <c r="L30" s="36"/>
      <c r="M30" s="36"/>
      <c r="N30" s="36"/>
      <c r="O30" s="36"/>
      <c r="P30" s="36"/>
      <c r="Q30" s="36"/>
      <c r="R30" s="36"/>
      <c r="S30" s="36"/>
      <c r="T30" s="36"/>
      <c r="U30" s="36"/>
      <c r="V30" s="36"/>
      <c r="W30" s="36"/>
      <c r="X30" s="36"/>
      <c r="Y30" s="36"/>
      <c r="Z30" s="36"/>
      <c r="AA30" s="46"/>
      <c r="AB30" s="46"/>
      <c r="AC30" s="46"/>
      <c r="AD30" s="46"/>
      <c r="AE30" s="43"/>
      <c r="AF30" s="46"/>
      <c r="AG30" s="46"/>
      <c r="AH30" s="46"/>
      <c r="AI30" s="46"/>
      <c r="AJ30" s="37"/>
      <c r="AK30" s="17"/>
      <c r="AL30" s="3"/>
      <c r="AM30" s="29">
        <f t="shared" si="0"/>
        <v>1</v>
      </c>
      <c r="AN30" s="4" t="b">
        <v>1</v>
      </c>
      <c r="AO30" s="4">
        <f t="shared" si="1"/>
        <v>1</v>
      </c>
      <c r="AP30" s="4">
        <f>'RImp-Proy'!W30</f>
        <v>0</v>
      </c>
      <c r="AQ30" s="4">
        <f>'RImp-Actividades'!X30</f>
        <v>4</v>
      </c>
    </row>
    <row r="31" spans="2:43" x14ac:dyDescent="0.25">
      <c r="B31" s="16"/>
      <c r="C31" s="225"/>
      <c r="D31" s="31"/>
      <c r="E31" s="31" t="s">
        <v>176</v>
      </c>
      <c r="F31" s="31"/>
      <c r="G31" s="31"/>
      <c r="H31" s="31"/>
      <c r="I31" s="31"/>
      <c r="J31" s="31"/>
      <c r="K31" s="31"/>
      <c r="L31" s="31"/>
      <c r="M31" s="31"/>
      <c r="N31" s="31"/>
      <c r="O31" s="31"/>
      <c r="P31" s="31"/>
      <c r="Q31" s="31"/>
      <c r="R31" s="31"/>
      <c r="S31" s="31"/>
      <c r="T31" s="31"/>
      <c r="U31" s="31"/>
      <c r="V31" s="31"/>
      <c r="W31" s="31"/>
      <c r="X31" s="31"/>
      <c r="Y31" s="31"/>
      <c r="Z31" s="31"/>
      <c r="AA31" s="44"/>
      <c r="AB31" s="44"/>
      <c r="AC31" s="44"/>
      <c r="AD31" s="44"/>
      <c r="AE31" s="44"/>
      <c r="AF31" s="41"/>
      <c r="AG31" s="44"/>
      <c r="AH31" s="44"/>
      <c r="AI31" s="44"/>
      <c r="AJ31" s="32"/>
      <c r="AK31" s="17"/>
      <c r="AL31" s="3"/>
      <c r="AM31" s="29">
        <f t="shared" si="0"/>
        <v>1</v>
      </c>
      <c r="AN31" s="4" t="b">
        <v>1</v>
      </c>
      <c r="AO31" s="4">
        <f t="shared" si="1"/>
        <v>1</v>
      </c>
      <c r="AP31" s="4">
        <f>'RImp-Proy'!W31</f>
        <v>0</v>
      </c>
      <c r="AQ31" s="4">
        <f>'RImp-Actividades'!X31</f>
        <v>3</v>
      </c>
    </row>
    <row r="32" spans="2:43" x14ac:dyDescent="0.25">
      <c r="B32" s="16"/>
      <c r="C32" s="224"/>
      <c r="D32" s="3"/>
      <c r="E32" s="3" t="s">
        <v>50</v>
      </c>
      <c r="F32" s="3"/>
      <c r="G32" s="3"/>
      <c r="H32" s="3"/>
      <c r="I32" s="3"/>
      <c r="J32" s="3"/>
      <c r="K32" s="3"/>
      <c r="L32" s="3"/>
      <c r="M32" s="3"/>
      <c r="N32" s="3"/>
      <c r="O32" s="3"/>
      <c r="P32" s="3"/>
      <c r="Q32" s="3"/>
      <c r="R32" s="3"/>
      <c r="S32" s="3"/>
      <c r="T32" s="3"/>
      <c r="U32" s="3"/>
      <c r="V32" s="3"/>
      <c r="W32" s="3"/>
      <c r="X32" s="3"/>
      <c r="Y32" s="3"/>
      <c r="Z32" s="3"/>
      <c r="AA32" s="45"/>
      <c r="AB32" s="45"/>
      <c r="AC32" s="45"/>
      <c r="AD32" s="45"/>
      <c r="AE32" s="45"/>
      <c r="AF32" s="42"/>
      <c r="AG32" s="45"/>
      <c r="AH32" s="45"/>
      <c r="AI32" s="45"/>
      <c r="AJ32" s="34"/>
      <c r="AK32" s="17"/>
      <c r="AL32" s="3"/>
      <c r="AM32" s="29">
        <f t="shared" si="0"/>
        <v>1</v>
      </c>
      <c r="AN32" s="4" t="b">
        <v>1</v>
      </c>
      <c r="AO32" s="4">
        <f t="shared" si="1"/>
        <v>1</v>
      </c>
      <c r="AP32" s="4">
        <f>'RImp-Proy'!W32</f>
        <v>0</v>
      </c>
      <c r="AQ32" s="4">
        <f>'RImp-Actividades'!X32</f>
        <v>1</v>
      </c>
    </row>
    <row r="33" spans="2:43" x14ac:dyDescent="0.25">
      <c r="B33" s="16"/>
      <c r="C33" s="224"/>
      <c r="D33" s="3"/>
      <c r="E33" s="3" t="s">
        <v>51</v>
      </c>
      <c r="F33" s="3"/>
      <c r="G33" s="3"/>
      <c r="H33" s="3"/>
      <c r="I33" s="3"/>
      <c r="J33" s="3"/>
      <c r="K33" s="3"/>
      <c r="L33" s="3"/>
      <c r="M33" s="3"/>
      <c r="N33" s="3"/>
      <c r="O33" s="3"/>
      <c r="P33" s="3"/>
      <c r="Q33" s="3"/>
      <c r="R33" s="3"/>
      <c r="S33" s="3"/>
      <c r="T33" s="3"/>
      <c r="U33" s="3"/>
      <c r="V33" s="3"/>
      <c r="W33" s="3"/>
      <c r="X33" s="3"/>
      <c r="Y33" s="3"/>
      <c r="Z33" s="3"/>
      <c r="AA33" s="45"/>
      <c r="AB33" s="45"/>
      <c r="AC33" s="45"/>
      <c r="AD33" s="45"/>
      <c r="AE33" s="45"/>
      <c r="AF33" s="42"/>
      <c r="AG33" s="45"/>
      <c r="AH33" s="45"/>
      <c r="AI33" s="45"/>
      <c r="AJ33" s="34"/>
      <c r="AK33" s="17"/>
      <c r="AL33" s="3"/>
      <c r="AM33" s="29">
        <f t="shared" si="0"/>
        <v>1</v>
      </c>
      <c r="AN33" s="4" t="b">
        <v>1</v>
      </c>
      <c r="AO33" s="4">
        <f t="shared" si="1"/>
        <v>1</v>
      </c>
      <c r="AP33" s="4">
        <f>'RImp-Proy'!W33</f>
        <v>0</v>
      </c>
      <c r="AQ33" s="4">
        <f>'RImp-Actividades'!X33</f>
        <v>1</v>
      </c>
    </row>
    <row r="34" spans="2:43" x14ac:dyDescent="0.25">
      <c r="B34" s="16"/>
      <c r="C34" s="226"/>
      <c r="D34" s="36"/>
      <c r="E34" s="36" t="s">
        <v>52</v>
      </c>
      <c r="F34" s="36"/>
      <c r="G34" s="36"/>
      <c r="H34" s="36"/>
      <c r="I34" s="36"/>
      <c r="J34" s="36"/>
      <c r="K34" s="36"/>
      <c r="L34" s="36"/>
      <c r="M34" s="36"/>
      <c r="N34" s="36"/>
      <c r="O34" s="36"/>
      <c r="P34" s="36"/>
      <c r="Q34" s="36"/>
      <c r="R34" s="36"/>
      <c r="S34" s="36"/>
      <c r="T34" s="36"/>
      <c r="U34" s="36"/>
      <c r="V34" s="36"/>
      <c r="W34" s="36"/>
      <c r="X34" s="36"/>
      <c r="Y34" s="36"/>
      <c r="Z34" s="36"/>
      <c r="AA34" s="46"/>
      <c r="AB34" s="46"/>
      <c r="AC34" s="46"/>
      <c r="AD34" s="46"/>
      <c r="AE34" s="46"/>
      <c r="AF34" s="43"/>
      <c r="AG34" s="46"/>
      <c r="AH34" s="46"/>
      <c r="AI34" s="46"/>
      <c r="AJ34" s="37"/>
      <c r="AK34" s="17"/>
      <c r="AL34" s="3"/>
      <c r="AM34" s="29">
        <f t="shared" si="0"/>
        <v>1</v>
      </c>
      <c r="AN34" s="4" t="b">
        <v>1</v>
      </c>
      <c r="AO34" s="4">
        <f t="shared" si="1"/>
        <v>1</v>
      </c>
      <c r="AP34" s="4">
        <f>'RImp-Proy'!W34</f>
        <v>0</v>
      </c>
      <c r="AQ34" s="4">
        <f>'RImp-Actividades'!X34</f>
        <v>2</v>
      </c>
    </row>
    <row r="35" spans="2:43" x14ac:dyDescent="0.25">
      <c r="B35" s="16"/>
      <c r="C35" s="225"/>
      <c r="D35" s="31"/>
      <c r="E35" s="31" t="s">
        <v>53</v>
      </c>
      <c r="F35" s="31"/>
      <c r="G35" s="31"/>
      <c r="H35" s="31"/>
      <c r="I35" s="31"/>
      <c r="J35" s="31"/>
      <c r="K35" s="31"/>
      <c r="L35" s="31"/>
      <c r="M35" s="31"/>
      <c r="N35" s="31"/>
      <c r="O35" s="31"/>
      <c r="P35" s="31"/>
      <c r="Q35" s="31"/>
      <c r="R35" s="31"/>
      <c r="S35" s="31"/>
      <c r="T35" s="31"/>
      <c r="U35" s="31"/>
      <c r="V35" s="31"/>
      <c r="W35" s="31"/>
      <c r="X35" s="31"/>
      <c r="Y35" s="31"/>
      <c r="Z35" s="31"/>
      <c r="AA35" s="44"/>
      <c r="AB35" s="44"/>
      <c r="AC35" s="44"/>
      <c r="AD35" s="44"/>
      <c r="AE35" s="44"/>
      <c r="AF35" s="44"/>
      <c r="AG35" s="41"/>
      <c r="AH35" s="44"/>
      <c r="AI35" s="44"/>
      <c r="AJ35" s="32"/>
      <c r="AK35" s="17"/>
      <c r="AL35" s="3"/>
      <c r="AM35" s="29">
        <f t="shared" si="0"/>
        <v>1</v>
      </c>
      <c r="AN35" s="4" t="b">
        <v>1</v>
      </c>
      <c r="AO35" s="4">
        <f t="shared" si="1"/>
        <v>1</v>
      </c>
      <c r="AP35" s="4">
        <f>'RImp-Proy'!W35</f>
        <v>0</v>
      </c>
      <c r="AQ35" s="4">
        <f>'RImp-Actividades'!X35</f>
        <v>3</v>
      </c>
    </row>
    <row r="36" spans="2:43" x14ac:dyDescent="0.25">
      <c r="B36" s="16"/>
      <c r="C36" s="224"/>
      <c r="D36" s="3"/>
      <c r="E36" s="3" t="s">
        <v>54</v>
      </c>
      <c r="F36" s="3"/>
      <c r="G36" s="3"/>
      <c r="H36" s="3"/>
      <c r="I36" s="3"/>
      <c r="J36" s="3"/>
      <c r="K36" s="3"/>
      <c r="L36" s="3"/>
      <c r="M36" s="3"/>
      <c r="N36" s="3"/>
      <c r="O36" s="3"/>
      <c r="P36" s="3"/>
      <c r="Q36" s="3"/>
      <c r="R36" s="3"/>
      <c r="S36" s="3"/>
      <c r="T36" s="3"/>
      <c r="U36" s="3"/>
      <c r="V36" s="3"/>
      <c r="W36" s="3"/>
      <c r="X36" s="3"/>
      <c r="Y36" s="3"/>
      <c r="Z36" s="3"/>
      <c r="AA36" s="45"/>
      <c r="AB36" s="45"/>
      <c r="AC36" s="45"/>
      <c r="AD36" s="45"/>
      <c r="AE36" s="45"/>
      <c r="AF36" s="45"/>
      <c r="AG36" s="42"/>
      <c r="AH36" s="45"/>
      <c r="AI36" s="45"/>
      <c r="AJ36" s="34"/>
      <c r="AK36" s="17"/>
      <c r="AL36" s="3"/>
      <c r="AM36" s="29">
        <f t="shared" si="0"/>
        <v>1</v>
      </c>
      <c r="AN36" s="4" t="b">
        <v>1</v>
      </c>
      <c r="AO36" s="4">
        <f t="shared" si="1"/>
        <v>1</v>
      </c>
      <c r="AP36" s="4">
        <f>'RImp-Proy'!W36</f>
        <v>1</v>
      </c>
      <c r="AQ36" s="4">
        <f>'RImp-Actividades'!X36</f>
        <v>3</v>
      </c>
    </row>
    <row r="37" spans="2:43" x14ac:dyDescent="0.25">
      <c r="B37" s="16"/>
      <c r="C37" s="224"/>
      <c r="D37" s="3"/>
      <c r="E37" s="3" t="s">
        <v>55</v>
      </c>
      <c r="F37" s="3"/>
      <c r="G37" s="3"/>
      <c r="H37" s="3"/>
      <c r="I37" s="3"/>
      <c r="J37" s="3"/>
      <c r="K37" s="3"/>
      <c r="L37" s="3"/>
      <c r="M37" s="3"/>
      <c r="N37" s="3"/>
      <c r="O37" s="3"/>
      <c r="P37" s="3"/>
      <c r="Q37" s="3"/>
      <c r="R37" s="3"/>
      <c r="S37" s="3"/>
      <c r="T37" s="3"/>
      <c r="U37" s="3"/>
      <c r="V37" s="3"/>
      <c r="W37" s="3"/>
      <c r="X37" s="3"/>
      <c r="Y37" s="3"/>
      <c r="Z37" s="3"/>
      <c r="AA37" s="45"/>
      <c r="AB37" s="45"/>
      <c r="AC37" s="45"/>
      <c r="AD37" s="45"/>
      <c r="AE37" s="45"/>
      <c r="AF37" s="45"/>
      <c r="AG37" s="42"/>
      <c r="AH37" s="45"/>
      <c r="AI37" s="45"/>
      <c r="AJ37" s="34"/>
      <c r="AK37" s="17"/>
      <c r="AL37" s="3"/>
      <c r="AM37" s="29">
        <f t="shared" si="0"/>
        <v>1</v>
      </c>
      <c r="AN37" s="4" t="b">
        <v>1</v>
      </c>
      <c r="AO37" s="4">
        <f t="shared" si="1"/>
        <v>1</v>
      </c>
      <c r="AP37" s="4">
        <f>'RImp-Proy'!W37</f>
        <v>1</v>
      </c>
      <c r="AQ37" s="4">
        <f>'RImp-Actividades'!X37</f>
        <v>7</v>
      </c>
    </row>
    <row r="38" spans="2:43" x14ac:dyDescent="0.25">
      <c r="B38" s="16"/>
      <c r="C38" s="226"/>
      <c r="D38" s="36"/>
      <c r="E38" s="36" t="s">
        <v>56</v>
      </c>
      <c r="F38" s="36"/>
      <c r="G38" s="36"/>
      <c r="H38" s="36"/>
      <c r="I38" s="36"/>
      <c r="J38" s="36"/>
      <c r="K38" s="36"/>
      <c r="L38" s="36"/>
      <c r="M38" s="36"/>
      <c r="N38" s="36"/>
      <c r="O38" s="36"/>
      <c r="P38" s="36"/>
      <c r="Q38" s="36"/>
      <c r="R38" s="36"/>
      <c r="S38" s="36"/>
      <c r="T38" s="36"/>
      <c r="U38" s="36"/>
      <c r="V38" s="36"/>
      <c r="W38" s="36"/>
      <c r="X38" s="36"/>
      <c r="Y38" s="36"/>
      <c r="Z38" s="36"/>
      <c r="AA38" s="46"/>
      <c r="AB38" s="46"/>
      <c r="AC38" s="46"/>
      <c r="AD38" s="46"/>
      <c r="AE38" s="46"/>
      <c r="AF38" s="46"/>
      <c r="AG38" s="43"/>
      <c r="AH38" s="46"/>
      <c r="AI38" s="46"/>
      <c r="AJ38" s="37"/>
      <c r="AK38" s="17"/>
      <c r="AL38" s="3"/>
      <c r="AM38" s="29">
        <f t="shared" si="0"/>
        <v>1</v>
      </c>
      <c r="AN38" s="4" t="b">
        <v>1</v>
      </c>
      <c r="AO38" s="4">
        <f t="shared" si="1"/>
        <v>1</v>
      </c>
      <c r="AP38" s="4">
        <f>'RImp-Proy'!W38</f>
        <v>0</v>
      </c>
      <c r="AQ38" s="4">
        <f>'RImp-Actividades'!X38</f>
        <v>7</v>
      </c>
    </row>
    <row r="39" spans="2:43" x14ac:dyDescent="0.25">
      <c r="B39" s="16"/>
      <c r="C39" s="225"/>
      <c r="D39" s="31"/>
      <c r="E39" s="31" t="s">
        <v>57</v>
      </c>
      <c r="F39" s="31"/>
      <c r="G39" s="31"/>
      <c r="H39" s="31"/>
      <c r="I39" s="31"/>
      <c r="J39" s="31"/>
      <c r="K39" s="31"/>
      <c r="L39" s="31"/>
      <c r="M39" s="31"/>
      <c r="N39" s="31"/>
      <c r="O39" s="31"/>
      <c r="P39" s="31"/>
      <c r="Q39" s="31"/>
      <c r="R39" s="31"/>
      <c r="S39" s="31"/>
      <c r="T39" s="31"/>
      <c r="U39" s="31"/>
      <c r="V39" s="31"/>
      <c r="W39" s="31"/>
      <c r="X39" s="31"/>
      <c r="Y39" s="31"/>
      <c r="Z39" s="31"/>
      <c r="AA39" s="44"/>
      <c r="AB39" s="44"/>
      <c r="AC39" s="44"/>
      <c r="AD39" s="44"/>
      <c r="AE39" s="44"/>
      <c r="AF39" s="44"/>
      <c r="AG39" s="44"/>
      <c r="AH39" s="41"/>
      <c r="AI39" s="44"/>
      <c r="AJ39" s="32"/>
      <c r="AK39" s="17"/>
      <c r="AL39" s="3"/>
      <c r="AM39" s="29">
        <f t="shared" si="0"/>
        <v>1</v>
      </c>
      <c r="AN39" s="4" t="b">
        <v>1</v>
      </c>
      <c r="AO39" s="4">
        <f t="shared" si="1"/>
        <v>1</v>
      </c>
      <c r="AP39" s="4">
        <f>'RImp-Proy'!W39</f>
        <v>1</v>
      </c>
      <c r="AQ39" s="4">
        <f>'RImp-Actividades'!X39</f>
        <v>36</v>
      </c>
    </row>
    <row r="40" spans="2:43" x14ac:dyDescent="0.25">
      <c r="B40" s="16"/>
      <c r="C40" s="224"/>
      <c r="D40" s="3"/>
      <c r="E40" s="3" t="s">
        <v>58</v>
      </c>
      <c r="F40" s="3"/>
      <c r="G40" s="3"/>
      <c r="H40" s="3"/>
      <c r="I40" s="3"/>
      <c r="J40" s="3"/>
      <c r="K40" s="3"/>
      <c r="L40" s="3"/>
      <c r="M40" s="3"/>
      <c r="N40" s="3"/>
      <c r="O40" s="3"/>
      <c r="P40" s="3"/>
      <c r="Q40" s="3"/>
      <c r="R40" s="3"/>
      <c r="S40" s="3"/>
      <c r="T40" s="3"/>
      <c r="U40" s="3"/>
      <c r="V40" s="3"/>
      <c r="W40" s="3"/>
      <c r="X40" s="3"/>
      <c r="Y40" s="3"/>
      <c r="Z40" s="3"/>
      <c r="AA40" s="45"/>
      <c r="AB40" s="45"/>
      <c r="AC40" s="45"/>
      <c r="AD40" s="45"/>
      <c r="AE40" s="45"/>
      <c r="AF40" s="45"/>
      <c r="AG40" s="45"/>
      <c r="AH40" s="42"/>
      <c r="AI40" s="45"/>
      <c r="AJ40" s="34"/>
      <c r="AK40" s="17"/>
      <c r="AL40" s="3"/>
      <c r="AM40" s="29">
        <f t="shared" si="0"/>
        <v>1</v>
      </c>
      <c r="AN40" s="4" t="b">
        <v>1</v>
      </c>
      <c r="AO40" s="4">
        <f t="shared" si="1"/>
        <v>1</v>
      </c>
      <c r="AP40" s="4">
        <f>'RImp-Proy'!W40</f>
        <v>1</v>
      </c>
      <c r="AQ40" s="4">
        <f>'RImp-Actividades'!X40</f>
        <v>4</v>
      </c>
    </row>
    <row r="41" spans="2:43" x14ac:dyDescent="0.25">
      <c r="B41" s="16"/>
      <c r="C41" s="224"/>
      <c r="D41" s="3"/>
      <c r="E41" s="3" t="s">
        <v>59</v>
      </c>
      <c r="F41" s="3"/>
      <c r="G41" s="3"/>
      <c r="H41" s="3"/>
      <c r="I41" s="3"/>
      <c r="J41" s="3"/>
      <c r="K41" s="3"/>
      <c r="L41" s="3"/>
      <c r="M41" s="3"/>
      <c r="N41" s="3"/>
      <c r="O41" s="3"/>
      <c r="P41" s="3"/>
      <c r="Q41" s="3"/>
      <c r="R41" s="3"/>
      <c r="S41" s="3"/>
      <c r="T41" s="3"/>
      <c r="U41" s="3"/>
      <c r="V41" s="3"/>
      <c r="W41" s="3"/>
      <c r="X41" s="3"/>
      <c r="Y41" s="3"/>
      <c r="Z41" s="3"/>
      <c r="AA41" s="45"/>
      <c r="AB41" s="45"/>
      <c r="AC41" s="45"/>
      <c r="AD41" s="45"/>
      <c r="AE41" s="45"/>
      <c r="AF41" s="45"/>
      <c r="AG41" s="45"/>
      <c r="AH41" s="42"/>
      <c r="AI41" s="45"/>
      <c r="AJ41" s="34"/>
      <c r="AK41" s="17"/>
      <c r="AL41" s="3"/>
      <c r="AM41" s="29">
        <f t="shared" si="0"/>
        <v>1</v>
      </c>
      <c r="AN41" s="4" t="b">
        <v>1</v>
      </c>
      <c r="AO41" s="4">
        <f t="shared" si="1"/>
        <v>1</v>
      </c>
      <c r="AP41" s="4">
        <f>'RImp-Proy'!W41</f>
        <v>1</v>
      </c>
      <c r="AQ41" s="4">
        <f>'RImp-Actividades'!X41</f>
        <v>5</v>
      </c>
    </row>
    <row r="42" spans="2:43" x14ac:dyDescent="0.25">
      <c r="B42" s="16"/>
      <c r="C42" s="226"/>
      <c r="D42" s="36"/>
      <c r="E42" s="36" t="s">
        <v>60</v>
      </c>
      <c r="F42" s="36"/>
      <c r="G42" s="36"/>
      <c r="H42" s="36"/>
      <c r="I42" s="36"/>
      <c r="J42" s="36"/>
      <c r="K42" s="36"/>
      <c r="L42" s="36"/>
      <c r="M42" s="36"/>
      <c r="N42" s="36"/>
      <c r="O42" s="36"/>
      <c r="P42" s="36"/>
      <c r="Q42" s="36"/>
      <c r="R42" s="36"/>
      <c r="S42" s="36"/>
      <c r="T42" s="36"/>
      <c r="U42" s="36"/>
      <c r="V42" s="36"/>
      <c r="W42" s="36"/>
      <c r="X42" s="36"/>
      <c r="Y42" s="36"/>
      <c r="Z42" s="36"/>
      <c r="AA42" s="46"/>
      <c r="AB42" s="46"/>
      <c r="AC42" s="46"/>
      <c r="AD42" s="46"/>
      <c r="AE42" s="46"/>
      <c r="AF42" s="46"/>
      <c r="AG42" s="46"/>
      <c r="AH42" s="43"/>
      <c r="AI42" s="46"/>
      <c r="AJ42" s="37"/>
      <c r="AK42" s="17"/>
      <c r="AL42" s="3"/>
      <c r="AM42" s="29">
        <f t="shared" si="0"/>
        <v>1</v>
      </c>
      <c r="AN42" s="4" t="b">
        <v>1</v>
      </c>
      <c r="AO42" s="4">
        <f t="shared" si="1"/>
        <v>1</v>
      </c>
      <c r="AP42" s="4">
        <f>'RImp-Proy'!W42</f>
        <v>0</v>
      </c>
      <c r="AQ42" s="4">
        <f>'RImp-Actividades'!X42</f>
        <v>4</v>
      </c>
    </row>
    <row r="43" spans="2:43" x14ac:dyDescent="0.25">
      <c r="B43" s="16"/>
      <c r="C43" s="225"/>
      <c r="D43" s="31"/>
      <c r="E43" s="31" t="s">
        <v>61</v>
      </c>
      <c r="F43" s="31"/>
      <c r="G43" s="31"/>
      <c r="H43" s="31"/>
      <c r="I43" s="31"/>
      <c r="J43" s="31"/>
      <c r="K43" s="31"/>
      <c r="L43" s="31"/>
      <c r="M43" s="31"/>
      <c r="N43" s="31"/>
      <c r="O43" s="31"/>
      <c r="P43" s="31"/>
      <c r="Q43" s="31"/>
      <c r="R43" s="31"/>
      <c r="S43" s="31"/>
      <c r="T43" s="31"/>
      <c r="U43" s="31"/>
      <c r="V43" s="31"/>
      <c r="W43" s="31"/>
      <c r="X43" s="31"/>
      <c r="Y43" s="31"/>
      <c r="Z43" s="31"/>
      <c r="AA43" s="44"/>
      <c r="AB43" s="44"/>
      <c r="AC43" s="44"/>
      <c r="AD43" s="44"/>
      <c r="AE43" s="44"/>
      <c r="AF43" s="44"/>
      <c r="AG43" s="44"/>
      <c r="AH43" s="44"/>
      <c r="AI43" s="41"/>
      <c r="AJ43" s="32"/>
      <c r="AK43" s="17"/>
      <c r="AL43" s="3"/>
      <c r="AM43" s="29">
        <f t="shared" si="0"/>
        <v>1</v>
      </c>
      <c r="AN43" s="4" t="b">
        <v>1</v>
      </c>
      <c r="AO43" s="4">
        <f t="shared" si="1"/>
        <v>1</v>
      </c>
      <c r="AP43" s="4">
        <f>'RImp-Proy'!W43</f>
        <v>1</v>
      </c>
      <c r="AQ43" s="4">
        <f>'RImp-Actividades'!X43</f>
        <v>2</v>
      </c>
    </row>
    <row r="44" spans="2:43" x14ac:dyDescent="0.25">
      <c r="B44" s="16"/>
      <c r="C44" s="224"/>
      <c r="D44" s="3"/>
      <c r="E44" s="3" t="s">
        <v>177</v>
      </c>
      <c r="F44" s="3"/>
      <c r="G44" s="3"/>
      <c r="H44" s="3"/>
      <c r="I44" s="3"/>
      <c r="J44" s="3"/>
      <c r="K44" s="3"/>
      <c r="L44" s="3"/>
      <c r="M44" s="3"/>
      <c r="N44" s="3"/>
      <c r="O44" s="3"/>
      <c r="P44" s="3"/>
      <c r="Q44" s="3"/>
      <c r="R44" s="3"/>
      <c r="S44" s="3"/>
      <c r="T44" s="3"/>
      <c r="U44" s="3"/>
      <c r="V44" s="3"/>
      <c r="W44" s="3"/>
      <c r="X44" s="3"/>
      <c r="Y44" s="3"/>
      <c r="Z44" s="3"/>
      <c r="AA44" s="45"/>
      <c r="AB44" s="45"/>
      <c r="AC44" s="45"/>
      <c r="AD44" s="45"/>
      <c r="AE44" s="45"/>
      <c r="AF44" s="45"/>
      <c r="AG44" s="45"/>
      <c r="AH44" s="45"/>
      <c r="AI44" s="42"/>
      <c r="AJ44" s="34"/>
      <c r="AK44" s="17"/>
      <c r="AL44" s="3"/>
      <c r="AM44" s="29">
        <f t="shared" si="0"/>
        <v>1</v>
      </c>
      <c r="AN44" s="4" t="b">
        <v>1</v>
      </c>
      <c r="AO44" s="4">
        <f t="shared" si="1"/>
        <v>1</v>
      </c>
      <c r="AP44" s="4">
        <f>'RImp-Proy'!W44</f>
        <v>1</v>
      </c>
      <c r="AQ44" s="4">
        <f>'RImp-Actividades'!X44</f>
        <v>4</v>
      </c>
    </row>
    <row r="45" spans="2:43" x14ac:dyDescent="0.25">
      <c r="B45" s="16"/>
      <c r="C45" s="224"/>
      <c r="D45" s="3"/>
      <c r="E45" s="3" t="s">
        <v>62</v>
      </c>
      <c r="F45" s="3"/>
      <c r="G45" s="3"/>
      <c r="H45" s="3"/>
      <c r="I45" s="3"/>
      <c r="J45" s="3"/>
      <c r="K45" s="3"/>
      <c r="L45" s="3"/>
      <c r="M45" s="3"/>
      <c r="N45" s="3"/>
      <c r="O45" s="3"/>
      <c r="P45" s="3"/>
      <c r="Q45" s="3"/>
      <c r="R45" s="3"/>
      <c r="S45" s="3"/>
      <c r="T45" s="3"/>
      <c r="U45" s="3"/>
      <c r="V45" s="3"/>
      <c r="W45" s="3"/>
      <c r="X45" s="3"/>
      <c r="Y45" s="3"/>
      <c r="Z45" s="3"/>
      <c r="AA45" s="45"/>
      <c r="AB45" s="45"/>
      <c r="AC45" s="45"/>
      <c r="AD45" s="45"/>
      <c r="AE45" s="45"/>
      <c r="AF45" s="45"/>
      <c r="AG45" s="45"/>
      <c r="AH45" s="45"/>
      <c r="AI45" s="42"/>
      <c r="AJ45" s="34"/>
      <c r="AK45" s="17"/>
      <c r="AL45" s="3"/>
      <c r="AM45" s="29">
        <f t="shared" si="0"/>
        <v>1</v>
      </c>
      <c r="AN45" s="4" t="b">
        <v>1</v>
      </c>
      <c r="AO45" s="4">
        <f t="shared" si="1"/>
        <v>1</v>
      </c>
      <c r="AP45" s="4">
        <f>'RImp-Proy'!W45</f>
        <v>0</v>
      </c>
      <c r="AQ45" s="4">
        <f>'RImp-Actividades'!X45</f>
        <v>4</v>
      </c>
    </row>
    <row r="46" spans="2:43" x14ac:dyDescent="0.25">
      <c r="B46" s="16"/>
      <c r="C46" s="226"/>
      <c r="D46" s="36"/>
      <c r="E46" s="36" t="s">
        <v>63</v>
      </c>
      <c r="F46" s="36"/>
      <c r="G46" s="36"/>
      <c r="H46" s="36"/>
      <c r="I46" s="36"/>
      <c r="J46" s="36"/>
      <c r="K46" s="36"/>
      <c r="L46" s="36"/>
      <c r="M46" s="36"/>
      <c r="N46" s="36"/>
      <c r="O46" s="36"/>
      <c r="P46" s="36"/>
      <c r="Q46" s="36"/>
      <c r="R46" s="36"/>
      <c r="S46" s="36"/>
      <c r="T46" s="36"/>
      <c r="U46" s="36"/>
      <c r="V46" s="36"/>
      <c r="W46" s="36"/>
      <c r="X46" s="36"/>
      <c r="Y46" s="36"/>
      <c r="Z46" s="36"/>
      <c r="AA46" s="46"/>
      <c r="AB46" s="46"/>
      <c r="AC46" s="46"/>
      <c r="AD46" s="46"/>
      <c r="AE46" s="46"/>
      <c r="AF46" s="46"/>
      <c r="AG46" s="46"/>
      <c r="AH46" s="46"/>
      <c r="AI46" s="43"/>
      <c r="AJ46" s="37"/>
      <c r="AK46" s="17"/>
      <c r="AL46" s="3"/>
      <c r="AM46" s="29">
        <f t="shared" si="0"/>
        <v>1</v>
      </c>
      <c r="AN46" s="4" t="b">
        <v>1</v>
      </c>
      <c r="AO46" s="4">
        <f t="shared" si="1"/>
        <v>1</v>
      </c>
      <c r="AP46" s="4">
        <f>'RImp-Proy'!W46</f>
        <v>1</v>
      </c>
      <c r="AQ46" s="4">
        <f>'RImp-Actividades'!X46</f>
        <v>4</v>
      </c>
    </row>
    <row r="47" spans="2:43" x14ac:dyDescent="0.25">
      <c r="B47" s="16"/>
      <c r="C47" s="225"/>
      <c r="D47" s="31"/>
      <c r="E47" s="31" t="s">
        <v>64</v>
      </c>
      <c r="F47" s="31"/>
      <c r="G47" s="31"/>
      <c r="H47" s="31"/>
      <c r="I47" s="31"/>
      <c r="J47" s="31"/>
      <c r="K47" s="31"/>
      <c r="L47" s="31"/>
      <c r="M47" s="31"/>
      <c r="N47" s="31"/>
      <c r="O47" s="31"/>
      <c r="P47" s="31"/>
      <c r="Q47" s="31"/>
      <c r="R47" s="31"/>
      <c r="S47" s="31"/>
      <c r="T47" s="31"/>
      <c r="U47" s="31"/>
      <c r="V47" s="31"/>
      <c r="W47" s="31"/>
      <c r="X47" s="31"/>
      <c r="Y47" s="31"/>
      <c r="Z47" s="31"/>
      <c r="AA47" s="44"/>
      <c r="AB47" s="44"/>
      <c r="AC47" s="44"/>
      <c r="AD47" s="44"/>
      <c r="AE47" s="44"/>
      <c r="AF47" s="44"/>
      <c r="AG47" s="44"/>
      <c r="AH47" s="44"/>
      <c r="AI47" s="44"/>
      <c r="AJ47" s="38"/>
      <c r="AK47" s="17"/>
      <c r="AL47" s="3"/>
      <c r="AM47" s="29">
        <f t="shared" si="0"/>
        <v>1</v>
      </c>
      <c r="AN47" s="4" t="b">
        <v>1</v>
      </c>
      <c r="AO47" s="4">
        <f t="shared" si="1"/>
        <v>1</v>
      </c>
      <c r="AP47" s="4">
        <f>'RImp-Proy'!W47</f>
        <v>1</v>
      </c>
      <c r="AQ47" s="4">
        <f>'RImp-Actividades'!X47</f>
        <v>9</v>
      </c>
    </row>
    <row r="48" spans="2:43" x14ac:dyDescent="0.25">
      <c r="B48" s="16"/>
      <c r="C48" s="224"/>
      <c r="D48" s="3"/>
      <c r="E48" s="3" t="s">
        <v>65</v>
      </c>
      <c r="F48" s="3"/>
      <c r="G48" s="3"/>
      <c r="H48" s="3"/>
      <c r="I48" s="3"/>
      <c r="J48" s="3"/>
      <c r="K48" s="3"/>
      <c r="L48" s="3"/>
      <c r="M48" s="3"/>
      <c r="N48" s="3"/>
      <c r="O48" s="3"/>
      <c r="P48" s="3"/>
      <c r="Q48" s="3"/>
      <c r="R48" s="3"/>
      <c r="S48" s="3"/>
      <c r="T48" s="3"/>
      <c r="U48" s="3"/>
      <c r="V48" s="3"/>
      <c r="W48" s="3"/>
      <c r="X48" s="3"/>
      <c r="Y48" s="3"/>
      <c r="Z48" s="3"/>
      <c r="AA48" s="45"/>
      <c r="AB48" s="45"/>
      <c r="AC48" s="45"/>
      <c r="AD48" s="45"/>
      <c r="AE48" s="45"/>
      <c r="AF48" s="45"/>
      <c r="AG48" s="45"/>
      <c r="AH48" s="45"/>
      <c r="AI48" s="45"/>
      <c r="AJ48" s="39"/>
      <c r="AK48" s="17"/>
      <c r="AL48" s="3"/>
      <c r="AM48" s="29">
        <f t="shared" si="0"/>
        <v>1</v>
      </c>
      <c r="AN48" s="4" t="b">
        <v>1</v>
      </c>
      <c r="AO48" s="4">
        <f t="shared" si="1"/>
        <v>1</v>
      </c>
      <c r="AP48" s="4">
        <f>'RImp-Proy'!W48</f>
        <v>0</v>
      </c>
      <c r="AQ48" s="4">
        <f>'RImp-Actividades'!X48</f>
        <v>5</v>
      </c>
    </row>
    <row r="49" spans="2:43" x14ac:dyDescent="0.25">
      <c r="B49" s="16"/>
      <c r="C49" s="224"/>
      <c r="D49" s="3"/>
      <c r="E49" s="3" t="s">
        <v>66</v>
      </c>
      <c r="F49" s="3"/>
      <c r="G49" s="3"/>
      <c r="H49" s="3"/>
      <c r="I49" s="3"/>
      <c r="J49" s="3"/>
      <c r="K49" s="3"/>
      <c r="L49" s="3"/>
      <c r="M49" s="3"/>
      <c r="N49" s="3"/>
      <c r="O49" s="3"/>
      <c r="P49" s="3"/>
      <c r="Q49" s="3"/>
      <c r="R49" s="3"/>
      <c r="S49" s="3"/>
      <c r="T49" s="3"/>
      <c r="U49" s="3"/>
      <c r="V49" s="3"/>
      <c r="W49" s="3"/>
      <c r="X49" s="3"/>
      <c r="Y49" s="3"/>
      <c r="Z49" s="3"/>
      <c r="AA49" s="45"/>
      <c r="AB49" s="45"/>
      <c r="AC49" s="45"/>
      <c r="AD49" s="45"/>
      <c r="AE49" s="45"/>
      <c r="AF49" s="45"/>
      <c r="AG49" s="45"/>
      <c r="AH49" s="45"/>
      <c r="AI49" s="45"/>
      <c r="AJ49" s="39"/>
      <c r="AK49" s="17"/>
      <c r="AL49" s="3"/>
      <c r="AM49" s="29">
        <f t="shared" si="0"/>
        <v>1</v>
      </c>
      <c r="AN49" s="4" t="b">
        <v>1</v>
      </c>
      <c r="AO49" s="4">
        <f t="shared" si="1"/>
        <v>1</v>
      </c>
      <c r="AP49" s="4">
        <f>'RImp-Proy'!W49</f>
        <v>0</v>
      </c>
      <c r="AQ49" s="4">
        <f>'RImp-Actividades'!X49</f>
        <v>8</v>
      </c>
    </row>
    <row r="50" spans="2:43" x14ac:dyDescent="0.25">
      <c r="B50" s="16"/>
      <c r="C50" s="226"/>
      <c r="D50" s="36"/>
      <c r="E50" s="36" t="s">
        <v>178</v>
      </c>
      <c r="F50" s="36"/>
      <c r="G50" s="36"/>
      <c r="H50" s="36"/>
      <c r="I50" s="36"/>
      <c r="J50" s="36"/>
      <c r="K50" s="36"/>
      <c r="L50" s="36"/>
      <c r="M50" s="36"/>
      <c r="N50" s="36"/>
      <c r="O50" s="36"/>
      <c r="P50" s="36"/>
      <c r="Q50" s="36"/>
      <c r="R50" s="36"/>
      <c r="S50" s="36"/>
      <c r="T50" s="36"/>
      <c r="U50" s="36"/>
      <c r="V50" s="36"/>
      <c r="W50" s="36"/>
      <c r="X50" s="36"/>
      <c r="Y50" s="36"/>
      <c r="Z50" s="36"/>
      <c r="AA50" s="46"/>
      <c r="AB50" s="46"/>
      <c r="AC50" s="46"/>
      <c r="AD50" s="46"/>
      <c r="AE50" s="46"/>
      <c r="AF50" s="46"/>
      <c r="AG50" s="46"/>
      <c r="AH50" s="46"/>
      <c r="AI50" s="46"/>
      <c r="AJ50" s="40"/>
      <c r="AK50" s="17"/>
      <c r="AL50" s="3"/>
      <c r="AM50" s="29">
        <f t="shared" si="0"/>
        <v>1</v>
      </c>
      <c r="AN50" s="4" t="b">
        <v>1</v>
      </c>
      <c r="AO50" s="4">
        <f t="shared" si="1"/>
        <v>1</v>
      </c>
      <c r="AP50" s="4">
        <f>'RImp-Proy'!W50</f>
        <v>1</v>
      </c>
      <c r="AQ50" s="4">
        <f>'RImp-Actividades'!X50</f>
        <v>6</v>
      </c>
    </row>
    <row r="51" spans="2:43" ht="15.75" thickBot="1" x14ac:dyDescent="0.3">
      <c r="B51" s="18"/>
      <c r="C51" s="215"/>
      <c r="D51" s="19"/>
      <c r="E51" s="19"/>
      <c r="F51" s="19"/>
      <c r="G51" s="19"/>
      <c r="H51" s="19"/>
      <c r="I51" s="19"/>
      <c r="J51" s="19"/>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20"/>
      <c r="AL51" s="3"/>
    </row>
    <row r="52" spans="2:43" x14ac:dyDescent="0.25"/>
  </sheetData>
  <mergeCells count="4">
    <mergeCell ref="B3:AK3"/>
    <mergeCell ref="AA9:AJ9"/>
    <mergeCell ref="E9:Z10"/>
    <mergeCell ref="D5:AJ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Check Box 1">
              <controlPr defaultSize="0" autoFill="0" autoLine="0" autoPict="0">
                <anchor moveWithCells="1">
                  <from>
                    <xdr:col>3</xdr:col>
                    <xdr:colOff>28575</xdr:colOff>
                    <xdr:row>10</xdr:row>
                    <xdr:rowOff>0</xdr:rowOff>
                  </from>
                  <to>
                    <xdr:col>4</xdr:col>
                    <xdr:colOff>28575</xdr:colOff>
                    <xdr:row>10</xdr:row>
                    <xdr:rowOff>180975</xdr:rowOff>
                  </to>
                </anchor>
              </controlPr>
            </control>
          </mc:Choice>
        </mc:AlternateContent>
        <mc:AlternateContent xmlns:mc="http://schemas.openxmlformats.org/markup-compatibility/2006">
          <mc:Choice Requires="x14">
            <control shapeId="3074" r:id="rId4" name="Check Box 2">
              <controlPr defaultSize="0" autoFill="0" autoLine="0" autoPict="0">
                <anchor moveWithCells="1">
                  <from>
                    <xdr:col>3</xdr:col>
                    <xdr:colOff>28575</xdr:colOff>
                    <xdr:row>12</xdr:row>
                    <xdr:rowOff>28575</xdr:rowOff>
                  </from>
                  <to>
                    <xdr:col>4</xdr:col>
                    <xdr:colOff>28575</xdr:colOff>
                    <xdr:row>12</xdr:row>
                    <xdr:rowOff>180975</xdr:rowOff>
                  </to>
                </anchor>
              </controlPr>
            </control>
          </mc:Choice>
        </mc:AlternateContent>
        <mc:AlternateContent xmlns:mc="http://schemas.openxmlformats.org/markup-compatibility/2006">
          <mc:Choice Requires="x14">
            <control shapeId="3077" r:id="rId5" name="Check Box 5">
              <controlPr defaultSize="0" autoFill="0" autoLine="0" autoPict="0">
                <anchor moveWithCells="1">
                  <from>
                    <xdr:col>3</xdr:col>
                    <xdr:colOff>28575</xdr:colOff>
                    <xdr:row>11</xdr:row>
                    <xdr:rowOff>0</xdr:rowOff>
                  </from>
                  <to>
                    <xdr:col>4</xdr:col>
                    <xdr:colOff>28575</xdr:colOff>
                    <xdr:row>12</xdr:row>
                    <xdr:rowOff>0</xdr:rowOff>
                  </to>
                </anchor>
              </controlPr>
            </control>
          </mc:Choice>
        </mc:AlternateContent>
        <mc:AlternateContent xmlns:mc="http://schemas.openxmlformats.org/markup-compatibility/2006">
          <mc:Choice Requires="x14">
            <control shapeId="3078" r:id="rId6" name="Check Box 6">
              <controlPr defaultSize="0" autoFill="0" autoLine="0" autoPict="0">
                <anchor moveWithCells="1">
                  <from>
                    <xdr:col>3</xdr:col>
                    <xdr:colOff>28575</xdr:colOff>
                    <xdr:row>12</xdr:row>
                    <xdr:rowOff>123825</xdr:rowOff>
                  </from>
                  <to>
                    <xdr:col>4</xdr:col>
                    <xdr:colOff>28575</xdr:colOff>
                    <xdr:row>14</xdr:row>
                    <xdr:rowOff>66675</xdr:rowOff>
                  </to>
                </anchor>
              </controlPr>
            </control>
          </mc:Choice>
        </mc:AlternateContent>
        <mc:AlternateContent xmlns:mc="http://schemas.openxmlformats.org/markup-compatibility/2006">
          <mc:Choice Requires="x14">
            <control shapeId="3079" r:id="rId7" name="Check Box 7">
              <controlPr defaultSize="0" autoFill="0" autoLine="0" autoPict="0">
                <anchor moveWithCells="1">
                  <from>
                    <xdr:col>3</xdr:col>
                    <xdr:colOff>28575</xdr:colOff>
                    <xdr:row>13</xdr:row>
                    <xdr:rowOff>123825</xdr:rowOff>
                  </from>
                  <to>
                    <xdr:col>4</xdr:col>
                    <xdr:colOff>28575</xdr:colOff>
                    <xdr:row>15</xdr:row>
                    <xdr:rowOff>66675</xdr:rowOff>
                  </to>
                </anchor>
              </controlPr>
            </control>
          </mc:Choice>
        </mc:AlternateContent>
        <mc:AlternateContent xmlns:mc="http://schemas.openxmlformats.org/markup-compatibility/2006">
          <mc:Choice Requires="x14">
            <control shapeId="3080" r:id="rId8" name="Check Box 8">
              <controlPr defaultSize="0" autoFill="0" autoLine="0" autoPict="0">
                <anchor moveWithCells="1">
                  <from>
                    <xdr:col>3</xdr:col>
                    <xdr:colOff>28575</xdr:colOff>
                    <xdr:row>14</xdr:row>
                    <xdr:rowOff>123825</xdr:rowOff>
                  </from>
                  <to>
                    <xdr:col>4</xdr:col>
                    <xdr:colOff>28575</xdr:colOff>
                    <xdr:row>16</xdr:row>
                    <xdr:rowOff>66675</xdr:rowOff>
                  </to>
                </anchor>
              </controlPr>
            </control>
          </mc:Choice>
        </mc:AlternateContent>
        <mc:AlternateContent xmlns:mc="http://schemas.openxmlformats.org/markup-compatibility/2006">
          <mc:Choice Requires="x14">
            <control shapeId="3081" r:id="rId9" name="Check Box 9">
              <controlPr defaultSize="0" autoFill="0" autoLine="0" autoPict="0">
                <anchor moveWithCells="1">
                  <from>
                    <xdr:col>3</xdr:col>
                    <xdr:colOff>28575</xdr:colOff>
                    <xdr:row>15</xdr:row>
                    <xdr:rowOff>123825</xdr:rowOff>
                  </from>
                  <to>
                    <xdr:col>4</xdr:col>
                    <xdr:colOff>28575</xdr:colOff>
                    <xdr:row>17</xdr:row>
                    <xdr:rowOff>66675</xdr:rowOff>
                  </to>
                </anchor>
              </controlPr>
            </control>
          </mc:Choice>
        </mc:AlternateContent>
        <mc:AlternateContent xmlns:mc="http://schemas.openxmlformats.org/markup-compatibility/2006">
          <mc:Choice Requires="x14">
            <control shapeId="3082" r:id="rId10" name="Check Box 10">
              <controlPr defaultSize="0" autoFill="0" autoLine="0" autoPict="0">
                <anchor moveWithCells="1">
                  <from>
                    <xdr:col>3</xdr:col>
                    <xdr:colOff>28575</xdr:colOff>
                    <xdr:row>17</xdr:row>
                    <xdr:rowOff>0</xdr:rowOff>
                  </from>
                  <to>
                    <xdr:col>4</xdr:col>
                    <xdr:colOff>28575</xdr:colOff>
                    <xdr:row>17</xdr:row>
                    <xdr:rowOff>180975</xdr:rowOff>
                  </to>
                </anchor>
              </controlPr>
            </control>
          </mc:Choice>
        </mc:AlternateContent>
        <mc:AlternateContent xmlns:mc="http://schemas.openxmlformats.org/markup-compatibility/2006">
          <mc:Choice Requires="x14">
            <control shapeId="3083" r:id="rId11" name="Check Box 11">
              <controlPr defaultSize="0" autoFill="0" autoLine="0" autoPict="0">
                <anchor moveWithCells="1">
                  <from>
                    <xdr:col>3</xdr:col>
                    <xdr:colOff>28575</xdr:colOff>
                    <xdr:row>18</xdr:row>
                    <xdr:rowOff>28575</xdr:rowOff>
                  </from>
                  <to>
                    <xdr:col>4</xdr:col>
                    <xdr:colOff>28575</xdr:colOff>
                    <xdr:row>18</xdr:row>
                    <xdr:rowOff>180975</xdr:rowOff>
                  </to>
                </anchor>
              </controlPr>
            </control>
          </mc:Choice>
        </mc:AlternateContent>
        <mc:AlternateContent xmlns:mc="http://schemas.openxmlformats.org/markup-compatibility/2006">
          <mc:Choice Requires="x14">
            <control shapeId="3085" r:id="rId12" name="Check Box 13">
              <controlPr defaultSize="0" autoFill="0" autoLine="0" autoPict="0">
                <anchor moveWithCells="1">
                  <from>
                    <xdr:col>3</xdr:col>
                    <xdr:colOff>28575</xdr:colOff>
                    <xdr:row>19</xdr:row>
                    <xdr:rowOff>9525</xdr:rowOff>
                  </from>
                  <to>
                    <xdr:col>4</xdr:col>
                    <xdr:colOff>28575</xdr:colOff>
                    <xdr:row>19</xdr:row>
                    <xdr:rowOff>180975</xdr:rowOff>
                  </to>
                </anchor>
              </controlPr>
            </control>
          </mc:Choice>
        </mc:AlternateContent>
        <mc:AlternateContent xmlns:mc="http://schemas.openxmlformats.org/markup-compatibility/2006">
          <mc:Choice Requires="x14">
            <control shapeId="3086" r:id="rId13" name="Check Box 14">
              <controlPr defaultSize="0" autoFill="0" autoLine="0" autoPict="0">
                <anchor moveWithCells="1">
                  <from>
                    <xdr:col>3</xdr:col>
                    <xdr:colOff>28575</xdr:colOff>
                    <xdr:row>20</xdr:row>
                    <xdr:rowOff>9525</xdr:rowOff>
                  </from>
                  <to>
                    <xdr:col>4</xdr:col>
                    <xdr:colOff>28575</xdr:colOff>
                    <xdr:row>20</xdr:row>
                    <xdr:rowOff>180975</xdr:rowOff>
                  </to>
                </anchor>
              </controlPr>
            </control>
          </mc:Choice>
        </mc:AlternateContent>
        <mc:AlternateContent xmlns:mc="http://schemas.openxmlformats.org/markup-compatibility/2006">
          <mc:Choice Requires="x14">
            <control shapeId="3087" r:id="rId14" name="Check Box 15">
              <controlPr defaultSize="0" autoFill="0" autoLine="0" autoPict="0">
                <anchor moveWithCells="1">
                  <from>
                    <xdr:col>3</xdr:col>
                    <xdr:colOff>28575</xdr:colOff>
                    <xdr:row>21</xdr:row>
                    <xdr:rowOff>0</xdr:rowOff>
                  </from>
                  <to>
                    <xdr:col>4</xdr:col>
                    <xdr:colOff>28575</xdr:colOff>
                    <xdr:row>22</xdr:row>
                    <xdr:rowOff>0</xdr:rowOff>
                  </to>
                </anchor>
              </controlPr>
            </control>
          </mc:Choice>
        </mc:AlternateContent>
        <mc:AlternateContent xmlns:mc="http://schemas.openxmlformats.org/markup-compatibility/2006">
          <mc:Choice Requires="x14">
            <control shapeId="3088" r:id="rId15" name="Check Box 16">
              <controlPr defaultSize="0" autoFill="0" autoLine="0" autoPict="0">
                <anchor moveWithCells="1">
                  <from>
                    <xdr:col>3</xdr:col>
                    <xdr:colOff>28575</xdr:colOff>
                    <xdr:row>22</xdr:row>
                    <xdr:rowOff>0</xdr:rowOff>
                  </from>
                  <to>
                    <xdr:col>4</xdr:col>
                    <xdr:colOff>28575</xdr:colOff>
                    <xdr:row>23</xdr:row>
                    <xdr:rowOff>0</xdr:rowOff>
                  </to>
                </anchor>
              </controlPr>
            </control>
          </mc:Choice>
        </mc:AlternateContent>
        <mc:AlternateContent xmlns:mc="http://schemas.openxmlformats.org/markup-compatibility/2006">
          <mc:Choice Requires="x14">
            <control shapeId="3089" r:id="rId16" name="Check Box 17">
              <controlPr defaultSize="0" autoFill="0" autoLine="0" autoPict="0">
                <anchor moveWithCells="1">
                  <from>
                    <xdr:col>3</xdr:col>
                    <xdr:colOff>28575</xdr:colOff>
                    <xdr:row>23</xdr:row>
                    <xdr:rowOff>0</xdr:rowOff>
                  </from>
                  <to>
                    <xdr:col>4</xdr:col>
                    <xdr:colOff>28575</xdr:colOff>
                    <xdr:row>24</xdr:row>
                    <xdr:rowOff>0</xdr:rowOff>
                  </to>
                </anchor>
              </controlPr>
            </control>
          </mc:Choice>
        </mc:AlternateContent>
        <mc:AlternateContent xmlns:mc="http://schemas.openxmlformats.org/markup-compatibility/2006">
          <mc:Choice Requires="x14">
            <control shapeId="3090" r:id="rId17" name="Check Box 18">
              <controlPr defaultSize="0" autoFill="0" autoLine="0" autoPict="0">
                <anchor moveWithCells="1">
                  <from>
                    <xdr:col>3</xdr:col>
                    <xdr:colOff>28575</xdr:colOff>
                    <xdr:row>24</xdr:row>
                    <xdr:rowOff>38100</xdr:rowOff>
                  </from>
                  <to>
                    <xdr:col>4</xdr:col>
                    <xdr:colOff>28575</xdr:colOff>
                    <xdr:row>24</xdr:row>
                    <xdr:rowOff>152400</xdr:rowOff>
                  </to>
                </anchor>
              </controlPr>
            </control>
          </mc:Choice>
        </mc:AlternateContent>
        <mc:AlternateContent xmlns:mc="http://schemas.openxmlformats.org/markup-compatibility/2006">
          <mc:Choice Requires="x14">
            <control shapeId="3091" r:id="rId18" name="Check Box 19">
              <controlPr defaultSize="0" autoFill="0" autoLine="0" autoPict="0">
                <anchor moveWithCells="1">
                  <from>
                    <xdr:col>3</xdr:col>
                    <xdr:colOff>28575</xdr:colOff>
                    <xdr:row>25</xdr:row>
                    <xdr:rowOff>28575</xdr:rowOff>
                  </from>
                  <to>
                    <xdr:col>4</xdr:col>
                    <xdr:colOff>28575</xdr:colOff>
                    <xdr:row>25</xdr:row>
                    <xdr:rowOff>180975</xdr:rowOff>
                  </to>
                </anchor>
              </controlPr>
            </control>
          </mc:Choice>
        </mc:AlternateContent>
        <mc:AlternateContent xmlns:mc="http://schemas.openxmlformats.org/markup-compatibility/2006">
          <mc:Choice Requires="x14">
            <control shapeId="3092" r:id="rId19" name="Check Box 20">
              <controlPr defaultSize="0" autoFill="0" autoLine="0" autoPict="0">
                <anchor moveWithCells="1">
                  <from>
                    <xdr:col>3</xdr:col>
                    <xdr:colOff>28575</xdr:colOff>
                    <xdr:row>26</xdr:row>
                    <xdr:rowOff>9525</xdr:rowOff>
                  </from>
                  <to>
                    <xdr:col>4</xdr:col>
                    <xdr:colOff>28575</xdr:colOff>
                    <xdr:row>26</xdr:row>
                    <xdr:rowOff>180975</xdr:rowOff>
                  </to>
                </anchor>
              </controlPr>
            </control>
          </mc:Choice>
        </mc:AlternateContent>
        <mc:AlternateContent xmlns:mc="http://schemas.openxmlformats.org/markup-compatibility/2006">
          <mc:Choice Requires="x14">
            <control shapeId="3093" r:id="rId20" name="Check Box 21">
              <controlPr defaultSize="0" autoFill="0" autoLine="0" autoPict="0">
                <anchor moveWithCells="1">
                  <from>
                    <xdr:col>3</xdr:col>
                    <xdr:colOff>28575</xdr:colOff>
                    <xdr:row>27</xdr:row>
                    <xdr:rowOff>9525</xdr:rowOff>
                  </from>
                  <to>
                    <xdr:col>4</xdr:col>
                    <xdr:colOff>28575</xdr:colOff>
                    <xdr:row>27</xdr:row>
                    <xdr:rowOff>180975</xdr:rowOff>
                  </to>
                </anchor>
              </controlPr>
            </control>
          </mc:Choice>
        </mc:AlternateContent>
        <mc:AlternateContent xmlns:mc="http://schemas.openxmlformats.org/markup-compatibility/2006">
          <mc:Choice Requires="x14">
            <control shapeId="3094" r:id="rId21" name="Check Box 22">
              <controlPr defaultSize="0" autoFill="0" autoLine="0" autoPict="0">
                <anchor moveWithCells="1">
                  <from>
                    <xdr:col>3</xdr:col>
                    <xdr:colOff>28575</xdr:colOff>
                    <xdr:row>28</xdr:row>
                    <xdr:rowOff>9525</xdr:rowOff>
                  </from>
                  <to>
                    <xdr:col>4</xdr:col>
                    <xdr:colOff>28575</xdr:colOff>
                    <xdr:row>28</xdr:row>
                    <xdr:rowOff>180975</xdr:rowOff>
                  </to>
                </anchor>
              </controlPr>
            </control>
          </mc:Choice>
        </mc:AlternateContent>
        <mc:AlternateContent xmlns:mc="http://schemas.openxmlformats.org/markup-compatibility/2006">
          <mc:Choice Requires="x14">
            <control shapeId="3095" r:id="rId22" name="Check Box 23">
              <controlPr defaultSize="0" autoFill="0" autoLine="0" autoPict="0">
                <anchor moveWithCells="1">
                  <from>
                    <xdr:col>3</xdr:col>
                    <xdr:colOff>28575</xdr:colOff>
                    <xdr:row>29</xdr:row>
                    <xdr:rowOff>28575</xdr:rowOff>
                  </from>
                  <to>
                    <xdr:col>4</xdr:col>
                    <xdr:colOff>28575</xdr:colOff>
                    <xdr:row>29</xdr:row>
                    <xdr:rowOff>180975</xdr:rowOff>
                  </to>
                </anchor>
              </controlPr>
            </control>
          </mc:Choice>
        </mc:AlternateContent>
        <mc:AlternateContent xmlns:mc="http://schemas.openxmlformats.org/markup-compatibility/2006">
          <mc:Choice Requires="x14">
            <control shapeId="3096" r:id="rId23" name="Check Box 24">
              <controlPr defaultSize="0" autoFill="0" autoLine="0" autoPict="0">
                <anchor moveWithCells="1">
                  <from>
                    <xdr:col>3</xdr:col>
                    <xdr:colOff>28575</xdr:colOff>
                    <xdr:row>30</xdr:row>
                    <xdr:rowOff>9525</xdr:rowOff>
                  </from>
                  <to>
                    <xdr:col>4</xdr:col>
                    <xdr:colOff>28575</xdr:colOff>
                    <xdr:row>30</xdr:row>
                    <xdr:rowOff>180975</xdr:rowOff>
                  </to>
                </anchor>
              </controlPr>
            </control>
          </mc:Choice>
        </mc:AlternateContent>
        <mc:AlternateContent xmlns:mc="http://schemas.openxmlformats.org/markup-compatibility/2006">
          <mc:Choice Requires="x14">
            <control shapeId="3097" r:id="rId24" name="Check Box 25">
              <controlPr defaultSize="0" autoFill="0" autoLine="0" autoPict="0">
                <anchor moveWithCells="1">
                  <from>
                    <xdr:col>3</xdr:col>
                    <xdr:colOff>28575</xdr:colOff>
                    <xdr:row>31</xdr:row>
                    <xdr:rowOff>38100</xdr:rowOff>
                  </from>
                  <to>
                    <xdr:col>4</xdr:col>
                    <xdr:colOff>28575</xdr:colOff>
                    <xdr:row>31</xdr:row>
                    <xdr:rowOff>152400</xdr:rowOff>
                  </to>
                </anchor>
              </controlPr>
            </control>
          </mc:Choice>
        </mc:AlternateContent>
        <mc:AlternateContent xmlns:mc="http://schemas.openxmlformats.org/markup-compatibility/2006">
          <mc:Choice Requires="x14">
            <control shapeId="3099" r:id="rId25" name="Check Box 27">
              <controlPr defaultSize="0" autoFill="0" autoLine="0" autoPict="0">
                <anchor moveWithCells="1">
                  <from>
                    <xdr:col>3</xdr:col>
                    <xdr:colOff>28575</xdr:colOff>
                    <xdr:row>32</xdr:row>
                    <xdr:rowOff>28575</xdr:rowOff>
                  </from>
                  <to>
                    <xdr:col>4</xdr:col>
                    <xdr:colOff>28575</xdr:colOff>
                    <xdr:row>32</xdr:row>
                    <xdr:rowOff>180975</xdr:rowOff>
                  </to>
                </anchor>
              </controlPr>
            </control>
          </mc:Choice>
        </mc:AlternateContent>
        <mc:AlternateContent xmlns:mc="http://schemas.openxmlformats.org/markup-compatibility/2006">
          <mc:Choice Requires="x14">
            <control shapeId="3100" r:id="rId26" name="Check Box 28">
              <controlPr defaultSize="0" autoFill="0" autoLine="0" autoPict="0">
                <anchor moveWithCells="1">
                  <from>
                    <xdr:col>3</xdr:col>
                    <xdr:colOff>28575</xdr:colOff>
                    <xdr:row>33</xdr:row>
                    <xdr:rowOff>9525</xdr:rowOff>
                  </from>
                  <to>
                    <xdr:col>4</xdr:col>
                    <xdr:colOff>28575</xdr:colOff>
                    <xdr:row>33</xdr:row>
                    <xdr:rowOff>180975</xdr:rowOff>
                  </to>
                </anchor>
              </controlPr>
            </control>
          </mc:Choice>
        </mc:AlternateContent>
        <mc:AlternateContent xmlns:mc="http://schemas.openxmlformats.org/markup-compatibility/2006">
          <mc:Choice Requires="x14">
            <control shapeId="3101" r:id="rId27" name="Check Box 29">
              <controlPr defaultSize="0" autoFill="0" autoLine="0" autoPict="0">
                <anchor moveWithCells="1">
                  <from>
                    <xdr:col>3</xdr:col>
                    <xdr:colOff>28575</xdr:colOff>
                    <xdr:row>34</xdr:row>
                    <xdr:rowOff>9525</xdr:rowOff>
                  </from>
                  <to>
                    <xdr:col>4</xdr:col>
                    <xdr:colOff>28575</xdr:colOff>
                    <xdr:row>34</xdr:row>
                    <xdr:rowOff>180975</xdr:rowOff>
                  </to>
                </anchor>
              </controlPr>
            </control>
          </mc:Choice>
        </mc:AlternateContent>
        <mc:AlternateContent xmlns:mc="http://schemas.openxmlformats.org/markup-compatibility/2006">
          <mc:Choice Requires="x14">
            <control shapeId="3102" r:id="rId28" name="Check Box 30">
              <controlPr defaultSize="0" autoFill="0" autoLine="0" autoPict="0">
                <anchor moveWithCells="1">
                  <from>
                    <xdr:col>3</xdr:col>
                    <xdr:colOff>28575</xdr:colOff>
                    <xdr:row>35</xdr:row>
                    <xdr:rowOff>9525</xdr:rowOff>
                  </from>
                  <to>
                    <xdr:col>4</xdr:col>
                    <xdr:colOff>28575</xdr:colOff>
                    <xdr:row>35</xdr:row>
                    <xdr:rowOff>180975</xdr:rowOff>
                  </to>
                </anchor>
              </controlPr>
            </control>
          </mc:Choice>
        </mc:AlternateContent>
        <mc:AlternateContent xmlns:mc="http://schemas.openxmlformats.org/markup-compatibility/2006">
          <mc:Choice Requires="x14">
            <control shapeId="3103" r:id="rId29" name="Check Box 31">
              <controlPr defaultSize="0" autoFill="0" autoLine="0" autoPict="0">
                <anchor moveWithCells="1">
                  <from>
                    <xdr:col>3</xdr:col>
                    <xdr:colOff>28575</xdr:colOff>
                    <xdr:row>36</xdr:row>
                    <xdr:rowOff>28575</xdr:rowOff>
                  </from>
                  <to>
                    <xdr:col>4</xdr:col>
                    <xdr:colOff>28575</xdr:colOff>
                    <xdr:row>36</xdr:row>
                    <xdr:rowOff>161925</xdr:rowOff>
                  </to>
                </anchor>
              </controlPr>
            </control>
          </mc:Choice>
        </mc:AlternateContent>
        <mc:AlternateContent xmlns:mc="http://schemas.openxmlformats.org/markup-compatibility/2006">
          <mc:Choice Requires="x14">
            <control shapeId="3104" r:id="rId30" name="Check Box 32">
              <controlPr defaultSize="0" autoFill="0" autoLine="0" autoPict="0">
                <anchor moveWithCells="1">
                  <from>
                    <xdr:col>3</xdr:col>
                    <xdr:colOff>28575</xdr:colOff>
                    <xdr:row>37</xdr:row>
                    <xdr:rowOff>28575</xdr:rowOff>
                  </from>
                  <to>
                    <xdr:col>4</xdr:col>
                    <xdr:colOff>28575</xdr:colOff>
                    <xdr:row>37</xdr:row>
                    <xdr:rowOff>180975</xdr:rowOff>
                  </to>
                </anchor>
              </controlPr>
            </control>
          </mc:Choice>
        </mc:AlternateContent>
        <mc:AlternateContent xmlns:mc="http://schemas.openxmlformats.org/markup-compatibility/2006">
          <mc:Choice Requires="x14">
            <control shapeId="3106" r:id="rId31" name="Check Box 34">
              <controlPr defaultSize="0" autoFill="0" autoLine="0" autoPict="0">
                <anchor moveWithCells="1">
                  <from>
                    <xdr:col>3</xdr:col>
                    <xdr:colOff>28575</xdr:colOff>
                    <xdr:row>39</xdr:row>
                    <xdr:rowOff>28575</xdr:rowOff>
                  </from>
                  <to>
                    <xdr:col>4</xdr:col>
                    <xdr:colOff>28575</xdr:colOff>
                    <xdr:row>39</xdr:row>
                    <xdr:rowOff>180975</xdr:rowOff>
                  </to>
                </anchor>
              </controlPr>
            </control>
          </mc:Choice>
        </mc:AlternateContent>
        <mc:AlternateContent xmlns:mc="http://schemas.openxmlformats.org/markup-compatibility/2006">
          <mc:Choice Requires="x14">
            <control shapeId="3107" r:id="rId32" name="Check Box 35">
              <controlPr defaultSize="0" autoFill="0" autoLine="0" autoPict="0">
                <anchor moveWithCells="1">
                  <from>
                    <xdr:col>3</xdr:col>
                    <xdr:colOff>28575</xdr:colOff>
                    <xdr:row>38</xdr:row>
                    <xdr:rowOff>28575</xdr:rowOff>
                  </from>
                  <to>
                    <xdr:col>4</xdr:col>
                    <xdr:colOff>28575</xdr:colOff>
                    <xdr:row>38</xdr:row>
                    <xdr:rowOff>180975</xdr:rowOff>
                  </to>
                </anchor>
              </controlPr>
            </control>
          </mc:Choice>
        </mc:AlternateContent>
        <mc:AlternateContent xmlns:mc="http://schemas.openxmlformats.org/markup-compatibility/2006">
          <mc:Choice Requires="x14">
            <control shapeId="3108" r:id="rId33" name="Check Box 36">
              <controlPr defaultSize="0" autoFill="0" autoLine="0" autoPict="0">
                <anchor moveWithCells="1">
                  <from>
                    <xdr:col>3</xdr:col>
                    <xdr:colOff>28575</xdr:colOff>
                    <xdr:row>40</xdr:row>
                    <xdr:rowOff>28575</xdr:rowOff>
                  </from>
                  <to>
                    <xdr:col>4</xdr:col>
                    <xdr:colOff>28575</xdr:colOff>
                    <xdr:row>40</xdr:row>
                    <xdr:rowOff>161925</xdr:rowOff>
                  </to>
                </anchor>
              </controlPr>
            </control>
          </mc:Choice>
        </mc:AlternateContent>
        <mc:AlternateContent xmlns:mc="http://schemas.openxmlformats.org/markup-compatibility/2006">
          <mc:Choice Requires="x14">
            <control shapeId="3109" r:id="rId34" name="Check Box 37">
              <controlPr defaultSize="0" autoFill="0" autoLine="0" autoPict="0">
                <anchor moveWithCells="1">
                  <from>
                    <xdr:col>3</xdr:col>
                    <xdr:colOff>28575</xdr:colOff>
                    <xdr:row>42</xdr:row>
                    <xdr:rowOff>28575</xdr:rowOff>
                  </from>
                  <to>
                    <xdr:col>4</xdr:col>
                    <xdr:colOff>28575</xdr:colOff>
                    <xdr:row>42</xdr:row>
                    <xdr:rowOff>180975</xdr:rowOff>
                  </to>
                </anchor>
              </controlPr>
            </control>
          </mc:Choice>
        </mc:AlternateContent>
        <mc:AlternateContent xmlns:mc="http://schemas.openxmlformats.org/markup-compatibility/2006">
          <mc:Choice Requires="x14">
            <control shapeId="3110" r:id="rId35" name="Check Box 38">
              <controlPr defaultSize="0" autoFill="0" autoLine="0" autoPict="0">
                <anchor moveWithCells="1">
                  <from>
                    <xdr:col>3</xdr:col>
                    <xdr:colOff>28575</xdr:colOff>
                    <xdr:row>41</xdr:row>
                    <xdr:rowOff>9525</xdr:rowOff>
                  </from>
                  <to>
                    <xdr:col>4</xdr:col>
                    <xdr:colOff>28575</xdr:colOff>
                    <xdr:row>41</xdr:row>
                    <xdr:rowOff>180975</xdr:rowOff>
                  </to>
                </anchor>
              </controlPr>
            </control>
          </mc:Choice>
        </mc:AlternateContent>
        <mc:AlternateContent xmlns:mc="http://schemas.openxmlformats.org/markup-compatibility/2006">
          <mc:Choice Requires="x14">
            <control shapeId="3111" r:id="rId36" name="Check Box 39">
              <controlPr defaultSize="0" autoFill="0" autoLine="0" autoPict="0">
                <anchor moveWithCells="1">
                  <from>
                    <xdr:col>3</xdr:col>
                    <xdr:colOff>28575</xdr:colOff>
                    <xdr:row>43</xdr:row>
                    <xdr:rowOff>28575</xdr:rowOff>
                  </from>
                  <to>
                    <xdr:col>4</xdr:col>
                    <xdr:colOff>28575</xdr:colOff>
                    <xdr:row>43</xdr:row>
                    <xdr:rowOff>180975</xdr:rowOff>
                  </to>
                </anchor>
              </controlPr>
            </control>
          </mc:Choice>
        </mc:AlternateContent>
        <mc:AlternateContent xmlns:mc="http://schemas.openxmlformats.org/markup-compatibility/2006">
          <mc:Choice Requires="x14">
            <control shapeId="3112" r:id="rId37" name="Check Box 40">
              <controlPr defaultSize="0" autoFill="0" autoLine="0" autoPict="0">
                <anchor moveWithCells="1">
                  <from>
                    <xdr:col>3</xdr:col>
                    <xdr:colOff>28575</xdr:colOff>
                    <xdr:row>44</xdr:row>
                    <xdr:rowOff>28575</xdr:rowOff>
                  </from>
                  <to>
                    <xdr:col>4</xdr:col>
                    <xdr:colOff>28575</xdr:colOff>
                    <xdr:row>44</xdr:row>
                    <xdr:rowOff>180975</xdr:rowOff>
                  </to>
                </anchor>
              </controlPr>
            </control>
          </mc:Choice>
        </mc:AlternateContent>
        <mc:AlternateContent xmlns:mc="http://schemas.openxmlformats.org/markup-compatibility/2006">
          <mc:Choice Requires="x14">
            <control shapeId="3113" r:id="rId38" name="Check Box 41">
              <controlPr defaultSize="0" autoFill="0" autoLine="0" autoPict="0">
                <anchor moveWithCells="1">
                  <from>
                    <xdr:col>3</xdr:col>
                    <xdr:colOff>28575</xdr:colOff>
                    <xdr:row>45</xdr:row>
                    <xdr:rowOff>0</xdr:rowOff>
                  </from>
                  <to>
                    <xdr:col>4</xdr:col>
                    <xdr:colOff>28575</xdr:colOff>
                    <xdr:row>46</xdr:row>
                    <xdr:rowOff>0</xdr:rowOff>
                  </to>
                </anchor>
              </controlPr>
            </control>
          </mc:Choice>
        </mc:AlternateContent>
        <mc:AlternateContent xmlns:mc="http://schemas.openxmlformats.org/markup-compatibility/2006">
          <mc:Choice Requires="x14">
            <control shapeId="3114" r:id="rId39" name="Check Box 42">
              <controlPr defaultSize="0" autoFill="0" autoLine="0" autoPict="0">
                <anchor moveWithCells="1">
                  <from>
                    <xdr:col>3</xdr:col>
                    <xdr:colOff>28575</xdr:colOff>
                    <xdr:row>46</xdr:row>
                    <xdr:rowOff>28575</xdr:rowOff>
                  </from>
                  <to>
                    <xdr:col>4</xdr:col>
                    <xdr:colOff>28575</xdr:colOff>
                    <xdr:row>46</xdr:row>
                    <xdr:rowOff>180975</xdr:rowOff>
                  </to>
                </anchor>
              </controlPr>
            </control>
          </mc:Choice>
        </mc:AlternateContent>
        <mc:AlternateContent xmlns:mc="http://schemas.openxmlformats.org/markup-compatibility/2006">
          <mc:Choice Requires="x14">
            <control shapeId="3115" r:id="rId40" name="Check Box 43">
              <controlPr defaultSize="0" autoFill="0" autoLine="0" autoPict="0">
                <anchor moveWithCells="1">
                  <from>
                    <xdr:col>3</xdr:col>
                    <xdr:colOff>28575</xdr:colOff>
                    <xdr:row>47</xdr:row>
                    <xdr:rowOff>28575</xdr:rowOff>
                  </from>
                  <to>
                    <xdr:col>4</xdr:col>
                    <xdr:colOff>28575</xdr:colOff>
                    <xdr:row>47</xdr:row>
                    <xdr:rowOff>180975</xdr:rowOff>
                  </to>
                </anchor>
              </controlPr>
            </control>
          </mc:Choice>
        </mc:AlternateContent>
        <mc:AlternateContent xmlns:mc="http://schemas.openxmlformats.org/markup-compatibility/2006">
          <mc:Choice Requires="x14">
            <control shapeId="3116" r:id="rId41" name="Check Box 44">
              <controlPr defaultSize="0" autoFill="0" autoLine="0" autoPict="0">
                <anchor moveWithCells="1">
                  <from>
                    <xdr:col>3</xdr:col>
                    <xdr:colOff>28575</xdr:colOff>
                    <xdr:row>48</xdr:row>
                    <xdr:rowOff>28575</xdr:rowOff>
                  </from>
                  <to>
                    <xdr:col>4</xdr:col>
                    <xdr:colOff>28575</xdr:colOff>
                    <xdr:row>48</xdr:row>
                    <xdr:rowOff>180975</xdr:rowOff>
                  </to>
                </anchor>
              </controlPr>
            </control>
          </mc:Choice>
        </mc:AlternateContent>
        <mc:AlternateContent xmlns:mc="http://schemas.openxmlformats.org/markup-compatibility/2006">
          <mc:Choice Requires="x14">
            <control shapeId="3117" r:id="rId42" name="Check Box 45">
              <controlPr defaultSize="0" autoFill="0" autoLine="0" autoPict="0">
                <anchor moveWithCells="1">
                  <from>
                    <xdr:col>3</xdr:col>
                    <xdr:colOff>28575</xdr:colOff>
                    <xdr:row>49</xdr:row>
                    <xdr:rowOff>9525</xdr:rowOff>
                  </from>
                  <to>
                    <xdr:col>4</xdr:col>
                    <xdr:colOff>28575</xdr:colOff>
                    <xdr:row>49</xdr:row>
                    <xdr:rowOff>180975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enableFormatConditionsCalculation="0">
    <tabColor theme="7" tint="0.59999389629810485"/>
  </sheetPr>
  <dimension ref="A1:AQ365"/>
  <sheetViews>
    <sheetView showGridLines="0" zoomScale="85" zoomScaleNormal="85" zoomScalePageLayoutView="85" workbookViewId="0">
      <pane ySplit="10" topLeftCell="A11" activePane="bottomLeft" state="frozen"/>
      <selection activeCell="T8" sqref="T8"/>
      <selection pane="bottomLeft" activeCell="A11" sqref="A11"/>
    </sheetView>
  </sheetViews>
  <sheetFormatPr baseColWidth="10" defaultColWidth="0" defaultRowHeight="15" zeroHeight="1" x14ac:dyDescent="0.25"/>
  <cols>
    <col min="1" max="2" width="3.7109375" customWidth="1"/>
    <col min="3" max="3" width="32.42578125" customWidth="1"/>
    <col min="4" max="4" width="2.7109375" customWidth="1"/>
    <col min="5" max="5" width="5.42578125" customWidth="1"/>
    <col min="6" max="6" width="95.140625" customWidth="1"/>
    <col min="7" max="30" width="3.7109375" hidden="1" customWidth="1"/>
    <col min="31" max="31" width="5" bestFit="1" customWidth="1"/>
    <col min="32" max="32" width="4" bestFit="1" customWidth="1"/>
    <col min="33" max="33" width="4.7109375" bestFit="1" customWidth="1"/>
    <col min="34" max="34" width="6.140625" bestFit="1" customWidth="1"/>
    <col min="35" max="36" width="3.7109375" style="72" customWidth="1"/>
    <col min="37" max="37" width="4.42578125" style="135" hidden="1" customWidth="1"/>
    <col min="38" max="38" width="11.85546875" style="135" hidden="1" customWidth="1"/>
    <col min="39" max="39" width="6.7109375" style="135" hidden="1" customWidth="1"/>
    <col min="40" max="42" width="14.85546875" hidden="1" customWidth="1"/>
    <col min="43" max="16384" width="11.42578125" hidden="1"/>
  </cols>
  <sheetData>
    <row r="1" spans="1:43" hidden="1" x14ac:dyDescent="0.25">
      <c r="A1">
        <v>1</v>
      </c>
      <c r="B1">
        <v>2</v>
      </c>
      <c r="C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t="s">
        <v>854</v>
      </c>
      <c r="AK1" s="2">
        <v>37</v>
      </c>
      <c r="AL1" s="2">
        <v>38</v>
      </c>
      <c r="AM1" s="2"/>
    </row>
    <row r="2" spans="1:43" x14ac:dyDescent="0.25">
      <c r="AI2"/>
      <c r="AJ2"/>
      <c r="AK2"/>
      <c r="AL2"/>
      <c r="AM2"/>
    </row>
    <row r="3" spans="1:43" ht="17.25" x14ac:dyDescent="0.3">
      <c r="B3" s="314" t="s">
        <v>120</v>
      </c>
      <c r="C3" s="314"/>
      <c r="D3" s="314"/>
      <c r="E3" s="314"/>
      <c r="F3" s="314"/>
      <c r="G3" s="314"/>
      <c r="H3" s="314"/>
      <c r="I3" s="314"/>
      <c r="J3" s="314"/>
      <c r="K3" s="314"/>
      <c r="L3" s="314"/>
      <c r="M3" s="314"/>
      <c r="N3" s="314"/>
      <c r="O3" s="314"/>
      <c r="P3" s="314"/>
      <c r="Q3" s="314"/>
      <c r="R3" s="314"/>
      <c r="S3" s="314"/>
      <c r="T3" s="314"/>
      <c r="U3" s="314"/>
      <c r="V3" s="314"/>
      <c r="W3" s="314"/>
      <c r="X3" s="314"/>
      <c r="Y3" s="314"/>
      <c r="Z3" s="314"/>
      <c r="AA3" s="314"/>
      <c r="AB3" s="314"/>
      <c r="AC3" s="314"/>
      <c r="AD3" s="314"/>
      <c r="AE3" s="314"/>
      <c r="AF3" s="314"/>
      <c r="AG3" s="314"/>
      <c r="AH3" s="314"/>
      <c r="AI3" s="314"/>
      <c r="AJ3" s="314"/>
      <c r="AK3" s="134"/>
    </row>
    <row r="4" spans="1:43" x14ac:dyDescent="0.25"/>
    <row r="5" spans="1:43" x14ac:dyDescent="0.25">
      <c r="B5" t="s">
        <v>128</v>
      </c>
    </row>
    <row r="6" spans="1:43" x14ac:dyDescent="0.25">
      <c r="B6" s="24"/>
    </row>
    <row r="7" spans="1:43" s="72" customFormat="1" ht="15.75" thickBot="1" x14ac:dyDescent="0.3">
      <c r="A7"/>
      <c r="B7" s="24"/>
      <c r="C7"/>
      <c r="D7"/>
      <c r="E7"/>
      <c r="F7"/>
      <c r="G7"/>
      <c r="H7"/>
      <c r="I7"/>
      <c r="J7"/>
      <c r="K7"/>
      <c r="L7"/>
      <c r="M7"/>
      <c r="N7"/>
      <c r="O7"/>
      <c r="P7"/>
      <c r="Q7"/>
      <c r="R7"/>
      <c r="S7"/>
      <c r="T7"/>
      <c r="U7"/>
      <c r="V7"/>
      <c r="W7"/>
      <c r="X7"/>
      <c r="Y7"/>
      <c r="Z7"/>
      <c r="AA7"/>
      <c r="AB7"/>
      <c r="AC7"/>
      <c r="AD7"/>
      <c r="AE7"/>
      <c r="AF7"/>
      <c r="AG7"/>
      <c r="AH7"/>
      <c r="AK7" s="135"/>
      <c r="AL7" s="135"/>
      <c r="AM7" s="135"/>
    </row>
    <row r="8" spans="1:43" s="72" customFormat="1" x14ac:dyDescent="0.25">
      <c r="A8"/>
      <c r="B8" s="12"/>
      <c r="C8" s="13"/>
      <c r="D8" s="13"/>
      <c r="E8" s="13"/>
      <c r="F8" s="13"/>
      <c r="G8" s="13"/>
      <c r="H8" s="13"/>
      <c r="I8" s="13"/>
      <c r="J8" s="13"/>
      <c r="K8" s="13"/>
      <c r="L8" s="13"/>
      <c r="M8" s="13"/>
      <c r="N8" s="13"/>
      <c r="O8" s="13"/>
      <c r="P8" s="13"/>
      <c r="Q8" s="13"/>
      <c r="R8" s="13"/>
      <c r="S8" s="13"/>
      <c r="T8" s="13"/>
      <c r="U8" s="13"/>
      <c r="V8" s="13"/>
      <c r="W8" s="13"/>
      <c r="X8" s="13"/>
      <c r="Y8" s="13"/>
      <c r="Z8" s="13"/>
      <c r="AA8" s="13"/>
      <c r="AB8" s="13"/>
      <c r="AC8" s="13"/>
      <c r="AD8" s="13"/>
      <c r="AE8" s="13"/>
      <c r="AF8" s="13"/>
      <c r="AG8" s="13"/>
      <c r="AH8" s="13"/>
      <c r="AI8" s="73"/>
      <c r="AK8" s="135"/>
      <c r="AL8" s="135"/>
      <c r="AM8" s="135"/>
    </row>
    <row r="9" spans="1:43" s="72" customFormat="1" x14ac:dyDescent="0.25">
      <c r="A9"/>
      <c r="B9" s="16"/>
      <c r="C9" s="315" t="s">
        <v>121</v>
      </c>
      <c r="D9" s="231"/>
      <c r="E9" s="233"/>
      <c r="F9" s="325" t="s">
        <v>118</v>
      </c>
      <c r="G9" s="325"/>
      <c r="H9" s="325"/>
      <c r="I9" s="325"/>
      <c r="J9" s="325"/>
      <c r="K9" s="325"/>
      <c r="L9" s="325"/>
      <c r="M9" s="325"/>
      <c r="N9" s="325"/>
      <c r="O9" s="325"/>
      <c r="P9" s="325"/>
      <c r="Q9" s="325"/>
      <c r="R9" s="325"/>
      <c r="S9" s="325"/>
      <c r="T9" s="325"/>
      <c r="U9" s="325"/>
      <c r="V9" s="325"/>
      <c r="W9" s="325"/>
      <c r="X9" s="325"/>
      <c r="Y9" s="325"/>
      <c r="Z9" s="325"/>
      <c r="AA9" s="325"/>
      <c r="AB9" s="325"/>
      <c r="AC9" s="325"/>
      <c r="AD9" s="326"/>
      <c r="AE9" s="333" t="s">
        <v>119</v>
      </c>
      <c r="AF9" s="333"/>
      <c r="AG9" s="333"/>
      <c r="AH9" s="334"/>
      <c r="AI9" s="74"/>
      <c r="AK9" s="135"/>
      <c r="AL9" s="135"/>
      <c r="AM9" s="135"/>
    </row>
    <row r="10" spans="1:43" s="72" customFormat="1" ht="30" x14ac:dyDescent="0.25">
      <c r="A10"/>
      <c r="B10" s="16"/>
      <c r="C10" s="319"/>
      <c r="D10" s="232"/>
      <c r="E10" s="234"/>
      <c r="F10" s="328"/>
      <c r="G10" s="328"/>
      <c r="H10" s="328"/>
      <c r="I10" s="328"/>
      <c r="J10" s="328"/>
      <c r="K10" s="328"/>
      <c r="L10" s="328"/>
      <c r="M10" s="328"/>
      <c r="N10" s="328"/>
      <c r="O10" s="328"/>
      <c r="P10" s="328"/>
      <c r="Q10" s="328"/>
      <c r="R10" s="328"/>
      <c r="S10" s="328"/>
      <c r="T10" s="328"/>
      <c r="U10" s="328"/>
      <c r="V10" s="328"/>
      <c r="W10" s="328"/>
      <c r="X10" s="328"/>
      <c r="Y10" s="328"/>
      <c r="Z10" s="328"/>
      <c r="AA10" s="328"/>
      <c r="AB10" s="328"/>
      <c r="AC10" s="328"/>
      <c r="AD10" s="329"/>
      <c r="AE10" s="115" t="s">
        <v>114</v>
      </c>
      <c r="AF10" s="152" t="s">
        <v>116</v>
      </c>
      <c r="AG10" s="115" t="s">
        <v>117</v>
      </c>
      <c r="AH10" s="153" t="s">
        <v>115</v>
      </c>
      <c r="AI10" s="74"/>
      <c r="AK10" s="206" t="s">
        <v>845</v>
      </c>
      <c r="AL10" s="206" t="s">
        <v>844</v>
      </c>
      <c r="AM10" s="206" t="s">
        <v>846</v>
      </c>
      <c r="AN10" s="207" t="s">
        <v>831</v>
      </c>
      <c r="AO10" s="207" t="s">
        <v>832</v>
      </c>
      <c r="AP10" s="207" t="s">
        <v>833</v>
      </c>
    </row>
    <row r="11" spans="1:43" s="72" customFormat="1" ht="45" x14ac:dyDescent="0.25">
      <c r="A11"/>
      <c r="B11" s="16"/>
      <c r="C11" s="331" t="s">
        <v>96</v>
      </c>
      <c r="D11" s="229"/>
      <c r="E11" s="251"/>
      <c r="F11" s="251" t="s">
        <v>179</v>
      </c>
      <c r="G11" s="133"/>
      <c r="H11" s="133"/>
      <c r="I11" s="133"/>
      <c r="J11" s="133"/>
      <c r="K11" s="133"/>
      <c r="L11" s="133"/>
      <c r="M11" s="133"/>
      <c r="N11" s="133"/>
      <c r="O11" s="133"/>
      <c r="P11" s="133"/>
      <c r="Q11" s="133"/>
      <c r="R11" s="133"/>
      <c r="S11" s="133"/>
      <c r="T11" s="133"/>
      <c r="U11" s="133"/>
      <c r="V11" s="133"/>
      <c r="W11" s="133"/>
      <c r="X11" s="133"/>
      <c r="Y11" s="133"/>
      <c r="Z11" s="133"/>
      <c r="AA11" s="133"/>
      <c r="AB11" s="133"/>
      <c r="AC11" s="133"/>
      <c r="AD11" s="133"/>
      <c r="AE11" s="142"/>
      <c r="AF11" s="142"/>
      <c r="AG11" s="142"/>
      <c r="AH11" s="138"/>
      <c r="AI11" s="74"/>
      <c r="AK11" s="103">
        <f>IF(AL11=TRUE,1,0)</f>
        <v>1</v>
      </c>
      <c r="AL11" s="135" t="b">
        <v>1</v>
      </c>
      <c r="AM11" s="136">
        <f>IF(SUM(AN11:AP11)&gt;0,1,0)</f>
        <v>1</v>
      </c>
      <c r="AN11" s="136">
        <f>'RMed-Proy'!H11</f>
        <v>0</v>
      </c>
      <c r="AO11" s="136">
        <f>'RMed-Actividades'!H11</f>
        <v>0</v>
      </c>
      <c r="AP11" s="136">
        <f>'RMed-Impactos'!H11</f>
        <v>3</v>
      </c>
      <c r="AQ11" s="136"/>
    </row>
    <row r="12" spans="1:43" s="72" customFormat="1" ht="45" x14ac:dyDescent="0.25">
      <c r="A12"/>
      <c r="B12" s="16"/>
      <c r="C12" s="332"/>
      <c r="D12" s="228"/>
      <c r="E12" s="252"/>
      <c r="F12" s="252" t="s">
        <v>180</v>
      </c>
      <c r="G12" s="84"/>
      <c r="H12" s="84"/>
      <c r="I12" s="84"/>
      <c r="J12" s="84"/>
      <c r="K12" s="84"/>
      <c r="L12" s="84"/>
      <c r="M12" s="84"/>
      <c r="N12" s="84"/>
      <c r="O12" s="84"/>
      <c r="P12" s="84"/>
      <c r="Q12" s="84"/>
      <c r="R12" s="84"/>
      <c r="S12" s="84"/>
      <c r="T12" s="84"/>
      <c r="U12" s="84"/>
      <c r="V12" s="84"/>
      <c r="W12" s="84"/>
      <c r="X12" s="84"/>
      <c r="Y12" s="84"/>
      <c r="Z12" s="84"/>
      <c r="AA12" s="84"/>
      <c r="AB12" s="84"/>
      <c r="AC12" s="84"/>
      <c r="AD12" s="84"/>
      <c r="AE12" s="143"/>
      <c r="AF12" s="143"/>
      <c r="AG12" s="143"/>
      <c r="AH12" s="139"/>
      <c r="AI12" s="74"/>
      <c r="AK12" s="103">
        <f t="shared" ref="AK12:AK51" si="0">IF(AL12=TRUE,1,0)</f>
        <v>1</v>
      </c>
      <c r="AL12" s="135" t="b">
        <v>1</v>
      </c>
      <c r="AM12" s="136">
        <f t="shared" ref="AM12:AM51" si="1">IF(SUM(AN12:AP12)&gt;0,1,0)</f>
        <v>1</v>
      </c>
      <c r="AN12" s="136">
        <f>'RMed-Proy'!H12</f>
        <v>0</v>
      </c>
      <c r="AO12" s="136">
        <f>'RMed-Actividades'!H12</f>
        <v>0</v>
      </c>
      <c r="AP12" s="136">
        <f>'RMed-Impactos'!H12</f>
        <v>3</v>
      </c>
      <c r="AQ12" s="136"/>
    </row>
    <row r="13" spans="1:43" s="72" customFormat="1" ht="75" x14ac:dyDescent="0.25">
      <c r="A13"/>
      <c r="B13" s="16"/>
      <c r="C13" s="332"/>
      <c r="D13" s="228"/>
      <c r="E13" s="252"/>
      <c r="F13" s="252" t="s">
        <v>181</v>
      </c>
      <c r="G13" s="84"/>
      <c r="H13" s="84"/>
      <c r="I13" s="84"/>
      <c r="J13" s="84"/>
      <c r="K13" s="84"/>
      <c r="L13" s="84"/>
      <c r="M13" s="84"/>
      <c r="N13" s="84"/>
      <c r="O13" s="84"/>
      <c r="P13" s="84"/>
      <c r="Q13" s="84"/>
      <c r="R13" s="84"/>
      <c r="S13" s="84"/>
      <c r="T13" s="84"/>
      <c r="U13" s="84"/>
      <c r="V13" s="84"/>
      <c r="W13" s="84"/>
      <c r="X13" s="84"/>
      <c r="Y13" s="84"/>
      <c r="Z13" s="84"/>
      <c r="AA13" s="84"/>
      <c r="AB13" s="84"/>
      <c r="AC13" s="84"/>
      <c r="AD13" s="84"/>
      <c r="AE13" s="143"/>
      <c r="AF13" s="143"/>
      <c r="AG13" s="143"/>
      <c r="AH13" s="139"/>
      <c r="AI13" s="74"/>
      <c r="AK13" s="103">
        <f t="shared" si="0"/>
        <v>1</v>
      </c>
      <c r="AL13" s="135" t="b">
        <v>1</v>
      </c>
      <c r="AM13" s="136">
        <f t="shared" si="1"/>
        <v>1</v>
      </c>
      <c r="AN13" s="136">
        <f>'RMed-Proy'!H13</f>
        <v>0</v>
      </c>
      <c r="AO13" s="136">
        <f>'RMed-Actividades'!H13</f>
        <v>0</v>
      </c>
      <c r="AP13" s="136">
        <f>'RMed-Impactos'!H13</f>
        <v>3</v>
      </c>
      <c r="AQ13" s="136"/>
    </row>
    <row r="14" spans="1:43" s="72" customFormat="1" ht="75" x14ac:dyDescent="0.25">
      <c r="A14"/>
      <c r="B14" s="16"/>
      <c r="C14" s="332"/>
      <c r="D14" s="228"/>
      <c r="E14" s="252"/>
      <c r="F14" s="252" t="s">
        <v>182</v>
      </c>
      <c r="G14" s="84"/>
      <c r="H14" s="84"/>
      <c r="I14" s="84"/>
      <c r="J14" s="84"/>
      <c r="K14" s="84"/>
      <c r="L14" s="84"/>
      <c r="M14" s="84"/>
      <c r="N14" s="84"/>
      <c r="O14" s="84"/>
      <c r="P14" s="84"/>
      <c r="Q14" s="84"/>
      <c r="R14" s="84"/>
      <c r="S14" s="84"/>
      <c r="T14" s="84"/>
      <c r="U14" s="84"/>
      <c r="V14" s="84"/>
      <c r="W14" s="84"/>
      <c r="X14" s="84"/>
      <c r="Y14" s="84"/>
      <c r="Z14" s="84"/>
      <c r="AA14" s="84"/>
      <c r="AB14" s="84"/>
      <c r="AC14" s="84"/>
      <c r="AD14" s="84"/>
      <c r="AE14" s="143"/>
      <c r="AF14" s="143"/>
      <c r="AG14" s="143"/>
      <c r="AH14" s="139"/>
      <c r="AI14" s="74"/>
      <c r="AK14" s="103">
        <f t="shared" si="0"/>
        <v>1</v>
      </c>
      <c r="AL14" s="135" t="b">
        <v>1</v>
      </c>
      <c r="AM14" s="136">
        <f t="shared" si="1"/>
        <v>1</v>
      </c>
      <c r="AN14" s="136">
        <f>'RMed-Proy'!H14</f>
        <v>0</v>
      </c>
      <c r="AO14" s="136">
        <f>'RMed-Actividades'!H14</f>
        <v>0</v>
      </c>
      <c r="AP14" s="136">
        <f>'RMed-Impactos'!H14</f>
        <v>3</v>
      </c>
      <c r="AQ14" s="136"/>
    </row>
    <row r="15" spans="1:43" s="72" customFormat="1" ht="45" x14ac:dyDescent="0.25">
      <c r="A15"/>
      <c r="B15" s="16"/>
      <c r="C15" s="332"/>
      <c r="D15" s="228"/>
      <c r="E15" s="252"/>
      <c r="F15" s="252" t="s">
        <v>433</v>
      </c>
      <c r="G15" s="84"/>
      <c r="H15" s="84"/>
      <c r="I15" s="84"/>
      <c r="J15" s="84"/>
      <c r="K15" s="84"/>
      <c r="L15" s="84"/>
      <c r="M15" s="84"/>
      <c r="N15" s="84"/>
      <c r="O15" s="84"/>
      <c r="P15" s="84"/>
      <c r="Q15" s="84"/>
      <c r="R15" s="84"/>
      <c r="S15" s="84"/>
      <c r="T15" s="84"/>
      <c r="U15" s="84"/>
      <c r="V15" s="84"/>
      <c r="W15" s="84"/>
      <c r="X15" s="84"/>
      <c r="Y15" s="84"/>
      <c r="Z15" s="84"/>
      <c r="AA15" s="84"/>
      <c r="AB15" s="84"/>
      <c r="AC15" s="84"/>
      <c r="AD15" s="84"/>
      <c r="AE15" s="143"/>
      <c r="AF15" s="143"/>
      <c r="AG15" s="143"/>
      <c r="AH15" s="139"/>
      <c r="AI15" s="74"/>
      <c r="AK15" s="103">
        <f t="shared" si="0"/>
        <v>1</v>
      </c>
      <c r="AL15" s="135" t="b">
        <v>1</v>
      </c>
      <c r="AM15" s="136">
        <f t="shared" si="1"/>
        <v>1</v>
      </c>
      <c r="AN15" s="136">
        <f>'RMed-Proy'!H15</f>
        <v>0</v>
      </c>
      <c r="AO15" s="136">
        <f>'RMed-Actividades'!H15</f>
        <v>0</v>
      </c>
      <c r="AP15" s="136">
        <f>'RMed-Impactos'!H15</f>
        <v>4</v>
      </c>
      <c r="AQ15" s="136"/>
    </row>
    <row r="16" spans="1:43" s="72" customFormat="1" x14ac:dyDescent="0.25">
      <c r="A16"/>
      <c r="B16" s="16"/>
      <c r="C16" s="332"/>
      <c r="D16" s="228"/>
      <c r="E16" s="252"/>
      <c r="F16" s="252" t="s">
        <v>183</v>
      </c>
      <c r="G16" s="84"/>
      <c r="H16" s="84"/>
      <c r="I16" s="84"/>
      <c r="J16" s="84"/>
      <c r="K16" s="84"/>
      <c r="L16" s="84"/>
      <c r="M16" s="84"/>
      <c r="N16" s="84"/>
      <c r="O16" s="84"/>
      <c r="P16" s="84"/>
      <c r="Q16" s="84"/>
      <c r="R16" s="84"/>
      <c r="S16" s="84"/>
      <c r="T16" s="84"/>
      <c r="U16" s="84"/>
      <c r="V16" s="84"/>
      <c r="W16" s="84"/>
      <c r="X16" s="84"/>
      <c r="Y16" s="84"/>
      <c r="Z16" s="84"/>
      <c r="AA16" s="84"/>
      <c r="AB16" s="84"/>
      <c r="AC16" s="84"/>
      <c r="AD16" s="84"/>
      <c r="AE16" s="144"/>
      <c r="AF16" s="143"/>
      <c r="AG16" s="143"/>
      <c r="AH16" s="139"/>
      <c r="AI16" s="74"/>
      <c r="AK16" s="103">
        <f t="shared" si="0"/>
        <v>1</v>
      </c>
      <c r="AL16" s="135" t="b">
        <v>1</v>
      </c>
      <c r="AM16" s="136">
        <f t="shared" si="1"/>
        <v>1</v>
      </c>
      <c r="AN16" s="136">
        <f>'RMed-Proy'!H16</f>
        <v>0</v>
      </c>
      <c r="AO16" s="136">
        <f>'RMed-Actividades'!H16</f>
        <v>0</v>
      </c>
      <c r="AP16" s="136">
        <f>'RMed-Impactos'!H16</f>
        <v>4</v>
      </c>
      <c r="AQ16" s="136"/>
    </row>
    <row r="17" spans="1:43" s="72" customFormat="1" ht="30" x14ac:dyDescent="0.25">
      <c r="A17"/>
      <c r="B17" s="16"/>
      <c r="C17" s="332"/>
      <c r="D17" s="228"/>
      <c r="E17" s="252"/>
      <c r="F17" s="252" t="s">
        <v>184</v>
      </c>
      <c r="G17" s="84"/>
      <c r="H17" s="84"/>
      <c r="I17" s="84"/>
      <c r="J17" s="84"/>
      <c r="K17" s="84"/>
      <c r="L17" s="84"/>
      <c r="M17" s="84"/>
      <c r="N17" s="84"/>
      <c r="O17" s="84"/>
      <c r="P17" s="84"/>
      <c r="Q17" s="84"/>
      <c r="R17" s="84"/>
      <c r="S17" s="84"/>
      <c r="T17" s="84"/>
      <c r="U17" s="84"/>
      <c r="V17" s="84"/>
      <c r="W17" s="84"/>
      <c r="X17" s="84"/>
      <c r="Y17" s="84"/>
      <c r="Z17" s="84"/>
      <c r="AA17" s="84"/>
      <c r="AB17" s="84"/>
      <c r="AC17" s="84"/>
      <c r="AD17" s="84"/>
      <c r="AE17" s="144"/>
      <c r="AF17" s="143"/>
      <c r="AG17" s="143"/>
      <c r="AH17" s="139"/>
      <c r="AI17" s="74"/>
      <c r="AK17" s="103">
        <f t="shared" si="0"/>
        <v>1</v>
      </c>
      <c r="AL17" s="135" t="b">
        <v>1</v>
      </c>
      <c r="AM17" s="136">
        <f t="shared" si="1"/>
        <v>1</v>
      </c>
      <c r="AN17" s="136">
        <f>'RMed-Proy'!H17</f>
        <v>0</v>
      </c>
      <c r="AO17" s="136">
        <f>'RMed-Actividades'!H17</f>
        <v>0</v>
      </c>
      <c r="AP17" s="136">
        <f>'RMed-Impactos'!H17</f>
        <v>5</v>
      </c>
      <c r="AQ17" s="136"/>
    </row>
    <row r="18" spans="1:43" s="72" customFormat="1" ht="60" x14ac:dyDescent="0.25">
      <c r="A18"/>
      <c r="B18" s="16"/>
      <c r="C18" s="332"/>
      <c r="D18" s="228"/>
      <c r="E18" s="252"/>
      <c r="F18" s="252" t="s">
        <v>185</v>
      </c>
      <c r="G18" s="84"/>
      <c r="H18" s="84"/>
      <c r="I18" s="84"/>
      <c r="J18" s="84"/>
      <c r="K18" s="84"/>
      <c r="L18" s="84"/>
      <c r="M18" s="84"/>
      <c r="N18" s="84"/>
      <c r="O18" s="84"/>
      <c r="P18" s="84"/>
      <c r="Q18" s="84"/>
      <c r="R18" s="84"/>
      <c r="S18" s="84"/>
      <c r="T18" s="84"/>
      <c r="U18" s="84"/>
      <c r="V18" s="84"/>
      <c r="W18" s="84"/>
      <c r="X18" s="84"/>
      <c r="Y18" s="84"/>
      <c r="Z18" s="84"/>
      <c r="AA18" s="84"/>
      <c r="AB18" s="84"/>
      <c r="AC18" s="84"/>
      <c r="AD18" s="84"/>
      <c r="AE18" s="143"/>
      <c r="AF18" s="143"/>
      <c r="AG18" s="143"/>
      <c r="AH18" s="139"/>
      <c r="AI18" s="74"/>
      <c r="AK18" s="103">
        <f t="shared" si="0"/>
        <v>1</v>
      </c>
      <c r="AL18" s="135" t="b">
        <v>1</v>
      </c>
      <c r="AM18" s="136">
        <f t="shared" si="1"/>
        <v>1</v>
      </c>
      <c r="AN18" s="136">
        <f>'RMed-Proy'!H18</f>
        <v>0</v>
      </c>
      <c r="AO18" s="136">
        <f>'RMed-Actividades'!H18</f>
        <v>0</v>
      </c>
      <c r="AP18" s="136">
        <f>'RMed-Impactos'!H18</f>
        <v>3</v>
      </c>
      <c r="AQ18" s="136"/>
    </row>
    <row r="19" spans="1:43" s="72" customFormat="1" x14ac:dyDescent="0.25">
      <c r="A19"/>
      <c r="B19" s="16"/>
      <c r="C19" s="332"/>
      <c r="D19" s="228"/>
      <c r="E19" s="252"/>
      <c r="F19" s="252" t="s">
        <v>186</v>
      </c>
      <c r="G19" s="84"/>
      <c r="H19" s="84"/>
      <c r="I19" s="84"/>
      <c r="J19" s="84"/>
      <c r="K19" s="84"/>
      <c r="L19" s="84"/>
      <c r="M19" s="84"/>
      <c r="N19" s="84"/>
      <c r="O19" s="84"/>
      <c r="P19" s="84"/>
      <c r="Q19" s="84"/>
      <c r="R19" s="84"/>
      <c r="S19" s="84"/>
      <c r="T19" s="84"/>
      <c r="U19" s="84"/>
      <c r="V19" s="84"/>
      <c r="W19" s="84"/>
      <c r="X19" s="84"/>
      <c r="Y19" s="84"/>
      <c r="Z19" s="84"/>
      <c r="AA19" s="84"/>
      <c r="AB19" s="84"/>
      <c r="AC19" s="84"/>
      <c r="AD19" s="84"/>
      <c r="AE19" s="144"/>
      <c r="AF19" s="144"/>
      <c r="AG19" s="143"/>
      <c r="AH19" s="139"/>
      <c r="AI19" s="74"/>
      <c r="AK19" s="103">
        <f t="shared" si="0"/>
        <v>1</v>
      </c>
      <c r="AL19" s="135" t="b">
        <v>1</v>
      </c>
      <c r="AM19" s="136">
        <f t="shared" si="1"/>
        <v>1</v>
      </c>
      <c r="AN19" s="136">
        <f>'RMed-Proy'!H19</f>
        <v>0</v>
      </c>
      <c r="AO19" s="136">
        <f>'RMed-Actividades'!H19</f>
        <v>0</v>
      </c>
      <c r="AP19" s="136">
        <f>'RMed-Impactos'!H19</f>
        <v>3</v>
      </c>
      <c r="AQ19" s="136"/>
    </row>
    <row r="20" spans="1:43" s="72" customFormat="1" ht="30" x14ac:dyDescent="0.25">
      <c r="A20"/>
      <c r="B20" s="16"/>
      <c r="C20" s="332"/>
      <c r="D20" s="228"/>
      <c r="E20" s="252"/>
      <c r="F20" s="252" t="s">
        <v>187</v>
      </c>
      <c r="G20" s="84"/>
      <c r="H20" s="84"/>
      <c r="I20" s="84"/>
      <c r="J20" s="84"/>
      <c r="K20" s="84"/>
      <c r="L20" s="84"/>
      <c r="M20" s="84"/>
      <c r="N20" s="84"/>
      <c r="O20" s="84"/>
      <c r="P20" s="84"/>
      <c r="Q20" s="84"/>
      <c r="R20" s="84"/>
      <c r="S20" s="84"/>
      <c r="T20" s="84"/>
      <c r="U20" s="84"/>
      <c r="V20" s="84"/>
      <c r="W20" s="84"/>
      <c r="X20" s="84"/>
      <c r="Y20" s="84"/>
      <c r="Z20" s="84"/>
      <c r="AA20" s="84"/>
      <c r="AB20" s="84"/>
      <c r="AC20" s="84"/>
      <c r="AD20" s="84"/>
      <c r="AE20" s="144"/>
      <c r="AF20" s="144"/>
      <c r="AG20" s="143"/>
      <c r="AH20" s="139"/>
      <c r="AI20" s="74"/>
      <c r="AK20" s="103">
        <f t="shared" si="0"/>
        <v>1</v>
      </c>
      <c r="AL20" s="135" t="b">
        <v>1</v>
      </c>
      <c r="AM20" s="136">
        <f t="shared" si="1"/>
        <v>1</v>
      </c>
      <c r="AN20" s="136">
        <f>'RMed-Proy'!H20</f>
        <v>0</v>
      </c>
      <c r="AO20" s="136">
        <f>'RMed-Actividades'!H20</f>
        <v>0</v>
      </c>
      <c r="AP20" s="136">
        <f>'RMed-Impactos'!H20</f>
        <v>3</v>
      </c>
      <c r="AQ20" s="136"/>
    </row>
    <row r="21" spans="1:43" s="72" customFormat="1" x14ac:dyDescent="0.25">
      <c r="A21"/>
      <c r="B21" s="16"/>
      <c r="C21" s="332"/>
      <c r="D21" s="228"/>
      <c r="E21" s="252"/>
      <c r="F21" s="252" t="s">
        <v>188</v>
      </c>
      <c r="G21" s="84"/>
      <c r="H21" s="84"/>
      <c r="I21" s="84"/>
      <c r="J21" s="84"/>
      <c r="K21" s="84"/>
      <c r="L21" s="84"/>
      <c r="M21" s="84"/>
      <c r="N21" s="84"/>
      <c r="O21" s="84"/>
      <c r="P21" s="84"/>
      <c r="Q21" s="84"/>
      <c r="R21" s="84"/>
      <c r="S21" s="84"/>
      <c r="T21" s="84"/>
      <c r="U21" s="84"/>
      <c r="V21" s="84"/>
      <c r="W21" s="84"/>
      <c r="X21" s="84"/>
      <c r="Y21" s="84"/>
      <c r="Z21" s="84"/>
      <c r="AA21" s="84"/>
      <c r="AB21" s="84"/>
      <c r="AC21" s="84"/>
      <c r="AD21" s="84"/>
      <c r="AE21" s="144"/>
      <c r="AF21" s="143"/>
      <c r="AG21" s="143"/>
      <c r="AH21" s="139"/>
      <c r="AI21" s="74"/>
      <c r="AK21" s="103">
        <f t="shared" si="0"/>
        <v>1</v>
      </c>
      <c r="AL21" s="135" t="b">
        <v>1</v>
      </c>
      <c r="AM21" s="136">
        <f t="shared" si="1"/>
        <v>1</v>
      </c>
      <c r="AN21" s="136">
        <f>'RMed-Proy'!H21</f>
        <v>0</v>
      </c>
      <c r="AO21" s="136">
        <f>'RMed-Actividades'!H21</f>
        <v>0</v>
      </c>
      <c r="AP21" s="136">
        <f>'RMed-Impactos'!H21</f>
        <v>3</v>
      </c>
      <c r="AQ21" s="136"/>
    </row>
    <row r="22" spans="1:43" s="72" customFormat="1" ht="30" x14ac:dyDescent="0.25">
      <c r="A22"/>
      <c r="B22" s="16"/>
      <c r="C22" s="332"/>
      <c r="D22" s="228"/>
      <c r="E22" s="252"/>
      <c r="F22" s="252" t="s">
        <v>189</v>
      </c>
      <c r="G22" s="84"/>
      <c r="H22" s="84"/>
      <c r="I22" s="84"/>
      <c r="J22" s="84"/>
      <c r="K22" s="84"/>
      <c r="L22" s="84"/>
      <c r="M22" s="84"/>
      <c r="N22" s="84"/>
      <c r="O22" s="84"/>
      <c r="P22" s="84"/>
      <c r="Q22" s="84"/>
      <c r="R22" s="84"/>
      <c r="S22" s="84"/>
      <c r="T22" s="84"/>
      <c r="U22" s="84"/>
      <c r="V22" s="84"/>
      <c r="W22" s="84"/>
      <c r="X22" s="84"/>
      <c r="Y22" s="84"/>
      <c r="Z22" s="84"/>
      <c r="AA22" s="84"/>
      <c r="AB22" s="84"/>
      <c r="AC22" s="84"/>
      <c r="AD22" s="84"/>
      <c r="AE22" s="144"/>
      <c r="AF22" s="144"/>
      <c r="AG22" s="143"/>
      <c r="AH22" s="139"/>
      <c r="AI22" s="74"/>
      <c r="AK22" s="103">
        <f t="shared" si="0"/>
        <v>1</v>
      </c>
      <c r="AL22" s="135" t="b">
        <v>1</v>
      </c>
      <c r="AM22" s="136">
        <f t="shared" si="1"/>
        <v>1</v>
      </c>
      <c r="AN22" s="136">
        <f>'RMed-Proy'!H22</f>
        <v>1</v>
      </c>
      <c r="AO22" s="136">
        <f>'RMed-Actividades'!H22</f>
        <v>0</v>
      </c>
      <c r="AP22" s="136">
        <f>'RMed-Impactos'!H22</f>
        <v>6</v>
      </c>
      <c r="AQ22" s="136"/>
    </row>
    <row r="23" spans="1:43" s="72" customFormat="1" x14ac:dyDescent="0.25">
      <c r="A23"/>
      <c r="B23" s="16"/>
      <c r="C23" s="332"/>
      <c r="D23" s="228"/>
      <c r="E23" s="252"/>
      <c r="F23" s="252" t="s">
        <v>190</v>
      </c>
      <c r="G23" s="84"/>
      <c r="H23" s="84"/>
      <c r="I23" s="84"/>
      <c r="J23" s="84"/>
      <c r="K23" s="84"/>
      <c r="L23" s="84"/>
      <c r="M23" s="84"/>
      <c r="N23" s="84"/>
      <c r="O23" s="84"/>
      <c r="P23" s="84"/>
      <c r="Q23" s="84"/>
      <c r="R23" s="84"/>
      <c r="S23" s="84"/>
      <c r="T23" s="84"/>
      <c r="U23" s="84"/>
      <c r="V23" s="84"/>
      <c r="W23" s="84"/>
      <c r="X23" s="84"/>
      <c r="Y23" s="84"/>
      <c r="Z23" s="84"/>
      <c r="AA23" s="84"/>
      <c r="AB23" s="84"/>
      <c r="AC23" s="84"/>
      <c r="AD23" s="84"/>
      <c r="AE23" s="144"/>
      <c r="AF23" s="144"/>
      <c r="AG23" s="143"/>
      <c r="AH23" s="139"/>
      <c r="AI23" s="74"/>
      <c r="AK23" s="103">
        <f t="shared" si="0"/>
        <v>1</v>
      </c>
      <c r="AL23" s="135" t="b">
        <v>1</v>
      </c>
      <c r="AM23" s="136">
        <f t="shared" si="1"/>
        <v>1</v>
      </c>
      <c r="AN23" s="136">
        <f>'RMed-Proy'!H23</f>
        <v>0</v>
      </c>
      <c r="AO23" s="136">
        <f>'RMed-Actividades'!H23</f>
        <v>0</v>
      </c>
      <c r="AP23" s="136">
        <f>'RMed-Impactos'!H23</f>
        <v>3</v>
      </c>
      <c r="AQ23" s="136"/>
    </row>
    <row r="24" spans="1:43" s="72" customFormat="1" x14ac:dyDescent="0.25">
      <c r="A24"/>
      <c r="B24" s="16"/>
      <c r="C24" s="332"/>
      <c r="D24" s="228"/>
      <c r="E24" s="252"/>
      <c r="F24" s="252" t="s">
        <v>191</v>
      </c>
      <c r="G24" s="84"/>
      <c r="H24" s="84"/>
      <c r="I24" s="84"/>
      <c r="J24" s="84"/>
      <c r="K24" s="84"/>
      <c r="L24" s="84"/>
      <c r="M24" s="84"/>
      <c r="N24" s="84"/>
      <c r="O24" s="84"/>
      <c r="P24" s="84"/>
      <c r="Q24" s="84"/>
      <c r="R24" s="84"/>
      <c r="S24" s="84"/>
      <c r="T24" s="84"/>
      <c r="U24" s="84"/>
      <c r="V24" s="84"/>
      <c r="W24" s="84"/>
      <c r="X24" s="84"/>
      <c r="Y24" s="84"/>
      <c r="Z24" s="84"/>
      <c r="AA24" s="84"/>
      <c r="AB24" s="84"/>
      <c r="AC24" s="84"/>
      <c r="AD24" s="84"/>
      <c r="AE24" s="144"/>
      <c r="AF24" s="144"/>
      <c r="AG24" s="144"/>
      <c r="AH24" s="140"/>
      <c r="AI24" s="74"/>
      <c r="AK24" s="103">
        <f t="shared" si="0"/>
        <v>1</v>
      </c>
      <c r="AL24" s="135" t="b">
        <v>1</v>
      </c>
      <c r="AM24" s="136">
        <f t="shared" si="1"/>
        <v>1</v>
      </c>
      <c r="AN24" s="136">
        <f>'RMed-Proy'!H24</f>
        <v>0</v>
      </c>
      <c r="AO24" s="136">
        <f>'RMed-Actividades'!H24</f>
        <v>0</v>
      </c>
      <c r="AP24" s="136">
        <f>'RMed-Impactos'!H24</f>
        <v>4</v>
      </c>
      <c r="AQ24" s="136"/>
    </row>
    <row r="25" spans="1:43" s="72" customFormat="1" x14ac:dyDescent="0.25">
      <c r="A25"/>
      <c r="B25" s="16"/>
      <c r="C25" s="332"/>
      <c r="D25" s="228"/>
      <c r="E25" s="252"/>
      <c r="F25" s="252" t="s">
        <v>192</v>
      </c>
      <c r="G25" s="84"/>
      <c r="H25" s="84"/>
      <c r="I25" s="84"/>
      <c r="J25" s="84"/>
      <c r="K25" s="84"/>
      <c r="L25" s="84"/>
      <c r="M25" s="84"/>
      <c r="N25" s="84"/>
      <c r="O25" s="84"/>
      <c r="P25" s="84"/>
      <c r="Q25" s="84"/>
      <c r="R25" s="84"/>
      <c r="S25" s="84"/>
      <c r="T25" s="84"/>
      <c r="U25" s="84"/>
      <c r="V25" s="84"/>
      <c r="W25" s="84"/>
      <c r="X25" s="84"/>
      <c r="Y25" s="84"/>
      <c r="Z25" s="84"/>
      <c r="AA25" s="84"/>
      <c r="AB25" s="84"/>
      <c r="AC25" s="84"/>
      <c r="AD25" s="84"/>
      <c r="AE25" s="144"/>
      <c r="AF25" s="144"/>
      <c r="AG25" s="143"/>
      <c r="AH25" s="139"/>
      <c r="AI25" s="74"/>
      <c r="AK25" s="103">
        <f t="shared" si="0"/>
        <v>1</v>
      </c>
      <c r="AL25" s="135" t="b">
        <v>1</v>
      </c>
      <c r="AM25" s="136">
        <f t="shared" si="1"/>
        <v>1</v>
      </c>
      <c r="AN25" s="136">
        <f>'RMed-Proy'!H25</f>
        <v>0</v>
      </c>
      <c r="AO25" s="136">
        <f>'RMed-Actividades'!H25</f>
        <v>0</v>
      </c>
      <c r="AP25" s="136">
        <f>'RMed-Impactos'!H25</f>
        <v>3</v>
      </c>
      <c r="AQ25" s="136"/>
    </row>
    <row r="26" spans="1:43" s="72" customFormat="1" x14ac:dyDescent="0.25">
      <c r="A26"/>
      <c r="B26" s="16"/>
      <c r="C26" s="332"/>
      <c r="D26" s="228"/>
      <c r="E26" s="254"/>
      <c r="F26" s="254" t="s">
        <v>193</v>
      </c>
      <c r="G26" s="84"/>
      <c r="H26" s="84"/>
      <c r="I26" s="84"/>
      <c r="J26" s="84"/>
      <c r="K26" s="84"/>
      <c r="L26" s="84"/>
      <c r="M26" s="84"/>
      <c r="N26" s="84"/>
      <c r="O26" s="84"/>
      <c r="P26" s="84"/>
      <c r="Q26" s="84"/>
      <c r="R26" s="84"/>
      <c r="S26" s="84"/>
      <c r="T26" s="84"/>
      <c r="U26" s="84"/>
      <c r="V26" s="84"/>
      <c r="W26" s="84"/>
      <c r="X26" s="84"/>
      <c r="Y26" s="84"/>
      <c r="Z26" s="84"/>
      <c r="AA26" s="84"/>
      <c r="AB26" s="84"/>
      <c r="AC26" s="84"/>
      <c r="AD26" s="84"/>
      <c r="AE26" s="144"/>
      <c r="AF26" s="144"/>
      <c r="AG26" s="143"/>
      <c r="AH26" s="139"/>
      <c r="AI26" s="74"/>
      <c r="AK26" s="103">
        <f t="shared" si="0"/>
        <v>1</v>
      </c>
      <c r="AL26" s="135" t="b">
        <v>1</v>
      </c>
      <c r="AM26" s="136">
        <f t="shared" si="1"/>
        <v>1</v>
      </c>
      <c r="AN26" s="136">
        <f>'RMed-Proy'!H26</f>
        <v>0</v>
      </c>
      <c r="AO26" s="136">
        <f>'RMed-Actividades'!H26</f>
        <v>0</v>
      </c>
      <c r="AP26" s="136">
        <f>'RMed-Impactos'!H26</f>
        <v>3</v>
      </c>
      <c r="AQ26" s="136"/>
    </row>
    <row r="27" spans="1:43" s="72" customFormat="1" ht="45" x14ac:dyDescent="0.25">
      <c r="A27"/>
      <c r="B27" s="16"/>
      <c r="C27" s="331" t="s">
        <v>97</v>
      </c>
      <c r="D27" s="228"/>
      <c r="E27" s="255"/>
      <c r="F27" s="255" t="s">
        <v>195</v>
      </c>
      <c r="G27" s="84"/>
      <c r="H27" s="84"/>
      <c r="I27" s="84"/>
      <c r="J27" s="84"/>
      <c r="K27" s="84"/>
      <c r="L27" s="84"/>
      <c r="M27" s="84"/>
      <c r="N27" s="84"/>
      <c r="O27" s="84"/>
      <c r="P27" s="84"/>
      <c r="Q27" s="84"/>
      <c r="R27" s="84"/>
      <c r="S27" s="84"/>
      <c r="T27" s="84"/>
      <c r="U27" s="84"/>
      <c r="V27" s="84"/>
      <c r="W27" s="84"/>
      <c r="X27" s="84"/>
      <c r="Y27" s="84"/>
      <c r="Z27" s="84"/>
      <c r="AA27" s="84"/>
      <c r="AB27" s="84"/>
      <c r="AC27" s="84"/>
      <c r="AD27" s="84"/>
      <c r="AE27" s="144"/>
      <c r="AF27" s="144"/>
      <c r="AG27" s="143"/>
      <c r="AH27" s="139"/>
      <c r="AI27" s="74"/>
      <c r="AK27" s="103">
        <f t="shared" si="0"/>
        <v>1</v>
      </c>
      <c r="AL27" s="135" t="b">
        <v>1</v>
      </c>
      <c r="AM27" s="136">
        <f t="shared" si="1"/>
        <v>1</v>
      </c>
      <c r="AN27" s="136">
        <f>'RMed-Proy'!H27</f>
        <v>1</v>
      </c>
      <c r="AO27" s="136">
        <f>'RMed-Actividades'!H27</f>
        <v>0</v>
      </c>
      <c r="AP27" s="136">
        <f>'RMed-Impactos'!H27</f>
        <v>5</v>
      </c>
      <c r="AQ27" s="136"/>
    </row>
    <row r="28" spans="1:43" s="72" customFormat="1" x14ac:dyDescent="0.25">
      <c r="A28"/>
      <c r="B28" s="16"/>
      <c r="C28" s="332"/>
      <c r="D28" s="228"/>
      <c r="E28" s="252"/>
      <c r="F28" s="252" t="s">
        <v>87</v>
      </c>
      <c r="G28" s="84"/>
      <c r="H28" s="84"/>
      <c r="I28" s="84"/>
      <c r="J28" s="84"/>
      <c r="K28" s="84"/>
      <c r="L28" s="84"/>
      <c r="M28" s="84"/>
      <c r="N28" s="84"/>
      <c r="O28" s="84"/>
      <c r="P28" s="84"/>
      <c r="Q28" s="84"/>
      <c r="R28" s="84"/>
      <c r="S28" s="84"/>
      <c r="T28" s="84"/>
      <c r="U28" s="84"/>
      <c r="V28" s="84"/>
      <c r="W28" s="84"/>
      <c r="X28" s="84"/>
      <c r="Y28" s="84"/>
      <c r="Z28" s="84"/>
      <c r="AA28" s="84"/>
      <c r="AB28" s="84"/>
      <c r="AC28" s="84"/>
      <c r="AD28" s="84"/>
      <c r="AE28" s="143"/>
      <c r="AF28" s="144"/>
      <c r="AG28" s="144"/>
      <c r="AH28" s="139"/>
      <c r="AI28" s="74"/>
      <c r="AK28" s="103">
        <f t="shared" si="0"/>
        <v>1</v>
      </c>
      <c r="AL28" s="135" t="b">
        <v>1</v>
      </c>
      <c r="AM28" s="136">
        <f t="shared" si="1"/>
        <v>1</v>
      </c>
      <c r="AN28" s="136">
        <f>'RMed-Proy'!H28</f>
        <v>0</v>
      </c>
      <c r="AO28" s="136">
        <f>'RMed-Actividades'!H28</f>
        <v>0</v>
      </c>
      <c r="AP28" s="136">
        <f>'RMed-Impactos'!H28</f>
        <v>1</v>
      </c>
      <c r="AQ28" s="136"/>
    </row>
    <row r="29" spans="1:43" s="72" customFormat="1" x14ac:dyDescent="0.25">
      <c r="A29"/>
      <c r="B29" s="16"/>
      <c r="C29" s="332"/>
      <c r="D29" s="228"/>
      <c r="E29" s="254"/>
      <c r="F29" s="254" t="s">
        <v>196</v>
      </c>
      <c r="G29" s="84"/>
      <c r="H29" s="84"/>
      <c r="I29" s="84"/>
      <c r="J29" s="84"/>
      <c r="K29" s="84"/>
      <c r="L29" s="84"/>
      <c r="M29" s="84"/>
      <c r="N29" s="84"/>
      <c r="O29" s="84"/>
      <c r="P29" s="84"/>
      <c r="Q29" s="84"/>
      <c r="R29" s="84"/>
      <c r="S29" s="84"/>
      <c r="T29" s="84"/>
      <c r="U29" s="84"/>
      <c r="V29" s="84"/>
      <c r="W29" s="84"/>
      <c r="X29" s="84"/>
      <c r="Y29" s="84"/>
      <c r="Z29" s="84"/>
      <c r="AA29" s="84"/>
      <c r="AB29" s="84"/>
      <c r="AC29" s="84"/>
      <c r="AD29" s="84"/>
      <c r="AE29" s="143"/>
      <c r="AF29" s="144"/>
      <c r="AG29" s="144"/>
      <c r="AH29" s="139"/>
      <c r="AI29" s="74"/>
      <c r="AK29" s="103">
        <f t="shared" si="0"/>
        <v>1</v>
      </c>
      <c r="AL29" s="135" t="b">
        <v>1</v>
      </c>
      <c r="AM29" s="136">
        <f t="shared" si="1"/>
        <v>1</v>
      </c>
      <c r="AN29" s="136">
        <f>'RMed-Proy'!H29</f>
        <v>2</v>
      </c>
      <c r="AO29" s="136">
        <f>'RMed-Actividades'!H29</f>
        <v>0</v>
      </c>
      <c r="AP29" s="136">
        <f>'RMed-Impactos'!H29</f>
        <v>3</v>
      </c>
      <c r="AQ29" s="136"/>
    </row>
    <row r="30" spans="1:43" s="72" customFormat="1" x14ac:dyDescent="0.25">
      <c r="A30"/>
      <c r="B30" s="16"/>
      <c r="C30" s="331" t="s">
        <v>98</v>
      </c>
      <c r="D30" s="228"/>
      <c r="E30" s="255"/>
      <c r="F30" s="255" t="s">
        <v>198</v>
      </c>
      <c r="G30" s="84"/>
      <c r="H30" s="84"/>
      <c r="I30" s="84"/>
      <c r="J30" s="84"/>
      <c r="K30" s="84"/>
      <c r="L30" s="84"/>
      <c r="M30" s="84"/>
      <c r="N30" s="84"/>
      <c r="O30" s="84"/>
      <c r="P30" s="84"/>
      <c r="Q30" s="84"/>
      <c r="R30" s="84"/>
      <c r="S30" s="84"/>
      <c r="T30" s="84"/>
      <c r="U30" s="84"/>
      <c r="V30" s="84"/>
      <c r="W30" s="84"/>
      <c r="X30" s="84"/>
      <c r="Y30" s="84"/>
      <c r="Z30" s="84"/>
      <c r="AA30" s="84"/>
      <c r="AB30" s="84"/>
      <c r="AC30" s="84"/>
      <c r="AD30" s="84"/>
      <c r="AE30" s="144"/>
      <c r="AF30" s="144"/>
      <c r="AG30" s="143"/>
      <c r="AH30" s="139"/>
      <c r="AI30" s="74"/>
      <c r="AK30" s="103">
        <f t="shared" si="0"/>
        <v>1</v>
      </c>
      <c r="AL30" s="135" t="b">
        <v>1</v>
      </c>
      <c r="AM30" s="136">
        <f t="shared" si="1"/>
        <v>1</v>
      </c>
      <c r="AN30" s="136">
        <f>'RMed-Proy'!H30</f>
        <v>0</v>
      </c>
      <c r="AO30" s="136">
        <f>'RMed-Actividades'!H30</f>
        <v>0</v>
      </c>
      <c r="AP30" s="136">
        <f>'RMed-Impactos'!H30</f>
        <v>4</v>
      </c>
      <c r="AQ30" s="136"/>
    </row>
    <row r="31" spans="1:43" s="72" customFormat="1" x14ac:dyDescent="0.25">
      <c r="A31"/>
      <c r="B31" s="16"/>
      <c r="C31" s="332"/>
      <c r="D31" s="228"/>
      <c r="E31" s="252"/>
      <c r="F31" s="252" t="s">
        <v>199</v>
      </c>
      <c r="G31" s="84"/>
      <c r="H31" s="84"/>
      <c r="I31" s="84"/>
      <c r="J31" s="84"/>
      <c r="K31" s="84"/>
      <c r="L31" s="84"/>
      <c r="M31" s="84"/>
      <c r="N31" s="84"/>
      <c r="O31" s="84"/>
      <c r="P31" s="84"/>
      <c r="Q31" s="84"/>
      <c r="R31" s="84"/>
      <c r="S31" s="84"/>
      <c r="T31" s="84"/>
      <c r="U31" s="84"/>
      <c r="V31" s="84"/>
      <c r="W31" s="84"/>
      <c r="X31" s="84"/>
      <c r="Y31" s="84"/>
      <c r="Z31" s="84"/>
      <c r="AA31" s="84"/>
      <c r="AB31" s="84"/>
      <c r="AC31" s="84"/>
      <c r="AD31" s="84"/>
      <c r="AE31" s="144"/>
      <c r="AF31" s="144"/>
      <c r="AG31" s="143"/>
      <c r="AH31" s="139"/>
      <c r="AI31" s="74"/>
      <c r="AK31" s="103">
        <f t="shared" si="0"/>
        <v>1</v>
      </c>
      <c r="AL31" s="135" t="b">
        <v>1</v>
      </c>
      <c r="AM31" s="136">
        <f t="shared" si="1"/>
        <v>1</v>
      </c>
      <c r="AN31" s="136">
        <f>'RMed-Proy'!H31</f>
        <v>0</v>
      </c>
      <c r="AO31" s="136">
        <f>'RMed-Actividades'!H31</f>
        <v>0</v>
      </c>
      <c r="AP31" s="136">
        <f>'RMed-Impactos'!H31</f>
        <v>4</v>
      </c>
      <c r="AQ31" s="136"/>
    </row>
    <row r="32" spans="1:43" s="72" customFormat="1" x14ac:dyDescent="0.25">
      <c r="A32"/>
      <c r="B32" s="16"/>
      <c r="C32" s="332"/>
      <c r="D32" s="228"/>
      <c r="E32" s="252"/>
      <c r="F32" s="252" t="s">
        <v>200</v>
      </c>
      <c r="G32" s="84"/>
      <c r="H32" s="84"/>
      <c r="I32" s="84"/>
      <c r="J32" s="84"/>
      <c r="K32" s="84"/>
      <c r="L32" s="84"/>
      <c r="M32" s="84"/>
      <c r="N32" s="84"/>
      <c r="O32" s="84"/>
      <c r="P32" s="84"/>
      <c r="Q32" s="84"/>
      <c r="R32" s="84"/>
      <c r="S32" s="84"/>
      <c r="T32" s="84"/>
      <c r="U32" s="84"/>
      <c r="V32" s="84"/>
      <c r="W32" s="84"/>
      <c r="X32" s="84"/>
      <c r="Y32" s="84"/>
      <c r="Z32" s="84"/>
      <c r="AA32" s="84"/>
      <c r="AB32" s="84"/>
      <c r="AC32" s="84"/>
      <c r="AD32" s="84"/>
      <c r="AE32" s="144"/>
      <c r="AF32" s="144"/>
      <c r="AG32" s="143"/>
      <c r="AH32" s="139"/>
      <c r="AI32" s="74"/>
      <c r="AK32" s="103">
        <f t="shared" si="0"/>
        <v>1</v>
      </c>
      <c r="AL32" s="135" t="b">
        <v>1</v>
      </c>
      <c r="AM32" s="136">
        <f t="shared" si="1"/>
        <v>1</v>
      </c>
      <c r="AN32" s="136">
        <f>'RMed-Proy'!H32</f>
        <v>0</v>
      </c>
      <c r="AO32" s="136">
        <f>'RMed-Actividades'!H32</f>
        <v>0</v>
      </c>
      <c r="AP32" s="136">
        <f>'RMed-Impactos'!H32</f>
        <v>4</v>
      </c>
      <c r="AQ32" s="136"/>
    </row>
    <row r="33" spans="1:43" s="72" customFormat="1" x14ac:dyDescent="0.25">
      <c r="A33"/>
      <c r="B33" s="16"/>
      <c r="C33" s="332"/>
      <c r="D33" s="228"/>
      <c r="E33" s="252"/>
      <c r="F33" s="252" t="s">
        <v>201</v>
      </c>
      <c r="G33" s="84"/>
      <c r="H33" s="84"/>
      <c r="I33" s="84"/>
      <c r="J33" s="84"/>
      <c r="K33" s="84"/>
      <c r="L33" s="84"/>
      <c r="M33" s="84"/>
      <c r="N33" s="84"/>
      <c r="O33" s="84"/>
      <c r="P33" s="84"/>
      <c r="Q33" s="84"/>
      <c r="R33" s="84"/>
      <c r="S33" s="84"/>
      <c r="T33" s="84"/>
      <c r="U33" s="84"/>
      <c r="V33" s="84"/>
      <c r="W33" s="84"/>
      <c r="X33" s="84"/>
      <c r="Y33" s="84"/>
      <c r="Z33" s="84"/>
      <c r="AA33" s="84"/>
      <c r="AB33" s="84"/>
      <c r="AC33" s="84"/>
      <c r="AD33" s="84"/>
      <c r="AE33" s="144"/>
      <c r="AF33" s="144"/>
      <c r="AG33" s="143"/>
      <c r="AH33" s="139"/>
      <c r="AI33" s="74"/>
      <c r="AK33" s="103">
        <f t="shared" si="0"/>
        <v>1</v>
      </c>
      <c r="AL33" s="135" t="b">
        <v>1</v>
      </c>
      <c r="AM33" s="136">
        <f t="shared" si="1"/>
        <v>1</v>
      </c>
      <c r="AN33" s="136">
        <f>'RMed-Proy'!H33</f>
        <v>0</v>
      </c>
      <c r="AO33" s="136">
        <f>'RMed-Actividades'!H33</f>
        <v>0</v>
      </c>
      <c r="AP33" s="136">
        <f>'RMed-Impactos'!H33</f>
        <v>4</v>
      </c>
      <c r="AQ33" s="136"/>
    </row>
    <row r="34" spans="1:43" s="72" customFormat="1" x14ac:dyDescent="0.25">
      <c r="A34"/>
      <c r="B34" s="16"/>
      <c r="C34" s="332"/>
      <c r="D34" s="228"/>
      <c r="E34" s="252"/>
      <c r="F34" s="252" t="s">
        <v>202</v>
      </c>
      <c r="G34" s="84"/>
      <c r="H34" s="84"/>
      <c r="I34" s="84"/>
      <c r="J34" s="84"/>
      <c r="K34" s="84"/>
      <c r="L34" s="84"/>
      <c r="M34" s="84"/>
      <c r="N34" s="84"/>
      <c r="O34" s="84"/>
      <c r="P34" s="84"/>
      <c r="Q34" s="84"/>
      <c r="R34" s="84"/>
      <c r="S34" s="84"/>
      <c r="T34" s="84"/>
      <c r="U34" s="84"/>
      <c r="V34" s="84"/>
      <c r="W34" s="84"/>
      <c r="X34" s="84"/>
      <c r="Y34" s="84"/>
      <c r="Z34" s="84"/>
      <c r="AA34" s="84"/>
      <c r="AB34" s="84"/>
      <c r="AC34" s="84"/>
      <c r="AD34" s="84"/>
      <c r="AE34" s="144"/>
      <c r="AF34" s="144"/>
      <c r="AG34" s="143"/>
      <c r="AH34" s="139"/>
      <c r="AI34" s="74"/>
      <c r="AK34" s="103">
        <f t="shared" si="0"/>
        <v>1</v>
      </c>
      <c r="AL34" s="135" t="b">
        <v>1</v>
      </c>
      <c r="AM34" s="136">
        <f t="shared" si="1"/>
        <v>1</v>
      </c>
      <c r="AN34" s="136">
        <f>'RMed-Proy'!H34</f>
        <v>0</v>
      </c>
      <c r="AO34" s="136">
        <f>'RMed-Actividades'!H34</f>
        <v>0</v>
      </c>
      <c r="AP34" s="136">
        <f>'RMed-Impactos'!H34</f>
        <v>4</v>
      </c>
      <c r="AQ34" s="136"/>
    </row>
    <row r="35" spans="1:43" s="72" customFormat="1" x14ac:dyDescent="0.25">
      <c r="A35"/>
      <c r="B35" s="16"/>
      <c r="C35" s="332"/>
      <c r="D35" s="228"/>
      <c r="E35" s="252"/>
      <c r="F35" s="252" t="s">
        <v>203</v>
      </c>
      <c r="G35" s="84"/>
      <c r="H35" s="84"/>
      <c r="I35" s="84"/>
      <c r="J35" s="84"/>
      <c r="K35" s="84"/>
      <c r="L35" s="84"/>
      <c r="M35" s="84"/>
      <c r="N35" s="84"/>
      <c r="O35" s="84"/>
      <c r="P35" s="84"/>
      <c r="Q35" s="84"/>
      <c r="R35" s="84"/>
      <c r="S35" s="84"/>
      <c r="T35" s="84"/>
      <c r="U35" s="84"/>
      <c r="V35" s="84"/>
      <c r="W35" s="84"/>
      <c r="X35" s="84"/>
      <c r="Y35" s="84"/>
      <c r="Z35" s="84"/>
      <c r="AA35" s="84"/>
      <c r="AB35" s="84"/>
      <c r="AC35" s="84"/>
      <c r="AD35" s="84"/>
      <c r="AE35" s="144"/>
      <c r="AF35" s="144"/>
      <c r="AG35" s="143"/>
      <c r="AH35" s="139"/>
      <c r="AI35" s="74"/>
      <c r="AK35" s="103">
        <f t="shared" si="0"/>
        <v>1</v>
      </c>
      <c r="AL35" s="135" t="b">
        <v>1</v>
      </c>
      <c r="AM35" s="136">
        <f t="shared" si="1"/>
        <v>1</v>
      </c>
      <c r="AN35" s="136">
        <f>'RMed-Proy'!H35</f>
        <v>0</v>
      </c>
      <c r="AO35" s="136">
        <f>'RMed-Actividades'!H35</f>
        <v>0</v>
      </c>
      <c r="AP35" s="136">
        <f>'RMed-Impactos'!H35</f>
        <v>5</v>
      </c>
      <c r="AQ35" s="136"/>
    </row>
    <row r="36" spans="1:43" s="72" customFormat="1" ht="75" x14ac:dyDescent="0.25">
      <c r="A36"/>
      <c r="B36" s="16"/>
      <c r="C36" s="332"/>
      <c r="D36" s="228"/>
      <c r="E36" s="252"/>
      <c r="F36" s="252" t="s">
        <v>204</v>
      </c>
      <c r="G36" s="84"/>
      <c r="H36" s="84"/>
      <c r="I36" s="84"/>
      <c r="J36" s="84"/>
      <c r="K36" s="84"/>
      <c r="L36" s="84"/>
      <c r="M36" s="84"/>
      <c r="N36" s="84"/>
      <c r="O36" s="84"/>
      <c r="P36" s="84"/>
      <c r="Q36" s="84"/>
      <c r="R36" s="84"/>
      <c r="S36" s="84"/>
      <c r="T36" s="84"/>
      <c r="U36" s="84"/>
      <c r="V36" s="84"/>
      <c r="W36" s="84"/>
      <c r="X36" s="84"/>
      <c r="Y36" s="84"/>
      <c r="Z36" s="84"/>
      <c r="AA36" s="84"/>
      <c r="AB36" s="84"/>
      <c r="AC36" s="84"/>
      <c r="AD36" s="84"/>
      <c r="AE36" s="144"/>
      <c r="AF36" s="144"/>
      <c r="AG36" s="143"/>
      <c r="AH36" s="139"/>
      <c r="AI36" s="74"/>
      <c r="AK36" s="103">
        <f t="shared" si="0"/>
        <v>1</v>
      </c>
      <c r="AL36" s="135" t="b">
        <v>1</v>
      </c>
      <c r="AM36" s="136">
        <f t="shared" si="1"/>
        <v>1</v>
      </c>
      <c r="AN36" s="136">
        <f>'RMed-Proy'!H36</f>
        <v>1</v>
      </c>
      <c r="AO36" s="136">
        <f>'RMed-Actividades'!H36</f>
        <v>0</v>
      </c>
      <c r="AP36" s="136">
        <f>'RMed-Impactos'!H36</f>
        <v>5</v>
      </c>
      <c r="AQ36" s="136"/>
    </row>
    <row r="37" spans="1:43" s="72" customFormat="1" ht="30" x14ac:dyDescent="0.25">
      <c r="A37"/>
      <c r="B37" s="16"/>
      <c r="C37" s="332"/>
      <c r="D37" s="228"/>
      <c r="E37" s="252"/>
      <c r="F37" s="252" t="s">
        <v>205</v>
      </c>
      <c r="G37" s="84"/>
      <c r="H37" s="84"/>
      <c r="I37" s="84"/>
      <c r="J37" s="84"/>
      <c r="K37" s="84"/>
      <c r="L37" s="84"/>
      <c r="M37" s="84"/>
      <c r="N37" s="84"/>
      <c r="O37" s="84"/>
      <c r="P37" s="84"/>
      <c r="Q37" s="84"/>
      <c r="R37" s="84"/>
      <c r="S37" s="84"/>
      <c r="T37" s="84"/>
      <c r="U37" s="84"/>
      <c r="V37" s="84"/>
      <c r="W37" s="84"/>
      <c r="X37" s="84"/>
      <c r="Y37" s="84"/>
      <c r="Z37" s="84"/>
      <c r="AA37" s="84"/>
      <c r="AB37" s="84"/>
      <c r="AC37" s="84"/>
      <c r="AD37" s="84"/>
      <c r="AE37" s="144"/>
      <c r="AF37" s="144"/>
      <c r="AG37" s="143"/>
      <c r="AH37" s="139"/>
      <c r="AI37" s="74"/>
      <c r="AK37" s="103">
        <f t="shared" si="0"/>
        <v>1</v>
      </c>
      <c r="AL37" s="135" t="b">
        <v>1</v>
      </c>
      <c r="AM37" s="136">
        <f t="shared" si="1"/>
        <v>1</v>
      </c>
      <c r="AN37" s="136">
        <f>'RMed-Proy'!H37</f>
        <v>0</v>
      </c>
      <c r="AO37" s="136">
        <f>'RMed-Actividades'!H37</f>
        <v>0</v>
      </c>
      <c r="AP37" s="136">
        <f>'RMed-Impactos'!H37</f>
        <v>4</v>
      </c>
      <c r="AQ37" s="136"/>
    </row>
    <row r="38" spans="1:43" s="72" customFormat="1" ht="30" x14ac:dyDescent="0.25">
      <c r="A38"/>
      <c r="B38" s="16"/>
      <c r="C38" s="332"/>
      <c r="D38" s="228"/>
      <c r="E38" s="252"/>
      <c r="F38" s="252" t="s">
        <v>206</v>
      </c>
      <c r="G38" s="84"/>
      <c r="H38" s="84"/>
      <c r="I38" s="84"/>
      <c r="J38" s="84"/>
      <c r="K38" s="84"/>
      <c r="L38" s="84"/>
      <c r="M38" s="84"/>
      <c r="N38" s="84"/>
      <c r="O38" s="84"/>
      <c r="P38" s="84"/>
      <c r="Q38" s="84"/>
      <c r="R38" s="84"/>
      <c r="S38" s="84"/>
      <c r="T38" s="84"/>
      <c r="U38" s="84"/>
      <c r="V38" s="84"/>
      <c r="W38" s="84"/>
      <c r="X38" s="84"/>
      <c r="Y38" s="84"/>
      <c r="Z38" s="84"/>
      <c r="AA38" s="84"/>
      <c r="AB38" s="84"/>
      <c r="AC38" s="84"/>
      <c r="AD38" s="84"/>
      <c r="AE38" s="144"/>
      <c r="AF38" s="144"/>
      <c r="AG38" s="143"/>
      <c r="AH38" s="139"/>
      <c r="AI38" s="74"/>
      <c r="AK38" s="103">
        <f t="shared" si="0"/>
        <v>1</v>
      </c>
      <c r="AL38" s="135" t="b">
        <v>1</v>
      </c>
      <c r="AM38" s="136">
        <f t="shared" si="1"/>
        <v>1</v>
      </c>
      <c r="AN38" s="136">
        <f>'RMed-Proy'!H38</f>
        <v>0</v>
      </c>
      <c r="AO38" s="136">
        <f>'RMed-Actividades'!H38</f>
        <v>0</v>
      </c>
      <c r="AP38" s="136">
        <f>'RMed-Impactos'!H38</f>
        <v>4</v>
      </c>
      <c r="AQ38" s="136"/>
    </row>
    <row r="39" spans="1:43" s="72" customFormat="1" x14ac:dyDescent="0.25">
      <c r="A39"/>
      <c r="B39" s="16"/>
      <c r="C39" s="332"/>
      <c r="D39" s="228"/>
      <c r="E39" s="254"/>
      <c r="F39" s="254" t="s">
        <v>88</v>
      </c>
      <c r="G39" s="84"/>
      <c r="H39" s="84"/>
      <c r="I39" s="84"/>
      <c r="J39" s="84"/>
      <c r="K39" s="84"/>
      <c r="L39" s="84"/>
      <c r="M39" s="84"/>
      <c r="N39" s="84"/>
      <c r="O39" s="84"/>
      <c r="P39" s="84"/>
      <c r="Q39" s="84"/>
      <c r="R39" s="84"/>
      <c r="S39" s="84"/>
      <c r="T39" s="84"/>
      <c r="U39" s="84"/>
      <c r="V39" s="84"/>
      <c r="W39" s="84"/>
      <c r="X39" s="84"/>
      <c r="Y39" s="84"/>
      <c r="Z39" s="84"/>
      <c r="AA39" s="84"/>
      <c r="AB39" s="84"/>
      <c r="AC39" s="84"/>
      <c r="AD39" s="84"/>
      <c r="AE39" s="144"/>
      <c r="AF39" s="144"/>
      <c r="AG39" s="143"/>
      <c r="AH39" s="139"/>
      <c r="AI39" s="74"/>
      <c r="AK39" s="103">
        <f t="shared" si="0"/>
        <v>1</v>
      </c>
      <c r="AL39" s="135" t="b">
        <v>1</v>
      </c>
      <c r="AM39" s="136">
        <f t="shared" si="1"/>
        <v>1</v>
      </c>
      <c r="AN39" s="136">
        <f>'RMed-Proy'!H39</f>
        <v>0</v>
      </c>
      <c r="AO39" s="136">
        <f>'RMed-Actividades'!H39</f>
        <v>0</v>
      </c>
      <c r="AP39" s="136">
        <f>'RMed-Impactos'!H39</f>
        <v>4</v>
      </c>
      <c r="AQ39" s="136"/>
    </row>
    <row r="40" spans="1:43" s="72" customFormat="1" ht="75" x14ac:dyDescent="0.25">
      <c r="A40"/>
      <c r="B40" s="16"/>
      <c r="C40" s="236" t="s">
        <v>99</v>
      </c>
      <c r="D40" s="228"/>
      <c r="E40" s="257"/>
      <c r="F40" s="257" t="s">
        <v>208</v>
      </c>
      <c r="G40" s="84"/>
      <c r="H40" s="84"/>
      <c r="I40" s="84"/>
      <c r="J40" s="84"/>
      <c r="K40" s="84"/>
      <c r="L40" s="84"/>
      <c r="M40" s="84"/>
      <c r="N40" s="84"/>
      <c r="O40" s="84"/>
      <c r="P40" s="84"/>
      <c r="Q40" s="84"/>
      <c r="R40" s="84"/>
      <c r="S40" s="84"/>
      <c r="T40" s="84"/>
      <c r="U40" s="84"/>
      <c r="V40" s="84"/>
      <c r="W40" s="84"/>
      <c r="X40" s="84"/>
      <c r="Y40" s="84"/>
      <c r="Z40" s="84"/>
      <c r="AA40" s="84"/>
      <c r="AB40" s="84"/>
      <c r="AC40" s="84"/>
      <c r="AD40" s="84"/>
      <c r="AE40" s="144"/>
      <c r="AF40" s="145"/>
      <c r="AG40" s="145"/>
      <c r="AH40" s="139"/>
      <c r="AI40" s="74"/>
      <c r="AK40" s="103">
        <f t="shared" si="0"/>
        <v>1</v>
      </c>
      <c r="AL40" s="135" t="b">
        <v>1</v>
      </c>
      <c r="AM40" s="136">
        <f t="shared" si="1"/>
        <v>1</v>
      </c>
      <c r="AN40" s="136">
        <f>'RMed-Proy'!H40</f>
        <v>1</v>
      </c>
      <c r="AO40" s="136">
        <f>'RMed-Actividades'!H40</f>
        <v>0</v>
      </c>
      <c r="AP40" s="136">
        <f>'RMed-Impactos'!H40</f>
        <v>5</v>
      </c>
      <c r="AQ40" s="136"/>
    </row>
    <row r="41" spans="1:43" s="72" customFormat="1" ht="15" customHeight="1" x14ac:dyDescent="0.25">
      <c r="A41"/>
      <c r="B41" s="16"/>
      <c r="C41" s="284" t="s">
        <v>100</v>
      </c>
      <c r="D41" s="227"/>
      <c r="E41" s="257"/>
      <c r="F41" s="257" t="s">
        <v>210</v>
      </c>
      <c r="G41" s="84"/>
      <c r="H41" s="84"/>
      <c r="I41" s="84"/>
      <c r="J41" s="84"/>
      <c r="K41" s="84"/>
      <c r="L41" s="84"/>
      <c r="M41" s="84"/>
      <c r="N41" s="84"/>
      <c r="O41" s="84"/>
      <c r="P41" s="84"/>
      <c r="Q41" s="84"/>
      <c r="R41" s="84"/>
      <c r="S41" s="84"/>
      <c r="T41" s="84"/>
      <c r="U41" s="84"/>
      <c r="V41" s="84"/>
      <c r="W41" s="84"/>
      <c r="X41" s="84"/>
      <c r="Y41" s="84"/>
      <c r="Z41" s="84"/>
      <c r="AA41" s="84"/>
      <c r="AB41" s="84"/>
      <c r="AC41" s="84"/>
      <c r="AD41" s="84"/>
      <c r="AE41" s="144"/>
      <c r="AF41" s="144"/>
      <c r="AG41" s="144"/>
      <c r="AH41" s="139"/>
      <c r="AI41" s="74"/>
      <c r="AK41" s="103">
        <f t="shared" si="0"/>
        <v>1</v>
      </c>
      <c r="AL41" s="135" t="b">
        <v>1</v>
      </c>
      <c r="AM41" s="136">
        <f t="shared" si="1"/>
        <v>0</v>
      </c>
      <c r="AN41" s="136">
        <f>'RMed-Proy'!H41</f>
        <v>0</v>
      </c>
      <c r="AO41" s="136">
        <f>'RMed-Actividades'!H41</f>
        <v>0</v>
      </c>
      <c r="AP41" s="136">
        <f>'RMed-Impactos'!H41</f>
        <v>0</v>
      </c>
      <c r="AQ41" s="136"/>
    </row>
    <row r="42" spans="1:43" s="72" customFormat="1" x14ac:dyDescent="0.25">
      <c r="A42"/>
      <c r="B42" s="16"/>
      <c r="C42" s="331" t="s">
        <v>101</v>
      </c>
      <c r="D42" s="228"/>
      <c r="E42" s="255"/>
      <c r="F42" s="255" t="s">
        <v>211</v>
      </c>
      <c r="G42" s="84"/>
      <c r="H42" s="84"/>
      <c r="I42" s="84"/>
      <c r="J42" s="84"/>
      <c r="K42" s="84"/>
      <c r="L42" s="84"/>
      <c r="M42" s="84"/>
      <c r="N42" s="84"/>
      <c r="O42" s="84"/>
      <c r="P42" s="84"/>
      <c r="Q42" s="84"/>
      <c r="R42" s="84"/>
      <c r="S42" s="84"/>
      <c r="T42" s="84"/>
      <c r="U42" s="84"/>
      <c r="V42" s="84"/>
      <c r="W42" s="84"/>
      <c r="X42" s="84"/>
      <c r="Y42" s="84"/>
      <c r="Z42" s="84"/>
      <c r="AA42" s="84"/>
      <c r="AB42" s="84"/>
      <c r="AC42" s="84"/>
      <c r="AD42" s="84"/>
      <c r="AE42" s="144"/>
      <c r="AF42" s="145"/>
      <c r="AG42" s="145"/>
      <c r="AH42" s="139"/>
      <c r="AI42" s="74"/>
      <c r="AK42" s="103">
        <f t="shared" si="0"/>
        <v>1</v>
      </c>
      <c r="AL42" s="135" t="b">
        <v>1</v>
      </c>
      <c r="AM42" s="136">
        <f t="shared" si="1"/>
        <v>1</v>
      </c>
      <c r="AN42" s="136">
        <f>'RMed-Proy'!H42</f>
        <v>1</v>
      </c>
      <c r="AO42" s="136">
        <f>'RMed-Actividades'!H42</f>
        <v>0</v>
      </c>
      <c r="AP42" s="136">
        <f>'RMed-Impactos'!H42</f>
        <v>2</v>
      </c>
      <c r="AQ42" s="136"/>
    </row>
    <row r="43" spans="1:43" s="72" customFormat="1" ht="45" x14ac:dyDescent="0.25">
      <c r="A43"/>
      <c r="B43" s="16"/>
      <c r="C43" s="332"/>
      <c r="D43" s="228"/>
      <c r="E43" s="252"/>
      <c r="F43" s="252" t="s">
        <v>212</v>
      </c>
      <c r="G43" s="84"/>
      <c r="H43" s="84"/>
      <c r="I43" s="84"/>
      <c r="J43" s="84"/>
      <c r="K43" s="84"/>
      <c r="L43" s="84"/>
      <c r="M43" s="84"/>
      <c r="N43" s="84"/>
      <c r="O43" s="84"/>
      <c r="P43" s="84"/>
      <c r="Q43" s="84"/>
      <c r="R43" s="84"/>
      <c r="S43" s="84"/>
      <c r="T43" s="84"/>
      <c r="U43" s="84"/>
      <c r="V43" s="84"/>
      <c r="W43" s="84"/>
      <c r="X43" s="84"/>
      <c r="Y43" s="84"/>
      <c r="Z43" s="84"/>
      <c r="AA43" s="84"/>
      <c r="AB43" s="84"/>
      <c r="AC43" s="84"/>
      <c r="AD43" s="84"/>
      <c r="AE43" s="144"/>
      <c r="AF43" s="145"/>
      <c r="AG43" s="145"/>
      <c r="AH43" s="139"/>
      <c r="AI43" s="74"/>
      <c r="AK43" s="103">
        <f t="shared" si="0"/>
        <v>1</v>
      </c>
      <c r="AL43" s="135" t="b">
        <v>1</v>
      </c>
      <c r="AM43" s="136">
        <f t="shared" si="1"/>
        <v>1</v>
      </c>
      <c r="AN43" s="136">
        <f>'RMed-Proy'!H43</f>
        <v>1</v>
      </c>
      <c r="AO43" s="136">
        <f>'RMed-Actividades'!H43</f>
        <v>0</v>
      </c>
      <c r="AP43" s="136">
        <f>'RMed-Impactos'!H43</f>
        <v>2</v>
      </c>
      <c r="AQ43" s="136"/>
    </row>
    <row r="44" spans="1:43" s="72" customFormat="1" ht="45" x14ac:dyDescent="0.25">
      <c r="A44"/>
      <c r="B44" s="16"/>
      <c r="C44" s="332"/>
      <c r="D44" s="228"/>
      <c r="E44" s="252"/>
      <c r="F44" s="252" t="s">
        <v>213</v>
      </c>
      <c r="G44" s="84"/>
      <c r="H44" s="84"/>
      <c r="I44" s="84"/>
      <c r="J44" s="84"/>
      <c r="K44" s="84"/>
      <c r="L44" s="84"/>
      <c r="M44" s="84"/>
      <c r="N44" s="84"/>
      <c r="O44" s="84"/>
      <c r="P44" s="84"/>
      <c r="Q44" s="84"/>
      <c r="R44" s="84"/>
      <c r="S44" s="84"/>
      <c r="T44" s="84"/>
      <c r="U44" s="84"/>
      <c r="V44" s="84"/>
      <c r="W44" s="84"/>
      <c r="X44" s="84"/>
      <c r="Y44" s="84"/>
      <c r="Z44" s="84"/>
      <c r="AA44" s="84"/>
      <c r="AB44" s="84"/>
      <c r="AC44" s="84"/>
      <c r="AD44" s="84"/>
      <c r="AE44" s="144"/>
      <c r="AF44" s="145"/>
      <c r="AG44" s="145"/>
      <c r="AH44" s="139"/>
      <c r="AI44" s="74"/>
      <c r="AK44" s="103">
        <f t="shared" si="0"/>
        <v>1</v>
      </c>
      <c r="AL44" s="135" t="b">
        <v>1</v>
      </c>
      <c r="AM44" s="136">
        <f t="shared" si="1"/>
        <v>1</v>
      </c>
      <c r="AN44" s="136">
        <f>'RMed-Proy'!H44</f>
        <v>1</v>
      </c>
      <c r="AO44" s="136">
        <f>'RMed-Actividades'!H44</f>
        <v>0</v>
      </c>
      <c r="AP44" s="136">
        <f>'RMed-Impactos'!H44</f>
        <v>2</v>
      </c>
      <c r="AQ44" s="136"/>
    </row>
    <row r="45" spans="1:43" s="72" customFormat="1" ht="45" x14ac:dyDescent="0.25">
      <c r="A45"/>
      <c r="B45" s="16"/>
      <c r="C45" s="332"/>
      <c r="D45" s="228"/>
      <c r="E45" s="252"/>
      <c r="F45" s="252" t="s">
        <v>214</v>
      </c>
      <c r="G45" s="84"/>
      <c r="H45" s="84"/>
      <c r="I45" s="84"/>
      <c r="J45" s="84"/>
      <c r="K45" s="84"/>
      <c r="L45" s="84"/>
      <c r="M45" s="84"/>
      <c r="N45" s="84"/>
      <c r="O45" s="84"/>
      <c r="P45" s="84"/>
      <c r="Q45" s="84"/>
      <c r="R45" s="84"/>
      <c r="S45" s="84"/>
      <c r="T45" s="84"/>
      <c r="U45" s="84"/>
      <c r="V45" s="84"/>
      <c r="W45" s="84"/>
      <c r="X45" s="84"/>
      <c r="Y45" s="84"/>
      <c r="Z45" s="84"/>
      <c r="AA45" s="84"/>
      <c r="AB45" s="84"/>
      <c r="AC45" s="84"/>
      <c r="AD45" s="84"/>
      <c r="AE45" s="144"/>
      <c r="AF45" s="145"/>
      <c r="AG45" s="145"/>
      <c r="AH45" s="139"/>
      <c r="AI45" s="74"/>
      <c r="AK45" s="103">
        <f t="shared" si="0"/>
        <v>1</v>
      </c>
      <c r="AL45" s="135" t="b">
        <v>1</v>
      </c>
      <c r="AM45" s="136">
        <f t="shared" si="1"/>
        <v>1</v>
      </c>
      <c r="AN45" s="136">
        <f>'RMed-Proy'!H45</f>
        <v>1</v>
      </c>
      <c r="AO45" s="136">
        <f>'RMed-Actividades'!H45</f>
        <v>0</v>
      </c>
      <c r="AP45" s="136">
        <f>'RMed-Impactos'!H45</f>
        <v>2</v>
      </c>
      <c r="AQ45" s="136"/>
    </row>
    <row r="46" spans="1:43" s="72" customFormat="1" ht="75" x14ac:dyDescent="0.25">
      <c r="A46"/>
      <c r="B46" s="16"/>
      <c r="C46" s="332"/>
      <c r="D46" s="228"/>
      <c r="E46" s="252"/>
      <c r="F46" s="252" t="s">
        <v>215</v>
      </c>
      <c r="G46" s="84"/>
      <c r="H46" s="84"/>
      <c r="I46" s="84"/>
      <c r="J46" s="84"/>
      <c r="K46" s="84"/>
      <c r="L46" s="84"/>
      <c r="M46" s="84"/>
      <c r="N46" s="84"/>
      <c r="O46" s="84"/>
      <c r="P46" s="84"/>
      <c r="Q46" s="84"/>
      <c r="R46" s="84"/>
      <c r="S46" s="84"/>
      <c r="T46" s="84"/>
      <c r="U46" s="84"/>
      <c r="V46" s="84"/>
      <c r="W46" s="84"/>
      <c r="X46" s="84"/>
      <c r="Y46" s="84"/>
      <c r="Z46" s="84"/>
      <c r="AA46" s="84"/>
      <c r="AB46" s="84"/>
      <c r="AC46" s="84"/>
      <c r="AD46" s="84"/>
      <c r="AE46" s="144"/>
      <c r="AF46" s="145"/>
      <c r="AG46" s="145"/>
      <c r="AH46" s="139"/>
      <c r="AI46" s="74"/>
      <c r="AK46" s="103">
        <f t="shared" si="0"/>
        <v>1</v>
      </c>
      <c r="AL46" s="135" t="b">
        <v>1</v>
      </c>
      <c r="AM46" s="136">
        <f t="shared" si="1"/>
        <v>1</v>
      </c>
      <c r="AN46" s="136">
        <f>'RMed-Proy'!H46</f>
        <v>1</v>
      </c>
      <c r="AO46" s="136">
        <f>'RMed-Actividades'!H46</f>
        <v>0</v>
      </c>
      <c r="AP46" s="136">
        <f>'RMed-Impactos'!H46</f>
        <v>2</v>
      </c>
      <c r="AQ46" s="136"/>
    </row>
    <row r="47" spans="1:43" s="72" customFormat="1" ht="75" x14ac:dyDescent="0.25">
      <c r="A47"/>
      <c r="B47" s="16"/>
      <c r="C47" s="332"/>
      <c r="D47" s="228"/>
      <c r="E47" s="252"/>
      <c r="F47" s="252" t="s">
        <v>216</v>
      </c>
      <c r="G47" s="84"/>
      <c r="H47" s="84"/>
      <c r="I47" s="84"/>
      <c r="J47" s="84"/>
      <c r="K47" s="84"/>
      <c r="L47" s="84"/>
      <c r="M47" s="84"/>
      <c r="N47" s="84"/>
      <c r="O47" s="84"/>
      <c r="P47" s="84"/>
      <c r="Q47" s="84"/>
      <c r="R47" s="84"/>
      <c r="S47" s="84"/>
      <c r="T47" s="84"/>
      <c r="U47" s="84"/>
      <c r="V47" s="84"/>
      <c r="W47" s="84"/>
      <c r="X47" s="84"/>
      <c r="Y47" s="84"/>
      <c r="Z47" s="84"/>
      <c r="AA47" s="84"/>
      <c r="AB47" s="84"/>
      <c r="AC47" s="84"/>
      <c r="AD47" s="84"/>
      <c r="AE47" s="144"/>
      <c r="AF47" s="145"/>
      <c r="AG47" s="145"/>
      <c r="AH47" s="139"/>
      <c r="AI47" s="74"/>
      <c r="AK47" s="103">
        <f t="shared" si="0"/>
        <v>1</v>
      </c>
      <c r="AL47" s="135" t="b">
        <v>1</v>
      </c>
      <c r="AM47" s="136">
        <f t="shared" si="1"/>
        <v>1</v>
      </c>
      <c r="AN47" s="136">
        <f>'RMed-Proy'!H47</f>
        <v>1</v>
      </c>
      <c r="AO47" s="136">
        <f>'RMed-Actividades'!H47</f>
        <v>0</v>
      </c>
      <c r="AP47" s="136">
        <f>'RMed-Impactos'!H47</f>
        <v>2</v>
      </c>
      <c r="AQ47" s="136"/>
    </row>
    <row r="48" spans="1:43" s="72" customFormat="1" ht="60" x14ac:dyDescent="0.25">
      <c r="A48"/>
      <c r="B48" s="16"/>
      <c r="C48" s="332"/>
      <c r="D48" s="228"/>
      <c r="E48" s="252"/>
      <c r="F48" s="252" t="s">
        <v>217</v>
      </c>
      <c r="G48" s="84"/>
      <c r="H48" s="84"/>
      <c r="I48" s="84"/>
      <c r="J48" s="84"/>
      <c r="K48" s="84"/>
      <c r="L48" s="84"/>
      <c r="M48" s="84"/>
      <c r="N48" s="84"/>
      <c r="O48" s="84"/>
      <c r="P48" s="84"/>
      <c r="Q48" s="84"/>
      <c r="R48" s="84"/>
      <c r="S48" s="84"/>
      <c r="T48" s="84"/>
      <c r="U48" s="84"/>
      <c r="V48" s="84"/>
      <c r="W48" s="84"/>
      <c r="X48" s="84"/>
      <c r="Y48" s="84"/>
      <c r="Z48" s="84"/>
      <c r="AA48" s="84"/>
      <c r="AB48" s="84"/>
      <c r="AC48" s="84"/>
      <c r="AD48" s="84"/>
      <c r="AE48" s="144"/>
      <c r="AF48" s="145"/>
      <c r="AG48" s="145"/>
      <c r="AH48" s="139"/>
      <c r="AI48" s="74"/>
      <c r="AK48" s="103">
        <f t="shared" si="0"/>
        <v>1</v>
      </c>
      <c r="AL48" s="135" t="b">
        <v>1</v>
      </c>
      <c r="AM48" s="136">
        <f t="shared" si="1"/>
        <v>1</v>
      </c>
      <c r="AN48" s="136">
        <f>'RMed-Proy'!H48</f>
        <v>1</v>
      </c>
      <c r="AO48" s="136">
        <f>'RMed-Actividades'!H48</f>
        <v>0</v>
      </c>
      <c r="AP48" s="136">
        <f>'RMed-Impactos'!H48</f>
        <v>2</v>
      </c>
      <c r="AQ48" s="136"/>
    </row>
    <row r="49" spans="1:43" s="72" customFormat="1" ht="75" x14ac:dyDescent="0.25">
      <c r="A49"/>
      <c r="B49" s="16"/>
      <c r="C49" s="332"/>
      <c r="D49" s="228"/>
      <c r="E49" s="252"/>
      <c r="F49" s="252" t="s">
        <v>218</v>
      </c>
      <c r="G49" s="84"/>
      <c r="H49" s="84"/>
      <c r="I49" s="84"/>
      <c r="J49" s="84"/>
      <c r="K49" s="84"/>
      <c r="L49" s="84"/>
      <c r="M49" s="84"/>
      <c r="N49" s="84"/>
      <c r="O49" s="84"/>
      <c r="P49" s="84"/>
      <c r="Q49" s="84"/>
      <c r="R49" s="84"/>
      <c r="S49" s="84"/>
      <c r="T49" s="84"/>
      <c r="U49" s="84"/>
      <c r="V49" s="84"/>
      <c r="W49" s="84"/>
      <c r="X49" s="84"/>
      <c r="Y49" s="84"/>
      <c r="Z49" s="84"/>
      <c r="AA49" s="84"/>
      <c r="AB49" s="84"/>
      <c r="AC49" s="84"/>
      <c r="AD49" s="84"/>
      <c r="AE49" s="144"/>
      <c r="AF49" s="145"/>
      <c r="AG49" s="145"/>
      <c r="AH49" s="139"/>
      <c r="AI49" s="74"/>
      <c r="AK49" s="103">
        <f t="shared" si="0"/>
        <v>1</v>
      </c>
      <c r="AL49" s="135" t="b">
        <v>1</v>
      </c>
      <c r="AM49" s="136">
        <f t="shared" si="1"/>
        <v>1</v>
      </c>
      <c r="AN49" s="136">
        <f>'RMed-Proy'!H49</f>
        <v>1</v>
      </c>
      <c r="AO49" s="136">
        <f>'RMed-Actividades'!H49</f>
        <v>0</v>
      </c>
      <c r="AP49" s="136">
        <f>'RMed-Impactos'!H49</f>
        <v>2</v>
      </c>
      <c r="AQ49" s="136"/>
    </row>
    <row r="50" spans="1:43" s="72" customFormat="1" ht="45" x14ac:dyDescent="0.25">
      <c r="A50"/>
      <c r="B50" s="16"/>
      <c r="C50" s="332"/>
      <c r="D50" s="228"/>
      <c r="E50" s="252"/>
      <c r="F50" s="252" t="s">
        <v>219</v>
      </c>
      <c r="G50" s="84"/>
      <c r="H50" s="84"/>
      <c r="I50" s="84"/>
      <c r="J50" s="84"/>
      <c r="K50" s="84"/>
      <c r="L50" s="84"/>
      <c r="M50" s="84"/>
      <c r="N50" s="84"/>
      <c r="O50" s="84"/>
      <c r="P50" s="84"/>
      <c r="Q50" s="84"/>
      <c r="R50" s="84"/>
      <c r="S50" s="84"/>
      <c r="T50" s="84"/>
      <c r="U50" s="84"/>
      <c r="V50" s="84"/>
      <c r="W50" s="84"/>
      <c r="X50" s="84"/>
      <c r="Y50" s="84"/>
      <c r="Z50" s="84"/>
      <c r="AA50" s="84"/>
      <c r="AB50" s="84"/>
      <c r="AC50" s="84"/>
      <c r="AD50" s="84"/>
      <c r="AE50" s="144"/>
      <c r="AF50" s="145"/>
      <c r="AG50" s="145"/>
      <c r="AH50" s="139"/>
      <c r="AI50" s="74"/>
      <c r="AK50" s="103">
        <f t="shared" si="0"/>
        <v>1</v>
      </c>
      <c r="AL50" s="135" t="b">
        <v>1</v>
      </c>
      <c r="AM50" s="136">
        <f t="shared" si="1"/>
        <v>1</v>
      </c>
      <c r="AN50" s="136">
        <f>'RMed-Proy'!H50</f>
        <v>1</v>
      </c>
      <c r="AO50" s="136">
        <f>'RMed-Actividades'!H50</f>
        <v>0</v>
      </c>
      <c r="AP50" s="136">
        <f>'RMed-Impactos'!H50</f>
        <v>2</v>
      </c>
      <c r="AQ50" s="136"/>
    </row>
    <row r="51" spans="1:43" s="72" customFormat="1" ht="60" x14ac:dyDescent="0.25">
      <c r="A51"/>
      <c r="B51" s="16"/>
      <c r="C51" s="332"/>
      <c r="D51" s="228"/>
      <c r="E51" s="252"/>
      <c r="F51" s="252" t="s">
        <v>220</v>
      </c>
      <c r="G51" s="84"/>
      <c r="H51" s="84"/>
      <c r="I51" s="84"/>
      <c r="J51" s="84"/>
      <c r="K51" s="84"/>
      <c r="L51" s="84"/>
      <c r="M51" s="84"/>
      <c r="N51" s="84"/>
      <c r="O51" s="84"/>
      <c r="P51" s="84"/>
      <c r="Q51" s="84"/>
      <c r="R51" s="84"/>
      <c r="S51" s="84"/>
      <c r="T51" s="84"/>
      <c r="U51" s="84"/>
      <c r="V51" s="84"/>
      <c r="W51" s="84"/>
      <c r="X51" s="84"/>
      <c r="Y51" s="84"/>
      <c r="Z51" s="84"/>
      <c r="AA51" s="84"/>
      <c r="AB51" s="84"/>
      <c r="AC51" s="84"/>
      <c r="AD51" s="84"/>
      <c r="AE51" s="144"/>
      <c r="AF51" s="145"/>
      <c r="AG51" s="145"/>
      <c r="AH51" s="139"/>
      <c r="AI51" s="74"/>
      <c r="AK51" s="103">
        <f t="shared" si="0"/>
        <v>1</v>
      </c>
      <c r="AL51" s="135" t="b">
        <v>1</v>
      </c>
      <c r="AM51" s="136">
        <f t="shared" si="1"/>
        <v>1</v>
      </c>
      <c r="AN51" s="136">
        <f>'RMed-Proy'!H51</f>
        <v>1</v>
      </c>
      <c r="AO51" s="136">
        <f>'RMed-Actividades'!H51</f>
        <v>0</v>
      </c>
      <c r="AP51" s="136">
        <f>'RMed-Impactos'!H51</f>
        <v>2</v>
      </c>
      <c r="AQ51" s="136"/>
    </row>
    <row r="52" spans="1:43" s="72" customFormat="1" ht="60" x14ac:dyDescent="0.25">
      <c r="A52"/>
      <c r="B52" s="16"/>
      <c r="C52" s="332"/>
      <c r="D52" s="228"/>
      <c r="E52" s="252"/>
      <c r="F52" s="252" t="s">
        <v>221</v>
      </c>
      <c r="G52" s="84"/>
      <c r="H52" s="84"/>
      <c r="I52" s="84"/>
      <c r="J52" s="84"/>
      <c r="K52" s="84"/>
      <c r="L52" s="84"/>
      <c r="M52" s="84"/>
      <c r="N52" s="84"/>
      <c r="O52" s="84"/>
      <c r="P52" s="84"/>
      <c r="Q52" s="84"/>
      <c r="R52" s="84"/>
      <c r="S52" s="84"/>
      <c r="T52" s="84"/>
      <c r="U52" s="84"/>
      <c r="V52" s="84"/>
      <c r="W52" s="84"/>
      <c r="X52" s="84"/>
      <c r="Y52" s="84"/>
      <c r="Z52" s="84"/>
      <c r="AA52" s="84"/>
      <c r="AB52" s="84"/>
      <c r="AC52" s="84"/>
      <c r="AD52" s="84"/>
      <c r="AE52" s="144"/>
      <c r="AF52" s="145"/>
      <c r="AG52" s="145"/>
      <c r="AH52" s="139"/>
      <c r="AI52" s="74"/>
      <c r="AK52" s="103">
        <f t="shared" ref="AK52:AK95" si="2">IF(AL52=TRUE,1,0)</f>
        <v>1</v>
      </c>
      <c r="AL52" s="135" t="b">
        <v>1</v>
      </c>
      <c r="AM52" s="136">
        <f t="shared" ref="AM52:AM95" si="3">IF(SUM(AN52:AP52)&gt;0,1,0)</f>
        <v>1</v>
      </c>
      <c r="AN52" s="136">
        <f>'RMed-Proy'!H52</f>
        <v>1</v>
      </c>
      <c r="AO52" s="136">
        <f>'RMed-Actividades'!H52</f>
        <v>0</v>
      </c>
      <c r="AP52" s="136">
        <f>'RMed-Impactos'!H52</f>
        <v>2</v>
      </c>
      <c r="AQ52" s="136"/>
    </row>
    <row r="53" spans="1:43" s="72" customFormat="1" ht="45" x14ac:dyDescent="0.25">
      <c r="A53"/>
      <c r="B53" s="16"/>
      <c r="C53" s="332"/>
      <c r="D53" s="228"/>
      <c r="E53" s="252"/>
      <c r="F53" s="252" t="s">
        <v>222</v>
      </c>
      <c r="G53" s="84"/>
      <c r="H53" s="84"/>
      <c r="I53" s="84"/>
      <c r="J53" s="84"/>
      <c r="K53" s="84"/>
      <c r="L53" s="84"/>
      <c r="M53" s="84"/>
      <c r="N53" s="84"/>
      <c r="O53" s="84"/>
      <c r="P53" s="84"/>
      <c r="Q53" s="84"/>
      <c r="R53" s="84"/>
      <c r="S53" s="84"/>
      <c r="T53" s="84"/>
      <c r="U53" s="84"/>
      <c r="V53" s="84"/>
      <c r="W53" s="84"/>
      <c r="X53" s="84"/>
      <c r="Y53" s="84"/>
      <c r="Z53" s="84"/>
      <c r="AA53" s="84"/>
      <c r="AB53" s="84"/>
      <c r="AC53" s="84"/>
      <c r="AD53" s="84"/>
      <c r="AE53" s="144"/>
      <c r="AF53" s="145"/>
      <c r="AG53" s="145"/>
      <c r="AH53" s="139"/>
      <c r="AI53" s="74"/>
      <c r="AK53" s="103">
        <f t="shared" si="2"/>
        <v>1</v>
      </c>
      <c r="AL53" s="135" t="b">
        <v>1</v>
      </c>
      <c r="AM53" s="136">
        <f t="shared" si="3"/>
        <v>1</v>
      </c>
      <c r="AN53" s="136">
        <f>'RMed-Proy'!H53</f>
        <v>1</v>
      </c>
      <c r="AO53" s="136">
        <f>'RMed-Actividades'!H53</f>
        <v>0</v>
      </c>
      <c r="AP53" s="136">
        <f>'RMed-Impactos'!H53</f>
        <v>2</v>
      </c>
      <c r="AQ53" s="136"/>
    </row>
    <row r="54" spans="1:43" s="72" customFormat="1" ht="45" x14ac:dyDescent="0.25">
      <c r="A54"/>
      <c r="B54" s="16"/>
      <c r="C54" s="332"/>
      <c r="D54" s="228"/>
      <c r="E54" s="252"/>
      <c r="F54" s="252" t="s">
        <v>223</v>
      </c>
      <c r="G54" s="84"/>
      <c r="H54" s="84"/>
      <c r="I54" s="84"/>
      <c r="J54" s="84"/>
      <c r="K54" s="84"/>
      <c r="L54" s="84"/>
      <c r="M54" s="84"/>
      <c r="N54" s="84"/>
      <c r="O54" s="84"/>
      <c r="P54" s="84"/>
      <c r="Q54" s="84"/>
      <c r="R54" s="84"/>
      <c r="S54" s="84"/>
      <c r="T54" s="84"/>
      <c r="U54" s="84"/>
      <c r="V54" s="84"/>
      <c r="W54" s="84"/>
      <c r="X54" s="84"/>
      <c r="Y54" s="84"/>
      <c r="Z54" s="84"/>
      <c r="AA54" s="84"/>
      <c r="AB54" s="84"/>
      <c r="AC54" s="84"/>
      <c r="AD54" s="84"/>
      <c r="AE54" s="144"/>
      <c r="AF54" s="145"/>
      <c r="AG54" s="145"/>
      <c r="AH54" s="139"/>
      <c r="AI54" s="74"/>
      <c r="AK54" s="103">
        <f t="shared" si="2"/>
        <v>1</v>
      </c>
      <c r="AL54" s="135" t="b">
        <v>1</v>
      </c>
      <c r="AM54" s="136">
        <f t="shared" si="3"/>
        <v>1</v>
      </c>
      <c r="AN54" s="136">
        <f>'RMed-Proy'!H54</f>
        <v>2</v>
      </c>
      <c r="AO54" s="136">
        <f>'RMed-Actividades'!H54</f>
        <v>0</v>
      </c>
      <c r="AP54" s="136">
        <f>'RMed-Impactos'!H54</f>
        <v>3</v>
      </c>
      <c r="AQ54" s="136"/>
    </row>
    <row r="55" spans="1:43" s="72" customFormat="1" ht="30" x14ac:dyDescent="0.25">
      <c r="A55"/>
      <c r="B55" s="16"/>
      <c r="C55" s="332"/>
      <c r="D55" s="228"/>
      <c r="E55" s="254"/>
      <c r="F55" s="254" t="s">
        <v>224</v>
      </c>
      <c r="G55" s="84"/>
      <c r="H55" s="84"/>
      <c r="I55" s="84"/>
      <c r="J55" s="84"/>
      <c r="K55" s="84"/>
      <c r="L55" s="84"/>
      <c r="M55" s="84"/>
      <c r="N55" s="84"/>
      <c r="O55" s="84"/>
      <c r="P55" s="84"/>
      <c r="Q55" s="84"/>
      <c r="R55" s="84"/>
      <c r="S55" s="84"/>
      <c r="T55" s="84"/>
      <c r="U55" s="84"/>
      <c r="V55" s="84"/>
      <c r="W55" s="84"/>
      <c r="X55" s="84"/>
      <c r="Y55" s="84"/>
      <c r="Z55" s="84"/>
      <c r="AA55" s="84"/>
      <c r="AB55" s="84"/>
      <c r="AC55" s="84"/>
      <c r="AD55" s="84"/>
      <c r="AE55" s="144"/>
      <c r="AF55" s="145"/>
      <c r="AG55" s="145"/>
      <c r="AH55" s="139"/>
      <c r="AI55" s="74"/>
      <c r="AK55" s="103">
        <f t="shared" si="2"/>
        <v>1</v>
      </c>
      <c r="AL55" s="135" t="b">
        <v>1</v>
      </c>
      <c r="AM55" s="136">
        <f t="shared" si="3"/>
        <v>1</v>
      </c>
      <c r="AN55" s="136">
        <f>'RMed-Proy'!H55</f>
        <v>2</v>
      </c>
      <c r="AO55" s="136">
        <f>'RMed-Actividades'!H55</f>
        <v>0</v>
      </c>
      <c r="AP55" s="136">
        <f>'RMed-Impactos'!H55</f>
        <v>3</v>
      </c>
      <c r="AQ55" s="136"/>
    </row>
    <row r="56" spans="1:43" s="72" customFormat="1" x14ac:dyDescent="0.25">
      <c r="A56"/>
      <c r="B56" s="16"/>
      <c r="C56" s="331" t="s">
        <v>102</v>
      </c>
      <c r="D56" s="228"/>
      <c r="E56" s="255"/>
      <c r="F56" s="255" t="s">
        <v>226</v>
      </c>
      <c r="G56" s="84"/>
      <c r="H56" s="84"/>
      <c r="I56" s="84"/>
      <c r="J56" s="84"/>
      <c r="K56" s="84"/>
      <c r="L56" s="84"/>
      <c r="M56" s="84"/>
      <c r="N56" s="84"/>
      <c r="O56" s="84"/>
      <c r="P56" s="84"/>
      <c r="Q56" s="84"/>
      <c r="R56" s="84"/>
      <c r="S56" s="84"/>
      <c r="T56" s="84"/>
      <c r="U56" s="84"/>
      <c r="V56" s="84"/>
      <c r="W56" s="84"/>
      <c r="X56" s="84"/>
      <c r="Y56" s="84"/>
      <c r="Z56" s="84"/>
      <c r="AA56" s="84"/>
      <c r="AB56" s="84"/>
      <c r="AC56" s="84"/>
      <c r="AD56" s="84"/>
      <c r="AE56" s="144"/>
      <c r="AF56" s="145"/>
      <c r="AG56" s="145"/>
      <c r="AH56" s="139"/>
      <c r="AI56" s="74"/>
      <c r="AK56" s="103">
        <f t="shared" si="2"/>
        <v>1</v>
      </c>
      <c r="AL56" s="135" t="b">
        <v>1</v>
      </c>
      <c r="AM56" s="136">
        <f t="shared" si="3"/>
        <v>1</v>
      </c>
      <c r="AN56" s="136">
        <f>'RMed-Proy'!H56</f>
        <v>1</v>
      </c>
      <c r="AO56" s="136">
        <f>'RMed-Actividades'!H56</f>
        <v>0</v>
      </c>
      <c r="AP56" s="136">
        <f>'RMed-Impactos'!H56</f>
        <v>5</v>
      </c>
      <c r="AQ56" s="136"/>
    </row>
    <row r="57" spans="1:43" s="72" customFormat="1" x14ac:dyDescent="0.25">
      <c r="A57"/>
      <c r="B57" s="16"/>
      <c r="C57" s="332"/>
      <c r="D57" s="228"/>
      <c r="E57" s="252"/>
      <c r="F57" s="252" t="s">
        <v>227</v>
      </c>
      <c r="G57" s="84"/>
      <c r="H57" s="84"/>
      <c r="I57" s="84"/>
      <c r="J57" s="84"/>
      <c r="K57" s="84"/>
      <c r="L57" s="84"/>
      <c r="M57" s="84"/>
      <c r="N57" s="84"/>
      <c r="O57" s="84"/>
      <c r="P57" s="84"/>
      <c r="Q57" s="84"/>
      <c r="R57" s="84"/>
      <c r="S57" s="84"/>
      <c r="T57" s="84"/>
      <c r="U57" s="84"/>
      <c r="V57" s="84"/>
      <c r="W57" s="84"/>
      <c r="X57" s="84"/>
      <c r="Y57" s="84"/>
      <c r="Z57" s="84"/>
      <c r="AA57" s="84"/>
      <c r="AB57" s="84"/>
      <c r="AC57" s="84"/>
      <c r="AD57" s="84"/>
      <c r="AE57" s="144"/>
      <c r="AF57" s="145"/>
      <c r="AG57" s="145"/>
      <c r="AH57" s="139"/>
      <c r="AI57" s="74"/>
      <c r="AK57" s="103">
        <f t="shared" si="2"/>
        <v>1</v>
      </c>
      <c r="AL57" s="135" t="b">
        <v>1</v>
      </c>
      <c r="AM57" s="136">
        <f t="shared" si="3"/>
        <v>1</v>
      </c>
      <c r="AN57" s="136">
        <f>'RMed-Proy'!H57</f>
        <v>1</v>
      </c>
      <c r="AO57" s="136">
        <f>'RMed-Actividades'!H57</f>
        <v>0</v>
      </c>
      <c r="AP57" s="136">
        <f>'RMed-Impactos'!H57</f>
        <v>5</v>
      </c>
      <c r="AQ57" s="136"/>
    </row>
    <row r="58" spans="1:43" s="72" customFormat="1" x14ac:dyDescent="0.25">
      <c r="A58"/>
      <c r="B58" s="16"/>
      <c r="C58" s="332"/>
      <c r="D58" s="228"/>
      <c r="E58" s="252"/>
      <c r="F58" s="252" t="s">
        <v>228</v>
      </c>
      <c r="G58" s="84"/>
      <c r="H58" s="84"/>
      <c r="I58" s="84"/>
      <c r="J58" s="84"/>
      <c r="K58" s="84"/>
      <c r="L58" s="84"/>
      <c r="M58" s="84"/>
      <c r="N58" s="84"/>
      <c r="O58" s="84"/>
      <c r="P58" s="84"/>
      <c r="Q58" s="84"/>
      <c r="R58" s="84"/>
      <c r="S58" s="84"/>
      <c r="T58" s="84"/>
      <c r="U58" s="84"/>
      <c r="V58" s="84"/>
      <c r="W58" s="84"/>
      <c r="X58" s="84"/>
      <c r="Y58" s="84"/>
      <c r="Z58" s="84"/>
      <c r="AA58" s="84"/>
      <c r="AB58" s="84"/>
      <c r="AC58" s="84"/>
      <c r="AD58" s="84"/>
      <c r="AE58" s="144"/>
      <c r="AF58" s="145"/>
      <c r="AG58" s="145"/>
      <c r="AH58" s="139"/>
      <c r="AI58" s="74"/>
      <c r="AK58" s="103">
        <f t="shared" si="2"/>
        <v>1</v>
      </c>
      <c r="AL58" s="135" t="b">
        <v>1</v>
      </c>
      <c r="AM58" s="136">
        <f t="shared" si="3"/>
        <v>1</v>
      </c>
      <c r="AN58" s="136">
        <f>'RMed-Proy'!H58</f>
        <v>1</v>
      </c>
      <c r="AO58" s="136">
        <f>'RMed-Actividades'!H58</f>
        <v>0</v>
      </c>
      <c r="AP58" s="136">
        <f>'RMed-Impactos'!H58</f>
        <v>5</v>
      </c>
      <c r="AQ58" s="136"/>
    </row>
    <row r="59" spans="1:43" s="72" customFormat="1" ht="105" x14ac:dyDescent="0.25">
      <c r="A59"/>
      <c r="B59" s="16"/>
      <c r="C59" s="332"/>
      <c r="D59" s="228"/>
      <c r="E59" s="252"/>
      <c r="F59" s="252" t="s">
        <v>229</v>
      </c>
      <c r="G59" s="84"/>
      <c r="H59" s="84"/>
      <c r="I59" s="84"/>
      <c r="J59" s="84"/>
      <c r="K59" s="84"/>
      <c r="L59" s="84"/>
      <c r="M59" s="84"/>
      <c r="N59" s="84"/>
      <c r="O59" s="84"/>
      <c r="P59" s="84"/>
      <c r="Q59" s="84"/>
      <c r="R59" s="84"/>
      <c r="S59" s="84"/>
      <c r="T59" s="84"/>
      <c r="U59" s="84"/>
      <c r="V59" s="84"/>
      <c r="W59" s="84"/>
      <c r="X59" s="84"/>
      <c r="Y59" s="84"/>
      <c r="Z59" s="84"/>
      <c r="AA59" s="84"/>
      <c r="AB59" s="84"/>
      <c r="AC59" s="84"/>
      <c r="AD59" s="84"/>
      <c r="AE59" s="144"/>
      <c r="AF59" s="145"/>
      <c r="AG59" s="145"/>
      <c r="AH59" s="139"/>
      <c r="AI59" s="74"/>
      <c r="AK59" s="103">
        <f t="shared" si="2"/>
        <v>1</v>
      </c>
      <c r="AL59" s="135" t="b">
        <v>1</v>
      </c>
      <c r="AM59" s="136">
        <f t="shared" si="3"/>
        <v>1</v>
      </c>
      <c r="AN59" s="136">
        <f>'RMed-Proy'!H59</f>
        <v>2</v>
      </c>
      <c r="AO59" s="136">
        <f>'RMed-Actividades'!H59</f>
        <v>0</v>
      </c>
      <c r="AP59" s="136">
        <f>'RMed-Impactos'!H59</f>
        <v>8</v>
      </c>
      <c r="AQ59" s="136"/>
    </row>
    <row r="60" spans="1:43" s="72" customFormat="1" x14ac:dyDescent="0.25">
      <c r="A60"/>
      <c r="B60" s="16"/>
      <c r="C60" s="332"/>
      <c r="D60" s="228"/>
      <c r="E60" s="252"/>
      <c r="F60" s="252" t="s">
        <v>230</v>
      </c>
      <c r="G60" s="84"/>
      <c r="H60" s="84"/>
      <c r="I60" s="84"/>
      <c r="J60" s="84"/>
      <c r="K60" s="84"/>
      <c r="L60" s="84"/>
      <c r="M60" s="84"/>
      <c r="N60" s="84"/>
      <c r="O60" s="84"/>
      <c r="P60" s="84"/>
      <c r="Q60" s="84"/>
      <c r="R60" s="84"/>
      <c r="S60" s="84"/>
      <c r="T60" s="84"/>
      <c r="U60" s="84"/>
      <c r="V60" s="84"/>
      <c r="W60" s="84"/>
      <c r="X60" s="84"/>
      <c r="Y60" s="84"/>
      <c r="Z60" s="84"/>
      <c r="AA60" s="84"/>
      <c r="AB60" s="84"/>
      <c r="AC60" s="84"/>
      <c r="AD60" s="84"/>
      <c r="AE60" s="144"/>
      <c r="AF60" s="145"/>
      <c r="AG60" s="145"/>
      <c r="AH60" s="139"/>
      <c r="AI60" s="74"/>
      <c r="AK60" s="103">
        <f t="shared" si="2"/>
        <v>1</v>
      </c>
      <c r="AL60" s="135" t="b">
        <v>1</v>
      </c>
      <c r="AM60" s="136">
        <f t="shared" si="3"/>
        <v>1</v>
      </c>
      <c r="AN60" s="136">
        <f>'RMed-Proy'!H60</f>
        <v>1</v>
      </c>
      <c r="AO60" s="136">
        <f>'RMed-Actividades'!H60</f>
        <v>0</v>
      </c>
      <c r="AP60" s="136">
        <f>'RMed-Impactos'!H60</f>
        <v>5</v>
      </c>
      <c r="AQ60" s="136"/>
    </row>
    <row r="61" spans="1:43" s="72" customFormat="1" x14ac:dyDescent="0.25">
      <c r="A61"/>
      <c r="B61" s="16"/>
      <c r="C61" s="332"/>
      <c r="D61" s="228"/>
      <c r="E61" s="252"/>
      <c r="F61" s="252" t="s">
        <v>231</v>
      </c>
      <c r="G61" s="84"/>
      <c r="H61" s="84"/>
      <c r="I61" s="84"/>
      <c r="J61" s="84"/>
      <c r="K61" s="84"/>
      <c r="L61" s="84"/>
      <c r="M61" s="84"/>
      <c r="N61" s="84"/>
      <c r="O61" s="84"/>
      <c r="P61" s="84"/>
      <c r="Q61" s="84"/>
      <c r="R61" s="84"/>
      <c r="S61" s="84"/>
      <c r="T61" s="84"/>
      <c r="U61" s="84"/>
      <c r="V61" s="84"/>
      <c r="W61" s="84"/>
      <c r="X61" s="84"/>
      <c r="Y61" s="84"/>
      <c r="Z61" s="84"/>
      <c r="AA61" s="84"/>
      <c r="AB61" s="84"/>
      <c r="AC61" s="84"/>
      <c r="AD61" s="84"/>
      <c r="AE61" s="144"/>
      <c r="AF61" s="145"/>
      <c r="AG61" s="145"/>
      <c r="AH61" s="139"/>
      <c r="AI61" s="74"/>
      <c r="AK61" s="103">
        <f t="shared" si="2"/>
        <v>1</v>
      </c>
      <c r="AL61" s="135" t="b">
        <v>1</v>
      </c>
      <c r="AM61" s="136">
        <f t="shared" si="3"/>
        <v>1</v>
      </c>
      <c r="AN61" s="136">
        <f>'RMed-Proy'!H61</f>
        <v>1</v>
      </c>
      <c r="AO61" s="136">
        <f>'RMed-Actividades'!H61</f>
        <v>0</v>
      </c>
      <c r="AP61" s="136">
        <f>'RMed-Impactos'!H61</f>
        <v>5</v>
      </c>
      <c r="AQ61" s="136"/>
    </row>
    <row r="62" spans="1:43" s="72" customFormat="1" ht="30" x14ac:dyDescent="0.25">
      <c r="A62"/>
      <c r="B62" s="16"/>
      <c r="C62" s="332"/>
      <c r="D62" s="228"/>
      <c r="E62" s="252"/>
      <c r="F62" s="252" t="s">
        <v>232</v>
      </c>
      <c r="G62" s="84"/>
      <c r="H62" s="84"/>
      <c r="I62" s="84"/>
      <c r="J62" s="84"/>
      <c r="K62" s="84"/>
      <c r="L62" s="84"/>
      <c r="M62" s="84"/>
      <c r="N62" s="84"/>
      <c r="O62" s="84"/>
      <c r="P62" s="84"/>
      <c r="Q62" s="84"/>
      <c r="R62" s="84"/>
      <c r="S62" s="84"/>
      <c r="T62" s="84"/>
      <c r="U62" s="84"/>
      <c r="V62" s="84"/>
      <c r="W62" s="84"/>
      <c r="X62" s="84"/>
      <c r="Y62" s="84"/>
      <c r="Z62" s="84"/>
      <c r="AA62" s="84"/>
      <c r="AB62" s="84"/>
      <c r="AC62" s="84"/>
      <c r="AD62" s="84"/>
      <c r="AE62" s="144"/>
      <c r="AF62" s="145"/>
      <c r="AG62" s="145"/>
      <c r="AH62" s="139"/>
      <c r="AI62" s="74"/>
      <c r="AK62" s="103">
        <f t="shared" si="2"/>
        <v>1</v>
      </c>
      <c r="AL62" s="135" t="b">
        <v>1</v>
      </c>
      <c r="AM62" s="136">
        <f t="shared" si="3"/>
        <v>1</v>
      </c>
      <c r="AN62" s="136">
        <f>'RMed-Proy'!H62</f>
        <v>2</v>
      </c>
      <c r="AO62" s="136">
        <f>'RMed-Actividades'!H62</f>
        <v>0</v>
      </c>
      <c r="AP62" s="136">
        <f>'RMed-Impactos'!H62</f>
        <v>7</v>
      </c>
      <c r="AQ62" s="136"/>
    </row>
    <row r="63" spans="1:43" s="72" customFormat="1" x14ac:dyDescent="0.25">
      <c r="A63"/>
      <c r="B63" s="16"/>
      <c r="C63" s="332"/>
      <c r="D63" s="228"/>
      <c r="E63" s="254"/>
      <c r="F63" s="254" t="s">
        <v>233</v>
      </c>
      <c r="G63" s="84"/>
      <c r="H63" s="84"/>
      <c r="I63" s="84"/>
      <c r="J63" s="84"/>
      <c r="K63" s="84"/>
      <c r="L63" s="84"/>
      <c r="M63" s="84"/>
      <c r="N63" s="84"/>
      <c r="O63" s="84"/>
      <c r="P63" s="84"/>
      <c r="Q63" s="84"/>
      <c r="R63" s="84"/>
      <c r="S63" s="84"/>
      <c r="T63" s="84"/>
      <c r="U63" s="84"/>
      <c r="V63" s="84"/>
      <c r="W63" s="84"/>
      <c r="X63" s="84"/>
      <c r="Y63" s="84"/>
      <c r="Z63" s="84"/>
      <c r="AA63" s="84"/>
      <c r="AB63" s="84"/>
      <c r="AC63" s="84"/>
      <c r="AD63" s="84"/>
      <c r="AE63" s="144"/>
      <c r="AF63" s="145"/>
      <c r="AG63" s="145"/>
      <c r="AH63" s="139"/>
      <c r="AI63" s="74"/>
      <c r="AK63" s="103">
        <f t="shared" si="2"/>
        <v>1</v>
      </c>
      <c r="AL63" s="135" t="b">
        <v>1</v>
      </c>
      <c r="AM63" s="136">
        <f t="shared" si="3"/>
        <v>1</v>
      </c>
      <c r="AN63" s="136">
        <f>'RMed-Proy'!H63</f>
        <v>1</v>
      </c>
      <c r="AO63" s="136">
        <f>'RMed-Actividades'!H63</f>
        <v>0</v>
      </c>
      <c r="AP63" s="136">
        <f>'RMed-Impactos'!H63</f>
        <v>6</v>
      </c>
      <c r="AQ63" s="136"/>
    </row>
    <row r="64" spans="1:43" s="72" customFormat="1" x14ac:dyDescent="0.25">
      <c r="A64"/>
      <c r="B64" s="16"/>
      <c r="C64" s="331" t="s">
        <v>103</v>
      </c>
      <c r="D64" s="229"/>
      <c r="E64" s="255"/>
      <c r="F64" s="255" t="s">
        <v>235</v>
      </c>
      <c r="G64" s="84"/>
      <c r="H64" s="84"/>
      <c r="I64" s="84"/>
      <c r="J64" s="84"/>
      <c r="K64" s="84"/>
      <c r="L64" s="84"/>
      <c r="M64" s="84"/>
      <c r="N64" s="84"/>
      <c r="O64" s="84"/>
      <c r="P64" s="84"/>
      <c r="Q64" s="84"/>
      <c r="R64" s="84"/>
      <c r="S64" s="84"/>
      <c r="T64" s="84"/>
      <c r="U64" s="84"/>
      <c r="V64" s="84"/>
      <c r="W64" s="84"/>
      <c r="X64" s="84"/>
      <c r="Y64" s="84"/>
      <c r="Z64" s="84"/>
      <c r="AA64" s="84"/>
      <c r="AB64" s="84"/>
      <c r="AC64" s="84"/>
      <c r="AD64" s="84"/>
      <c r="AE64" s="144"/>
      <c r="AF64" s="144"/>
      <c r="AG64" s="144"/>
      <c r="AH64" s="139"/>
      <c r="AI64" s="74"/>
      <c r="AK64" s="103">
        <f t="shared" si="2"/>
        <v>1</v>
      </c>
      <c r="AL64" s="135" t="b">
        <v>1</v>
      </c>
      <c r="AM64" s="136">
        <f t="shared" si="3"/>
        <v>1</v>
      </c>
      <c r="AN64" s="136">
        <f>'RMed-Proy'!H64</f>
        <v>1</v>
      </c>
      <c r="AO64" s="136">
        <f>'RMed-Actividades'!H64</f>
        <v>0</v>
      </c>
      <c r="AP64" s="136">
        <f>'RMed-Impactos'!H64</f>
        <v>4</v>
      </c>
      <c r="AQ64" s="136"/>
    </row>
    <row r="65" spans="1:43" s="72" customFormat="1" ht="45" x14ac:dyDescent="0.25">
      <c r="A65"/>
      <c r="B65" s="16"/>
      <c r="C65" s="332"/>
      <c r="D65" s="228"/>
      <c r="E65" s="252"/>
      <c r="F65" s="252" t="s">
        <v>236</v>
      </c>
      <c r="G65" s="84"/>
      <c r="H65" s="84"/>
      <c r="I65" s="84"/>
      <c r="J65" s="84"/>
      <c r="K65" s="84"/>
      <c r="L65" s="84"/>
      <c r="M65" s="84"/>
      <c r="N65" s="84"/>
      <c r="O65" s="84"/>
      <c r="P65" s="84"/>
      <c r="Q65" s="84"/>
      <c r="R65" s="84"/>
      <c r="S65" s="84"/>
      <c r="T65" s="84"/>
      <c r="U65" s="84"/>
      <c r="V65" s="84"/>
      <c r="W65" s="84"/>
      <c r="X65" s="84"/>
      <c r="Y65" s="84"/>
      <c r="Z65" s="84"/>
      <c r="AA65" s="84"/>
      <c r="AB65" s="84"/>
      <c r="AC65" s="84"/>
      <c r="AD65" s="84"/>
      <c r="AE65" s="144"/>
      <c r="AF65" s="144"/>
      <c r="AG65" s="145"/>
      <c r="AH65" s="139"/>
      <c r="AI65" s="74"/>
      <c r="AK65" s="103">
        <f t="shared" si="2"/>
        <v>1</v>
      </c>
      <c r="AL65" s="135" t="b">
        <v>1</v>
      </c>
      <c r="AM65" s="136">
        <f t="shared" si="3"/>
        <v>1</v>
      </c>
      <c r="AN65" s="136">
        <f>'RMed-Proy'!H65</f>
        <v>1</v>
      </c>
      <c r="AO65" s="136">
        <f>'RMed-Actividades'!H65</f>
        <v>0</v>
      </c>
      <c r="AP65" s="136">
        <f>'RMed-Impactos'!H65</f>
        <v>4</v>
      </c>
      <c r="AQ65" s="136"/>
    </row>
    <row r="66" spans="1:43" s="72" customFormat="1" x14ac:dyDescent="0.25">
      <c r="A66"/>
      <c r="B66" s="16"/>
      <c r="C66" s="332"/>
      <c r="D66" s="227"/>
      <c r="E66" s="254"/>
      <c r="F66" s="254" t="s">
        <v>237</v>
      </c>
      <c r="G66" s="84"/>
      <c r="H66" s="84"/>
      <c r="I66" s="84"/>
      <c r="J66" s="84"/>
      <c r="K66" s="84"/>
      <c r="L66" s="84"/>
      <c r="M66" s="84"/>
      <c r="N66" s="84"/>
      <c r="O66" s="84"/>
      <c r="P66" s="84"/>
      <c r="Q66" s="84"/>
      <c r="R66" s="84"/>
      <c r="S66" s="84"/>
      <c r="T66" s="84"/>
      <c r="U66" s="84"/>
      <c r="V66" s="84"/>
      <c r="W66" s="84"/>
      <c r="X66" s="84"/>
      <c r="Y66" s="84"/>
      <c r="Z66" s="84"/>
      <c r="AA66" s="84"/>
      <c r="AB66" s="84"/>
      <c r="AC66" s="84"/>
      <c r="AD66" s="84"/>
      <c r="AE66" s="144"/>
      <c r="AF66" s="144"/>
      <c r="AG66" s="145"/>
      <c r="AH66" s="139"/>
      <c r="AI66" s="74"/>
      <c r="AK66" s="103">
        <f t="shared" si="2"/>
        <v>1</v>
      </c>
      <c r="AL66" s="135" t="b">
        <v>1</v>
      </c>
      <c r="AM66" s="136">
        <f t="shared" si="3"/>
        <v>0</v>
      </c>
      <c r="AN66" s="136">
        <f>'RMed-Proy'!H66</f>
        <v>0</v>
      </c>
      <c r="AO66" s="136">
        <f>'RMed-Actividades'!H66</f>
        <v>0</v>
      </c>
      <c r="AP66" s="136">
        <f>'RMed-Impactos'!H66</f>
        <v>0</v>
      </c>
      <c r="AQ66" s="136"/>
    </row>
    <row r="67" spans="1:43" s="72" customFormat="1" ht="30" x14ac:dyDescent="0.25">
      <c r="A67"/>
      <c r="B67" s="16"/>
      <c r="C67" s="331" t="s">
        <v>104</v>
      </c>
      <c r="D67" s="228"/>
      <c r="E67" s="255"/>
      <c r="F67" s="255" t="s">
        <v>239</v>
      </c>
      <c r="G67" s="84"/>
      <c r="H67" s="84"/>
      <c r="I67" s="84"/>
      <c r="J67" s="84"/>
      <c r="K67" s="84"/>
      <c r="L67" s="84"/>
      <c r="M67" s="84"/>
      <c r="N67" s="84"/>
      <c r="O67" s="84"/>
      <c r="P67" s="84"/>
      <c r="Q67" s="84"/>
      <c r="R67" s="84"/>
      <c r="S67" s="84"/>
      <c r="T67" s="84"/>
      <c r="U67" s="84"/>
      <c r="V67" s="84"/>
      <c r="W67" s="84"/>
      <c r="X67" s="84"/>
      <c r="Y67" s="84"/>
      <c r="Z67" s="84"/>
      <c r="AA67" s="84"/>
      <c r="AB67" s="84"/>
      <c r="AC67" s="84"/>
      <c r="AD67" s="84"/>
      <c r="AE67" s="145"/>
      <c r="AF67" s="145"/>
      <c r="AG67" s="144"/>
      <c r="AH67" s="139"/>
      <c r="AI67" s="74"/>
      <c r="AK67" s="103">
        <f t="shared" si="2"/>
        <v>1</v>
      </c>
      <c r="AL67" s="135" t="b">
        <v>1</v>
      </c>
      <c r="AM67" s="136">
        <f t="shared" si="3"/>
        <v>1</v>
      </c>
      <c r="AN67" s="136">
        <f>'RMed-Proy'!H67</f>
        <v>0</v>
      </c>
      <c r="AO67" s="136">
        <f>'RMed-Actividades'!H67</f>
        <v>0</v>
      </c>
      <c r="AP67" s="136">
        <f>'RMed-Impactos'!H67</f>
        <v>5</v>
      </c>
      <c r="AQ67" s="136"/>
    </row>
    <row r="68" spans="1:43" s="72" customFormat="1" x14ac:dyDescent="0.25">
      <c r="A68"/>
      <c r="B68" s="16"/>
      <c r="C68" s="332"/>
      <c r="D68" s="228"/>
      <c r="E68" s="252"/>
      <c r="F68" s="252" t="s">
        <v>90</v>
      </c>
      <c r="G68" s="84"/>
      <c r="H68" s="84"/>
      <c r="I68" s="84"/>
      <c r="J68" s="84"/>
      <c r="K68" s="84"/>
      <c r="L68" s="84"/>
      <c r="M68" s="84"/>
      <c r="N68" s="84"/>
      <c r="O68" s="84"/>
      <c r="P68" s="84"/>
      <c r="Q68" s="84"/>
      <c r="R68" s="84"/>
      <c r="S68" s="84"/>
      <c r="T68" s="84"/>
      <c r="U68" s="84"/>
      <c r="V68" s="84"/>
      <c r="W68" s="84"/>
      <c r="X68" s="84"/>
      <c r="Y68" s="84"/>
      <c r="Z68" s="84"/>
      <c r="AA68" s="84"/>
      <c r="AB68" s="84"/>
      <c r="AC68" s="84"/>
      <c r="AD68" s="84"/>
      <c r="AE68" s="145"/>
      <c r="AF68" s="145"/>
      <c r="AG68" s="144"/>
      <c r="AH68" s="139"/>
      <c r="AI68" s="74"/>
      <c r="AK68" s="103">
        <f t="shared" si="2"/>
        <v>1</v>
      </c>
      <c r="AL68" s="135" t="b">
        <v>1</v>
      </c>
      <c r="AM68" s="136">
        <f t="shared" si="3"/>
        <v>1</v>
      </c>
      <c r="AN68" s="136">
        <f>'RMed-Proy'!H68</f>
        <v>0</v>
      </c>
      <c r="AO68" s="136">
        <f>'RMed-Actividades'!H68</f>
        <v>0</v>
      </c>
      <c r="AP68" s="136">
        <f>'RMed-Impactos'!H68</f>
        <v>5</v>
      </c>
      <c r="AQ68" s="136"/>
    </row>
    <row r="69" spans="1:43" s="72" customFormat="1" x14ac:dyDescent="0.25">
      <c r="A69"/>
      <c r="B69" s="16"/>
      <c r="C69" s="332"/>
      <c r="D69" s="228"/>
      <c r="E69" s="252"/>
      <c r="F69" s="252" t="s">
        <v>89</v>
      </c>
      <c r="G69" s="84"/>
      <c r="H69" s="84"/>
      <c r="I69" s="84"/>
      <c r="J69" s="84"/>
      <c r="K69" s="84"/>
      <c r="L69" s="84"/>
      <c r="M69" s="84"/>
      <c r="N69" s="84"/>
      <c r="O69" s="84"/>
      <c r="P69" s="84"/>
      <c r="Q69" s="84"/>
      <c r="R69" s="84"/>
      <c r="S69" s="84"/>
      <c r="T69" s="84"/>
      <c r="U69" s="84"/>
      <c r="V69" s="84"/>
      <c r="W69" s="84"/>
      <c r="X69" s="84"/>
      <c r="Y69" s="84"/>
      <c r="Z69" s="84"/>
      <c r="AA69" s="84"/>
      <c r="AB69" s="84"/>
      <c r="AC69" s="84"/>
      <c r="AD69" s="84"/>
      <c r="AE69" s="145"/>
      <c r="AF69" s="145"/>
      <c r="AG69" s="145"/>
      <c r="AH69" s="141"/>
      <c r="AI69" s="74"/>
      <c r="AK69" s="103">
        <f t="shared" si="2"/>
        <v>1</v>
      </c>
      <c r="AL69" s="135" t="b">
        <v>1</v>
      </c>
      <c r="AM69" s="136">
        <f t="shared" si="3"/>
        <v>1</v>
      </c>
      <c r="AN69" s="136">
        <f>'RMed-Proy'!H69</f>
        <v>0</v>
      </c>
      <c r="AO69" s="136">
        <f>'RMed-Actividades'!H69</f>
        <v>0</v>
      </c>
      <c r="AP69" s="136">
        <f>'RMed-Impactos'!H69</f>
        <v>5</v>
      </c>
      <c r="AQ69" s="136"/>
    </row>
    <row r="70" spans="1:43" s="72" customFormat="1" x14ac:dyDescent="0.25">
      <c r="A70"/>
      <c r="B70" s="16"/>
      <c r="C70" s="332"/>
      <c r="D70" s="228"/>
      <c r="E70" s="254"/>
      <c r="F70" s="254" t="s">
        <v>240</v>
      </c>
      <c r="G70" s="84"/>
      <c r="H70" s="84"/>
      <c r="I70" s="84"/>
      <c r="J70" s="84"/>
      <c r="K70" s="84"/>
      <c r="L70" s="84"/>
      <c r="M70" s="84"/>
      <c r="N70" s="84"/>
      <c r="O70" s="84"/>
      <c r="P70" s="84"/>
      <c r="Q70" s="84"/>
      <c r="R70" s="84"/>
      <c r="S70" s="84"/>
      <c r="T70" s="84"/>
      <c r="U70" s="84"/>
      <c r="V70" s="84"/>
      <c r="W70" s="84"/>
      <c r="X70" s="84"/>
      <c r="Y70" s="84"/>
      <c r="Z70" s="84"/>
      <c r="AA70" s="84"/>
      <c r="AB70" s="84"/>
      <c r="AC70" s="84"/>
      <c r="AD70" s="84"/>
      <c r="AE70" s="145"/>
      <c r="AF70" s="145"/>
      <c r="AG70" s="145"/>
      <c r="AH70" s="141"/>
      <c r="AI70" s="74"/>
      <c r="AK70" s="103">
        <f t="shared" si="2"/>
        <v>1</v>
      </c>
      <c r="AL70" s="135" t="b">
        <v>1</v>
      </c>
      <c r="AM70" s="136">
        <f t="shared" si="3"/>
        <v>1</v>
      </c>
      <c r="AN70" s="136">
        <f>'RMed-Proy'!H70</f>
        <v>0</v>
      </c>
      <c r="AO70" s="136">
        <f>'RMed-Actividades'!H70</f>
        <v>0</v>
      </c>
      <c r="AP70" s="136">
        <f>'RMed-Impactos'!H70</f>
        <v>5</v>
      </c>
      <c r="AQ70" s="136"/>
    </row>
    <row r="71" spans="1:43" s="72" customFormat="1" ht="30" x14ac:dyDescent="0.25">
      <c r="A71"/>
      <c r="B71" s="16"/>
      <c r="C71" s="331" t="s">
        <v>105</v>
      </c>
      <c r="D71" s="228"/>
      <c r="E71" s="255"/>
      <c r="F71" s="255" t="s">
        <v>241</v>
      </c>
      <c r="G71" s="84"/>
      <c r="H71" s="84"/>
      <c r="I71" s="84"/>
      <c r="J71" s="84"/>
      <c r="K71" s="84"/>
      <c r="L71" s="84"/>
      <c r="M71" s="84"/>
      <c r="N71" s="84"/>
      <c r="O71" s="84"/>
      <c r="P71" s="84"/>
      <c r="Q71" s="84"/>
      <c r="R71" s="84"/>
      <c r="S71" s="84"/>
      <c r="T71" s="84"/>
      <c r="U71" s="84"/>
      <c r="V71" s="84"/>
      <c r="W71" s="84"/>
      <c r="X71" s="84"/>
      <c r="Y71" s="84"/>
      <c r="Z71" s="84"/>
      <c r="AA71" s="84"/>
      <c r="AB71" s="84"/>
      <c r="AC71" s="84"/>
      <c r="AD71" s="84"/>
      <c r="AE71" s="144"/>
      <c r="AF71" s="145"/>
      <c r="AG71" s="145"/>
      <c r="AH71" s="141"/>
      <c r="AI71" s="74"/>
      <c r="AK71" s="103">
        <f t="shared" si="2"/>
        <v>1</v>
      </c>
      <c r="AL71" s="135" t="b">
        <v>1</v>
      </c>
      <c r="AM71" s="136">
        <f t="shared" si="3"/>
        <v>1</v>
      </c>
      <c r="AN71" s="136">
        <f>'RMed-Proy'!H71</f>
        <v>1</v>
      </c>
      <c r="AO71" s="136">
        <f>'RMed-Actividades'!H71</f>
        <v>0</v>
      </c>
      <c r="AP71" s="136">
        <f>'RMed-Impactos'!H71</f>
        <v>12</v>
      </c>
      <c r="AQ71" s="136"/>
    </row>
    <row r="72" spans="1:43" s="72" customFormat="1" x14ac:dyDescent="0.25">
      <c r="A72"/>
      <c r="B72" s="16"/>
      <c r="C72" s="332"/>
      <c r="D72" s="228"/>
      <c r="E72" s="252"/>
      <c r="F72" s="252" t="s">
        <v>242</v>
      </c>
      <c r="G72" s="84"/>
      <c r="H72" s="84"/>
      <c r="I72" s="84"/>
      <c r="J72" s="84"/>
      <c r="K72" s="84"/>
      <c r="L72" s="84"/>
      <c r="M72" s="84"/>
      <c r="N72" s="84"/>
      <c r="O72" s="84"/>
      <c r="P72" s="84"/>
      <c r="Q72" s="84"/>
      <c r="R72" s="84"/>
      <c r="S72" s="84"/>
      <c r="T72" s="84"/>
      <c r="U72" s="84"/>
      <c r="V72" s="84"/>
      <c r="W72" s="84"/>
      <c r="X72" s="84"/>
      <c r="Y72" s="84"/>
      <c r="Z72" s="84"/>
      <c r="AA72" s="84"/>
      <c r="AB72" s="84"/>
      <c r="AC72" s="84"/>
      <c r="AD72" s="84"/>
      <c r="AE72" s="144"/>
      <c r="AF72" s="145"/>
      <c r="AG72" s="145"/>
      <c r="AH72" s="141"/>
      <c r="AI72" s="74"/>
      <c r="AK72" s="103">
        <f t="shared" si="2"/>
        <v>1</v>
      </c>
      <c r="AL72" s="135" t="b">
        <v>1</v>
      </c>
      <c r="AM72" s="136">
        <f t="shared" si="3"/>
        <v>1</v>
      </c>
      <c r="AN72" s="136">
        <f>'RMed-Proy'!H72</f>
        <v>1</v>
      </c>
      <c r="AO72" s="136">
        <f>'RMed-Actividades'!H72</f>
        <v>0</v>
      </c>
      <c r="AP72" s="136">
        <f>'RMed-Impactos'!H72</f>
        <v>13</v>
      </c>
      <c r="AQ72" s="136"/>
    </row>
    <row r="73" spans="1:43" s="72" customFormat="1" ht="30" x14ac:dyDescent="0.25">
      <c r="A73"/>
      <c r="B73" s="16"/>
      <c r="C73" s="332"/>
      <c r="D73" s="228"/>
      <c r="E73" s="252"/>
      <c r="F73" s="252" t="s">
        <v>243</v>
      </c>
      <c r="G73" s="84"/>
      <c r="H73" s="84"/>
      <c r="I73" s="84"/>
      <c r="J73" s="84"/>
      <c r="K73" s="84"/>
      <c r="L73" s="84"/>
      <c r="M73" s="84"/>
      <c r="N73" s="84"/>
      <c r="O73" s="84"/>
      <c r="P73" s="84"/>
      <c r="Q73" s="84"/>
      <c r="R73" s="84"/>
      <c r="S73" s="84"/>
      <c r="T73" s="84"/>
      <c r="U73" s="84"/>
      <c r="V73" s="84"/>
      <c r="W73" s="84"/>
      <c r="X73" s="84"/>
      <c r="Y73" s="84"/>
      <c r="Z73" s="84"/>
      <c r="AA73" s="84"/>
      <c r="AB73" s="84"/>
      <c r="AC73" s="84"/>
      <c r="AD73" s="84"/>
      <c r="AE73" s="144"/>
      <c r="AF73" s="144"/>
      <c r="AG73" s="145"/>
      <c r="AH73" s="141"/>
      <c r="AI73" s="74"/>
      <c r="AK73" s="103">
        <f t="shared" si="2"/>
        <v>1</v>
      </c>
      <c r="AL73" s="135" t="b">
        <v>1</v>
      </c>
      <c r="AM73" s="136">
        <f t="shared" si="3"/>
        <v>1</v>
      </c>
      <c r="AN73" s="136">
        <f>'RMed-Proy'!H73</f>
        <v>1</v>
      </c>
      <c r="AO73" s="136">
        <f>'RMed-Actividades'!H73</f>
        <v>0</v>
      </c>
      <c r="AP73" s="136">
        <f>'RMed-Impactos'!H73</f>
        <v>13</v>
      </c>
      <c r="AQ73" s="136"/>
    </row>
    <row r="74" spans="1:43" s="72" customFormat="1" ht="60" x14ac:dyDescent="0.25">
      <c r="A74"/>
      <c r="B74" s="16"/>
      <c r="C74" s="332"/>
      <c r="D74" s="228"/>
      <c r="E74" s="252"/>
      <c r="F74" s="252" t="s">
        <v>244</v>
      </c>
      <c r="G74" s="84"/>
      <c r="H74" s="84"/>
      <c r="I74" s="84"/>
      <c r="J74" s="84"/>
      <c r="K74" s="84"/>
      <c r="L74" s="84"/>
      <c r="M74" s="84"/>
      <c r="N74" s="84"/>
      <c r="O74" s="84"/>
      <c r="P74" s="84"/>
      <c r="Q74" s="84"/>
      <c r="R74" s="84"/>
      <c r="S74" s="84"/>
      <c r="T74" s="84"/>
      <c r="U74" s="84"/>
      <c r="V74" s="84"/>
      <c r="W74" s="84"/>
      <c r="X74" s="84"/>
      <c r="Y74" s="84"/>
      <c r="Z74" s="84"/>
      <c r="AA74" s="84"/>
      <c r="AB74" s="84"/>
      <c r="AC74" s="84"/>
      <c r="AD74" s="84"/>
      <c r="AE74" s="144"/>
      <c r="AF74" s="144"/>
      <c r="AG74" s="145"/>
      <c r="AH74" s="141"/>
      <c r="AI74" s="74"/>
      <c r="AK74" s="103">
        <f t="shared" si="2"/>
        <v>1</v>
      </c>
      <c r="AL74" s="135" t="b">
        <v>1</v>
      </c>
      <c r="AM74" s="136">
        <f t="shared" si="3"/>
        <v>1</v>
      </c>
      <c r="AN74" s="136">
        <f>'RMed-Proy'!H74</f>
        <v>1</v>
      </c>
      <c r="AO74" s="136">
        <f>'RMed-Actividades'!H74</f>
        <v>0</v>
      </c>
      <c r="AP74" s="136">
        <f>'RMed-Impactos'!H74</f>
        <v>13</v>
      </c>
      <c r="AQ74" s="136"/>
    </row>
    <row r="75" spans="1:43" s="72" customFormat="1" ht="30" x14ac:dyDescent="0.25">
      <c r="A75"/>
      <c r="B75" s="16"/>
      <c r="C75" s="332"/>
      <c r="D75" s="228"/>
      <c r="E75" s="252"/>
      <c r="F75" s="252" t="s">
        <v>245</v>
      </c>
      <c r="G75" s="84"/>
      <c r="H75" s="84"/>
      <c r="I75" s="84"/>
      <c r="J75" s="84"/>
      <c r="K75" s="84"/>
      <c r="L75" s="84"/>
      <c r="M75" s="84"/>
      <c r="N75" s="84"/>
      <c r="O75" s="84"/>
      <c r="P75" s="84"/>
      <c r="Q75" s="84"/>
      <c r="R75" s="84"/>
      <c r="S75" s="84"/>
      <c r="T75" s="84"/>
      <c r="U75" s="84"/>
      <c r="V75" s="84"/>
      <c r="W75" s="84"/>
      <c r="X75" s="84"/>
      <c r="Y75" s="84"/>
      <c r="Z75" s="84"/>
      <c r="AA75" s="84"/>
      <c r="AB75" s="84"/>
      <c r="AC75" s="84"/>
      <c r="AD75" s="84"/>
      <c r="AE75" s="144"/>
      <c r="AF75" s="144"/>
      <c r="AG75" s="145"/>
      <c r="AH75" s="141"/>
      <c r="AI75" s="74"/>
      <c r="AK75" s="103">
        <f t="shared" si="2"/>
        <v>1</v>
      </c>
      <c r="AL75" s="135" t="b">
        <v>1</v>
      </c>
      <c r="AM75" s="136">
        <f t="shared" si="3"/>
        <v>1</v>
      </c>
      <c r="AN75" s="136">
        <f>'RMed-Proy'!H75</f>
        <v>1</v>
      </c>
      <c r="AO75" s="136">
        <f>'RMed-Actividades'!H75</f>
        <v>0</v>
      </c>
      <c r="AP75" s="136">
        <f>'RMed-Impactos'!H75</f>
        <v>13</v>
      </c>
      <c r="AQ75" s="136"/>
    </row>
    <row r="76" spans="1:43" s="72" customFormat="1" x14ac:dyDescent="0.25">
      <c r="A76"/>
      <c r="B76" s="16"/>
      <c r="C76" s="332"/>
      <c r="D76" s="228"/>
      <c r="E76" s="252"/>
      <c r="F76" s="252" t="s">
        <v>246</v>
      </c>
      <c r="G76" s="84"/>
      <c r="H76" s="84"/>
      <c r="I76" s="84"/>
      <c r="J76" s="84"/>
      <c r="K76" s="84"/>
      <c r="L76" s="84"/>
      <c r="M76" s="84"/>
      <c r="N76" s="84"/>
      <c r="O76" s="84"/>
      <c r="P76" s="84"/>
      <c r="Q76" s="84"/>
      <c r="R76" s="84"/>
      <c r="S76" s="84"/>
      <c r="T76" s="84"/>
      <c r="U76" s="84"/>
      <c r="V76" s="84"/>
      <c r="W76" s="84"/>
      <c r="X76" s="84"/>
      <c r="Y76" s="84"/>
      <c r="Z76" s="84"/>
      <c r="AA76" s="84"/>
      <c r="AB76" s="84"/>
      <c r="AC76" s="84"/>
      <c r="AD76" s="84"/>
      <c r="AE76" s="144"/>
      <c r="AF76" s="144"/>
      <c r="AG76" s="145"/>
      <c r="AH76" s="141"/>
      <c r="AI76" s="74"/>
      <c r="AK76" s="103">
        <f t="shared" si="2"/>
        <v>1</v>
      </c>
      <c r="AL76" s="135" t="b">
        <v>1</v>
      </c>
      <c r="AM76" s="136">
        <f t="shared" si="3"/>
        <v>1</v>
      </c>
      <c r="AN76" s="136">
        <f>'RMed-Proy'!H76</f>
        <v>1</v>
      </c>
      <c r="AO76" s="136">
        <f>'RMed-Actividades'!H76</f>
        <v>0</v>
      </c>
      <c r="AP76" s="136">
        <f>'RMed-Impactos'!H76</f>
        <v>13</v>
      </c>
      <c r="AQ76" s="136"/>
    </row>
    <row r="77" spans="1:43" s="72" customFormat="1" ht="30" x14ac:dyDescent="0.25">
      <c r="A77"/>
      <c r="B77" s="16"/>
      <c r="C77" s="332"/>
      <c r="D77" s="228"/>
      <c r="E77" s="252"/>
      <c r="F77" s="252" t="s">
        <v>247</v>
      </c>
      <c r="G77" s="84"/>
      <c r="H77" s="84"/>
      <c r="I77" s="84"/>
      <c r="J77" s="84"/>
      <c r="K77" s="84"/>
      <c r="L77" s="84"/>
      <c r="M77" s="84"/>
      <c r="N77" s="84"/>
      <c r="O77" s="84"/>
      <c r="P77" s="84"/>
      <c r="Q77" s="84"/>
      <c r="R77" s="84"/>
      <c r="S77" s="84"/>
      <c r="T77" s="84"/>
      <c r="U77" s="84"/>
      <c r="V77" s="84"/>
      <c r="W77" s="84"/>
      <c r="X77" s="84"/>
      <c r="Y77" s="84"/>
      <c r="Z77" s="84"/>
      <c r="AA77" s="84"/>
      <c r="AB77" s="84"/>
      <c r="AC77" s="84"/>
      <c r="AD77" s="84"/>
      <c r="AE77" s="144"/>
      <c r="AF77" s="144"/>
      <c r="AG77" s="145"/>
      <c r="AH77" s="141"/>
      <c r="AI77" s="74"/>
      <c r="AK77" s="103">
        <f t="shared" si="2"/>
        <v>1</v>
      </c>
      <c r="AL77" s="135" t="b">
        <v>1</v>
      </c>
      <c r="AM77" s="136">
        <f t="shared" si="3"/>
        <v>1</v>
      </c>
      <c r="AN77" s="136">
        <f>'RMed-Proy'!H77</f>
        <v>1</v>
      </c>
      <c r="AO77" s="136">
        <f>'RMed-Actividades'!H77</f>
        <v>0</v>
      </c>
      <c r="AP77" s="136">
        <f>'RMed-Impactos'!H77</f>
        <v>13</v>
      </c>
      <c r="AQ77" s="136"/>
    </row>
    <row r="78" spans="1:43" s="72" customFormat="1" ht="75" x14ac:dyDescent="0.25">
      <c r="A78"/>
      <c r="B78" s="16"/>
      <c r="C78" s="332"/>
      <c r="D78" s="228"/>
      <c r="E78" s="252"/>
      <c r="F78" s="252" t="s">
        <v>248</v>
      </c>
      <c r="G78" s="84"/>
      <c r="H78" s="84"/>
      <c r="I78" s="84"/>
      <c r="J78" s="84"/>
      <c r="K78" s="84"/>
      <c r="L78" s="84"/>
      <c r="M78" s="84"/>
      <c r="N78" s="84"/>
      <c r="O78" s="84"/>
      <c r="P78" s="84"/>
      <c r="Q78" s="84"/>
      <c r="R78" s="84"/>
      <c r="S78" s="84"/>
      <c r="T78" s="84"/>
      <c r="U78" s="84"/>
      <c r="V78" s="84"/>
      <c r="W78" s="84"/>
      <c r="X78" s="84"/>
      <c r="Y78" s="84"/>
      <c r="Z78" s="84"/>
      <c r="AA78" s="84"/>
      <c r="AB78" s="84"/>
      <c r="AC78" s="84"/>
      <c r="AD78" s="84"/>
      <c r="AE78" s="144"/>
      <c r="AF78" s="144"/>
      <c r="AG78" s="145"/>
      <c r="AH78" s="141"/>
      <c r="AI78" s="74"/>
      <c r="AK78" s="103">
        <f t="shared" si="2"/>
        <v>1</v>
      </c>
      <c r="AL78" s="135" t="b">
        <v>1</v>
      </c>
      <c r="AM78" s="136">
        <f t="shared" si="3"/>
        <v>1</v>
      </c>
      <c r="AN78" s="136">
        <f>'RMed-Proy'!H78</f>
        <v>1</v>
      </c>
      <c r="AO78" s="136">
        <f>'RMed-Actividades'!H78</f>
        <v>0</v>
      </c>
      <c r="AP78" s="136">
        <f>'RMed-Impactos'!H78</f>
        <v>13</v>
      </c>
      <c r="AQ78" s="136"/>
    </row>
    <row r="79" spans="1:43" s="72" customFormat="1" x14ac:dyDescent="0.25">
      <c r="A79"/>
      <c r="B79" s="16"/>
      <c r="C79" s="332"/>
      <c r="D79" s="228"/>
      <c r="E79" s="252"/>
      <c r="F79" s="252" t="s">
        <v>249</v>
      </c>
      <c r="G79" s="84"/>
      <c r="H79" s="84"/>
      <c r="I79" s="84"/>
      <c r="J79" s="84"/>
      <c r="K79" s="84"/>
      <c r="L79" s="84"/>
      <c r="M79" s="84"/>
      <c r="N79" s="84"/>
      <c r="O79" s="84"/>
      <c r="P79" s="84"/>
      <c r="Q79" s="84"/>
      <c r="R79" s="84"/>
      <c r="S79" s="84"/>
      <c r="T79" s="84"/>
      <c r="U79" s="84"/>
      <c r="V79" s="84"/>
      <c r="W79" s="84"/>
      <c r="X79" s="84"/>
      <c r="Y79" s="84"/>
      <c r="Z79" s="84"/>
      <c r="AA79" s="84"/>
      <c r="AB79" s="84"/>
      <c r="AC79" s="84"/>
      <c r="AD79" s="84"/>
      <c r="AE79" s="144"/>
      <c r="AF79" s="144"/>
      <c r="AG79" s="145"/>
      <c r="AH79" s="141"/>
      <c r="AI79" s="74"/>
      <c r="AK79" s="103">
        <f t="shared" si="2"/>
        <v>1</v>
      </c>
      <c r="AL79" s="135" t="b">
        <v>1</v>
      </c>
      <c r="AM79" s="136">
        <f t="shared" si="3"/>
        <v>1</v>
      </c>
      <c r="AN79" s="136">
        <f>'RMed-Proy'!H79</f>
        <v>1</v>
      </c>
      <c r="AO79" s="136">
        <f>'RMed-Actividades'!H79</f>
        <v>0</v>
      </c>
      <c r="AP79" s="136">
        <f>'RMed-Impactos'!H79</f>
        <v>13</v>
      </c>
      <c r="AQ79" s="136"/>
    </row>
    <row r="80" spans="1:43" ht="30" x14ac:dyDescent="0.25">
      <c r="B80" s="16"/>
      <c r="C80" s="332"/>
      <c r="D80" s="228"/>
      <c r="E80" s="252"/>
      <c r="F80" s="252" t="s">
        <v>250</v>
      </c>
      <c r="G80" s="84"/>
      <c r="H80" s="84"/>
      <c r="I80" s="84"/>
      <c r="J80" s="84"/>
      <c r="K80" s="84"/>
      <c r="L80" s="84"/>
      <c r="M80" s="84"/>
      <c r="N80" s="84"/>
      <c r="O80" s="84"/>
      <c r="P80" s="84"/>
      <c r="Q80" s="84"/>
      <c r="R80" s="84"/>
      <c r="S80" s="84"/>
      <c r="T80" s="84"/>
      <c r="U80" s="84"/>
      <c r="V80" s="84"/>
      <c r="W80" s="84"/>
      <c r="X80" s="84"/>
      <c r="Y80" s="84"/>
      <c r="Z80" s="84"/>
      <c r="AA80" s="84"/>
      <c r="AB80" s="84"/>
      <c r="AC80" s="84"/>
      <c r="AD80" s="84"/>
      <c r="AE80" s="144"/>
      <c r="AF80" s="144"/>
      <c r="AG80" s="145"/>
      <c r="AH80" s="141"/>
      <c r="AI80" s="74"/>
      <c r="AK80" s="103">
        <f t="shared" si="2"/>
        <v>1</v>
      </c>
      <c r="AL80" s="135" t="b">
        <v>1</v>
      </c>
      <c r="AM80" s="136">
        <f t="shared" si="3"/>
        <v>1</v>
      </c>
      <c r="AN80" s="136">
        <f>'RMed-Proy'!H80</f>
        <v>1</v>
      </c>
      <c r="AO80" s="136">
        <f>'RMed-Actividades'!H80</f>
        <v>0</v>
      </c>
      <c r="AP80" s="136">
        <f>'RMed-Impactos'!H80</f>
        <v>13</v>
      </c>
      <c r="AQ80" s="136"/>
    </row>
    <row r="81" spans="2:43" x14ac:dyDescent="0.25">
      <c r="B81" s="16"/>
      <c r="C81" s="332"/>
      <c r="D81" s="228"/>
      <c r="E81" s="252"/>
      <c r="F81" s="252" t="s">
        <v>251</v>
      </c>
      <c r="G81" s="84"/>
      <c r="H81" s="84"/>
      <c r="I81" s="84"/>
      <c r="J81" s="84"/>
      <c r="K81" s="84"/>
      <c r="L81" s="84"/>
      <c r="M81" s="84"/>
      <c r="N81" s="84"/>
      <c r="O81" s="84"/>
      <c r="P81" s="84"/>
      <c r="Q81" s="84"/>
      <c r="R81" s="84"/>
      <c r="S81" s="84"/>
      <c r="T81" s="84"/>
      <c r="U81" s="84"/>
      <c r="V81" s="84"/>
      <c r="W81" s="84"/>
      <c r="X81" s="84"/>
      <c r="Y81" s="84"/>
      <c r="Z81" s="84"/>
      <c r="AA81" s="84"/>
      <c r="AB81" s="84"/>
      <c r="AC81" s="84"/>
      <c r="AD81" s="84"/>
      <c r="AE81" s="144"/>
      <c r="AF81" s="144"/>
      <c r="AG81" s="145"/>
      <c r="AH81" s="139"/>
      <c r="AI81" s="74"/>
      <c r="AK81" s="103">
        <f t="shared" si="2"/>
        <v>1</v>
      </c>
      <c r="AL81" s="135" t="b">
        <v>1</v>
      </c>
      <c r="AM81" s="136">
        <f t="shared" si="3"/>
        <v>1</v>
      </c>
      <c r="AN81" s="136">
        <f>'RMed-Proy'!H81</f>
        <v>1</v>
      </c>
      <c r="AO81" s="136">
        <f>'RMed-Actividades'!H81</f>
        <v>0</v>
      </c>
      <c r="AP81" s="136">
        <f>'RMed-Impactos'!H81</f>
        <v>14</v>
      </c>
      <c r="AQ81" s="136"/>
    </row>
    <row r="82" spans="2:43" x14ac:dyDescent="0.25">
      <c r="B82" s="16"/>
      <c r="C82" s="332"/>
      <c r="D82" s="228"/>
      <c r="E82" s="252"/>
      <c r="F82" s="252" t="s">
        <v>252</v>
      </c>
      <c r="G82" s="84"/>
      <c r="H82" s="84"/>
      <c r="I82" s="84"/>
      <c r="J82" s="84"/>
      <c r="K82" s="84"/>
      <c r="L82" s="84"/>
      <c r="M82" s="84"/>
      <c r="N82" s="84"/>
      <c r="O82" s="84"/>
      <c r="P82" s="84"/>
      <c r="Q82" s="84"/>
      <c r="R82" s="84"/>
      <c r="S82" s="84"/>
      <c r="T82" s="84"/>
      <c r="U82" s="84"/>
      <c r="V82" s="84"/>
      <c r="W82" s="84"/>
      <c r="X82" s="84"/>
      <c r="Y82" s="84"/>
      <c r="Z82" s="84"/>
      <c r="AA82" s="84"/>
      <c r="AB82" s="84"/>
      <c r="AC82" s="84"/>
      <c r="AD82" s="84"/>
      <c r="AE82" s="144"/>
      <c r="AF82" s="144"/>
      <c r="AG82" s="145"/>
      <c r="AH82" s="139"/>
      <c r="AI82" s="74"/>
      <c r="AK82" s="103">
        <f t="shared" si="2"/>
        <v>1</v>
      </c>
      <c r="AL82" s="135" t="b">
        <v>1</v>
      </c>
      <c r="AM82" s="136">
        <f t="shared" si="3"/>
        <v>1</v>
      </c>
      <c r="AN82" s="136">
        <f>'RMed-Proy'!H82</f>
        <v>1</v>
      </c>
      <c r="AO82" s="136">
        <f>'RMed-Actividades'!H82</f>
        <v>0</v>
      </c>
      <c r="AP82" s="136">
        <f>'RMed-Impactos'!H82</f>
        <v>14</v>
      </c>
      <c r="AQ82" s="136"/>
    </row>
    <row r="83" spans="2:43" x14ac:dyDescent="0.25">
      <c r="B83" s="16"/>
      <c r="C83" s="332"/>
      <c r="D83" s="228"/>
      <c r="E83" s="252"/>
      <c r="F83" s="252" t="s">
        <v>253</v>
      </c>
      <c r="G83" s="84"/>
      <c r="H83" s="84"/>
      <c r="I83" s="84"/>
      <c r="J83" s="84"/>
      <c r="K83" s="84"/>
      <c r="L83" s="84"/>
      <c r="M83" s="84"/>
      <c r="N83" s="84"/>
      <c r="O83" s="84"/>
      <c r="P83" s="84"/>
      <c r="Q83" s="84"/>
      <c r="R83" s="84"/>
      <c r="S83" s="84"/>
      <c r="T83" s="84"/>
      <c r="U83" s="84"/>
      <c r="V83" s="84"/>
      <c r="W83" s="84"/>
      <c r="X83" s="84"/>
      <c r="Y83" s="84"/>
      <c r="Z83" s="84"/>
      <c r="AA83" s="84"/>
      <c r="AB83" s="84"/>
      <c r="AC83" s="84"/>
      <c r="AD83" s="84"/>
      <c r="AE83" s="144"/>
      <c r="AF83" s="144"/>
      <c r="AG83" s="145"/>
      <c r="AH83" s="139"/>
      <c r="AI83" s="74"/>
      <c r="AK83" s="103">
        <f t="shared" si="2"/>
        <v>1</v>
      </c>
      <c r="AL83" s="135" t="b">
        <v>1</v>
      </c>
      <c r="AM83" s="136">
        <f t="shared" si="3"/>
        <v>1</v>
      </c>
      <c r="AN83" s="136">
        <f>'RMed-Proy'!H83</f>
        <v>0</v>
      </c>
      <c r="AO83" s="136">
        <f>'RMed-Actividades'!H83</f>
        <v>0</v>
      </c>
      <c r="AP83" s="136">
        <f>'RMed-Impactos'!H83</f>
        <v>11</v>
      </c>
      <c r="AQ83" s="136"/>
    </row>
    <row r="84" spans="2:43" x14ac:dyDescent="0.25">
      <c r="B84" s="16"/>
      <c r="C84" s="332"/>
      <c r="D84" s="228"/>
      <c r="E84" s="252"/>
      <c r="F84" s="252" t="s">
        <v>254</v>
      </c>
      <c r="G84" s="84"/>
      <c r="H84" s="84"/>
      <c r="I84" s="84"/>
      <c r="J84" s="84"/>
      <c r="K84" s="84"/>
      <c r="L84" s="84"/>
      <c r="M84" s="84"/>
      <c r="N84" s="84"/>
      <c r="O84" s="84"/>
      <c r="P84" s="84"/>
      <c r="Q84" s="84"/>
      <c r="R84" s="84"/>
      <c r="S84" s="84"/>
      <c r="T84" s="84"/>
      <c r="U84" s="84"/>
      <c r="V84" s="84"/>
      <c r="W84" s="84"/>
      <c r="X84" s="84"/>
      <c r="Y84" s="84"/>
      <c r="Z84" s="84"/>
      <c r="AA84" s="84"/>
      <c r="AB84" s="84"/>
      <c r="AC84" s="84"/>
      <c r="AD84" s="84"/>
      <c r="AE84" s="144"/>
      <c r="AF84" s="144"/>
      <c r="AG84" s="145"/>
      <c r="AH84" s="139"/>
      <c r="AI84" s="74"/>
      <c r="AK84" s="103">
        <f t="shared" si="2"/>
        <v>1</v>
      </c>
      <c r="AL84" s="135" t="b">
        <v>1</v>
      </c>
      <c r="AM84" s="136">
        <f t="shared" si="3"/>
        <v>1</v>
      </c>
      <c r="AN84" s="136">
        <f>'RMed-Proy'!H84</f>
        <v>0</v>
      </c>
      <c r="AO84" s="136">
        <f>'RMed-Actividades'!H84</f>
        <v>0</v>
      </c>
      <c r="AP84" s="136">
        <f>'RMed-Impactos'!H84</f>
        <v>11</v>
      </c>
      <c r="AQ84" s="136"/>
    </row>
    <row r="85" spans="2:43" x14ac:dyDescent="0.25">
      <c r="B85" s="16"/>
      <c r="C85" s="332"/>
      <c r="D85" s="228"/>
      <c r="E85" s="252"/>
      <c r="F85" s="252" t="s">
        <v>255</v>
      </c>
      <c r="G85" s="84"/>
      <c r="H85" s="84"/>
      <c r="I85" s="84"/>
      <c r="J85" s="84"/>
      <c r="K85" s="84"/>
      <c r="L85" s="84"/>
      <c r="M85" s="84"/>
      <c r="N85" s="84"/>
      <c r="O85" s="84"/>
      <c r="P85" s="84"/>
      <c r="Q85" s="84"/>
      <c r="R85" s="84"/>
      <c r="S85" s="84"/>
      <c r="T85" s="84"/>
      <c r="U85" s="84"/>
      <c r="V85" s="84"/>
      <c r="W85" s="84"/>
      <c r="X85" s="84"/>
      <c r="Y85" s="84"/>
      <c r="Z85" s="84"/>
      <c r="AA85" s="84"/>
      <c r="AB85" s="84"/>
      <c r="AC85" s="84"/>
      <c r="AD85" s="84"/>
      <c r="AE85" s="144"/>
      <c r="AF85" s="144"/>
      <c r="AG85" s="145"/>
      <c r="AH85" s="139"/>
      <c r="AI85" s="74"/>
      <c r="AK85" s="103">
        <f t="shared" si="2"/>
        <v>1</v>
      </c>
      <c r="AL85" s="135" t="b">
        <v>1</v>
      </c>
      <c r="AM85" s="136">
        <f t="shared" si="3"/>
        <v>1</v>
      </c>
      <c r="AN85" s="136">
        <f>'RMed-Proy'!H85</f>
        <v>0</v>
      </c>
      <c r="AO85" s="136">
        <f>'RMed-Actividades'!H85</f>
        <v>0</v>
      </c>
      <c r="AP85" s="136">
        <f>'RMed-Impactos'!H85</f>
        <v>11</v>
      </c>
      <c r="AQ85" s="136"/>
    </row>
    <row r="86" spans="2:43" x14ac:dyDescent="0.25">
      <c r="B86" s="16"/>
      <c r="C86" s="332"/>
      <c r="D86" s="228"/>
      <c r="E86" s="252"/>
      <c r="F86" s="252" t="s">
        <v>256</v>
      </c>
      <c r="G86" s="84"/>
      <c r="H86" s="84"/>
      <c r="I86" s="84"/>
      <c r="J86" s="84"/>
      <c r="K86" s="84"/>
      <c r="L86" s="84"/>
      <c r="M86" s="84"/>
      <c r="N86" s="84"/>
      <c r="O86" s="84"/>
      <c r="P86" s="84"/>
      <c r="Q86" s="84"/>
      <c r="R86" s="84"/>
      <c r="S86" s="84"/>
      <c r="T86" s="84"/>
      <c r="U86" s="84"/>
      <c r="V86" s="84"/>
      <c r="W86" s="84"/>
      <c r="X86" s="84"/>
      <c r="Y86" s="84"/>
      <c r="Z86" s="84"/>
      <c r="AA86" s="84"/>
      <c r="AB86" s="84"/>
      <c r="AC86" s="84"/>
      <c r="AD86" s="84"/>
      <c r="AE86" s="144"/>
      <c r="AF86" s="144"/>
      <c r="AG86" s="145"/>
      <c r="AH86" s="139"/>
      <c r="AI86" s="74"/>
      <c r="AK86" s="103">
        <f t="shared" si="2"/>
        <v>1</v>
      </c>
      <c r="AL86" s="135" t="b">
        <v>1</v>
      </c>
      <c r="AM86" s="136">
        <f t="shared" si="3"/>
        <v>1</v>
      </c>
      <c r="AN86" s="136">
        <f>'RMed-Proy'!H86</f>
        <v>1</v>
      </c>
      <c r="AO86" s="136">
        <f>'RMed-Actividades'!H86</f>
        <v>0</v>
      </c>
      <c r="AP86" s="136">
        <f>'RMed-Impactos'!H86</f>
        <v>13</v>
      </c>
      <c r="AQ86" s="136"/>
    </row>
    <row r="87" spans="2:43" x14ac:dyDescent="0.25">
      <c r="B87" s="16"/>
      <c r="C87" s="332"/>
      <c r="D87" s="228"/>
      <c r="E87" s="252"/>
      <c r="F87" s="252" t="s">
        <v>257</v>
      </c>
      <c r="G87" s="84"/>
      <c r="H87" s="84"/>
      <c r="I87" s="84"/>
      <c r="J87" s="84"/>
      <c r="K87" s="84"/>
      <c r="L87" s="84"/>
      <c r="M87" s="84"/>
      <c r="N87" s="84"/>
      <c r="O87" s="84"/>
      <c r="P87" s="84"/>
      <c r="Q87" s="84"/>
      <c r="R87" s="84"/>
      <c r="S87" s="84"/>
      <c r="T87" s="84"/>
      <c r="U87" s="84"/>
      <c r="V87" s="84"/>
      <c r="W87" s="84"/>
      <c r="X87" s="84"/>
      <c r="Y87" s="84"/>
      <c r="Z87" s="84"/>
      <c r="AA87" s="84"/>
      <c r="AB87" s="84"/>
      <c r="AC87" s="84"/>
      <c r="AD87" s="84"/>
      <c r="AE87" s="144"/>
      <c r="AF87" s="144"/>
      <c r="AG87" s="145"/>
      <c r="AH87" s="139"/>
      <c r="AI87" s="74"/>
      <c r="AK87" s="103">
        <f t="shared" si="2"/>
        <v>1</v>
      </c>
      <c r="AL87" s="135" t="b">
        <v>1</v>
      </c>
      <c r="AM87" s="136">
        <f t="shared" si="3"/>
        <v>1</v>
      </c>
      <c r="AN87" s="136">
        <f>'RMed-Proy'!H87</f>
        <v>0</v>
      </c>
      <c r="AO87" s="136">
        <f>'RMed-Actividades'!H87</f>
        <v>0</v>
      </c>
      <c r="AP87" s="136">
        <f>'RMed-Impactos'!H87</f>
        <v>11</v>
      </c>
      <c r="AQ87" s="136"/>
    </row>
    <row r="88" spans="2:43" ht="45" x14ac:dyDescent="0.25">
      <c r="B88" s="16"/>
      <c r="C88" s="332"/>
      <c r="D88" s="228"/>
      <c r="E88" s="252"/>
      <c r="F88" s="252" t="s">
        <v>258</v>
      </c>
      <c r="G88" s="84"/>
      <c r="H88" s="84"/>
      <c r="I88" s="84"/>
      <c r="J88" s="84"/>
      <c r="K88" s="84"/>
      <c r="L88" s="84"/>
      <c r="M88" s="84"/>
      <c r="N88" s="84"/>
      <c r="O88" s="84"/>
      <c r="P88" s="84"/>
      <c r="Q88" s="84"/>
      <c r="R88" s="84"/>
      <c r="S88" s="84"/>
      <c r="T88" s="84"/>
      <c r="U88" s="84"/>
      <c r="V88" s="84"/>
      <c r="W88" s="84"/>
      <c r="X88" s="84"/>
      <c r="Y88" s="84"/>
      <c r="Z88" s="84"/>
      <c r="AA88" s="84"/>
      <c r="AB88" s="84"/>
      <c r="AC88" s="84"/>
      <c r="AD88" s="84"/>
      <c r="AE88" s="144"/>
      <c r="AF88" s="144"/>
      <c r="AG88" s="145"/>
      <c r="AH88" s="139"/>
      <c r="AI88" s="74"/>
      <c r="AK88" s="103">
        <f t="shared" si="2"/>
        <v>1</v>
      </c>
      <c r="AL88" s="135" t="b">
        <v>1</v>
      </c>
      <c r="AM88" s="136">
        <f t="shared" si="3"/>
        <v>1</v>
      </c>
      <c r="AN88" s="136">
        <f>'RMed-Proy'!H88</f>
        <v>1</v>
      </c>
      <c r="AO88" s="136">
        <f>'RMed-Actividades'!H88</f>
        <v>0</v>
      </c>
      <c r="AP88" s="136">
        <f>'RMed-Impactos'!H88</f>
        <v>13</v>
      </c>
      <c r="AQ88" s="136"/>
    </row>
    <row r="89" spans="2:43" ht="30" x14ac:dyDescent="0.25">
      <c r="B89" s="16"/>
      <c r="C89" s="332"/>
      <c r="D89" s="228"/>
      <c r="E89" s="252"/>
      <c r="F89" s="252" t="s">
        <v>259</v>
      </c>
      <c r="G89" s="84"/>
      <c r="H89" s="84"/>
      <c r="I89" s="84"/>
      <c r="J89" s="84"/>
      <c r="K89" s="84"/>
      <c r="L89" s="84"/>
      <c r="M89" s="84"/>
      <c r="N89" s="84"/>
      <c r="O89" s="84"/>
      <c r="P89" s="84"/>
      <c r="Q89" s="84"/>
      <c r="R89" s="84"/>
      <c r="S89" s="84"/>
      <c r="T89" s="84"/>
      <c r="U89" s="84"/>
      <c r="V89" s="84"/>
      <c r="W89" s="84"/>
      <c r="X89" s="84"/>
      <c r="Y89" s="84"/>
      <c r="Z89" s="84"/>
      <c r="AA89" s="84"/>
      <c r="AB89" s="84"/>
      <c r="AC89" s="84"/>
      <c r="AD89" s="84"/>
      <c r="AE89" s="144"/>
      <c r="AF89" s="144"/>
      <c r="AG89" s="145"/>
      <c r="AH89" s="141"/>
      <c r="AI89" s="74"/>
      <c r="AK89" s="103">
        <f t="shared" si="2"/>
        <v>1</v>
      </c>
      <c r="AL89" s="135" t="b">
        <v>1</v>
      </c>
      <c r="AM89" s="136">
        <f t="shared" si="3"/>
        <v>1</v>
      </c>
      <c r="AN89" s="136">
        <f>'RMed-Proy'!H89</f>
        <v>2</v>
      </c>
      <c r="AO89" s="136">
        <f>'RMed-Actividades'!H89</f>
        <v>0</v>
      </c>
      <c r="AP89" s="136">
        <f>'RMed-Impactos'!H89</f>
        <v>13</v>
      </c>
      <c r="AQ89" s="136"/>
    </row>
    <row r="90" spans="2:43" ht="45" x14ac:dyDescent="0.25">
      <c r="B90" s="16"/>
      <c r="C90" s="332"/>
      <c r="D90" s="228"/>
      <c r="E90" s="252"/>
      <c r="F90" s="252" t="s">
        <v>260</v>
      </c>
      <c r="G90" s="84"/>
      <c r="H90" s="84"/>
      <c r="I90" s="84"/>
      <c r="J90" s="84"/>
      <c r="K90" s="84"/>
      <c r="L90" s="84"/>
      <c r="M90" s="84"/>
      <c r="N90" s="84"/>
      <c r="O90" s="84"/>
      <c r="P90" s="84"/>
      <c r="Q90" s="84"/>
      <c r="R90" s="84"/>
      <c r="S90" s="84"/>
      <c r="T90" s="84"/>
      <c r="U90" s="84"/>
      <c r="V90" s="84"/>
      <c r="W90" s="84"/>
      <c r="X90" s="84"/>
      <c r="Y90" s="84"/>
      <c r="Z90" s="84"/>
      <c r="AA90" s="84"/>
      <c r="AB90" s="84"/>
      <c r="AC90" s="84"/>
      <c r="AD90" s="84"/>
      <c r="AE90" s="144"/>
      <c r="AF90" s="144"/>
      <c r="AG90" s="145"/>
      <c r="AH90" s="141"/>
      <c r="AI90" s="74"/>
      <c r="AK90" s="103">
        <f t="shared" si="2"/>
        <v>1</v>
      </c>
      <c r="AL90" s="135" t="b">
        <v>1</v>
      </c>
      <c r="AM90" s="136">
        <f t="shared" si="3"/>
        <v>1</v>
      </c>
      <c r="AN90" s="136">
        <f>'RMed-Proy'!H90</f>
        <v>1</v>
      </c>
      <c r="AO90" s="136">
        <f>'RMed-Actividades'!H90</f>
        <v>0</v>
      </c>
      <c r="AP90" s="136">
        <f>'RMed-Impactos'!H90</f>
        <v>13</v>
      </c>
      <c r="AQ90" s="136"/>
    </row>
    <row r="91" spans="2:43" ht="30" x14ac:dyDescent="0.25">
      <c r="B91" s="16"/>
      <c r="C91" s="332"/>
      <c r="D91" s="228"/>
      <c r="E91" s="252"/>
      <c r="F91" s="252" t="s">
        <v>261</v>
      </c>
      <c r="G91" s="84"/>
      <c r="H91" s="84"/>
      <c r="I91" s="84"/>
      <c r="J91" s="84"/>
      <c r="K91" s="84"/>
      <c r="L91" s="84"/>
      <c r="M91" s="84"/>
      <c r="N91" s="84"/>
      <c r="O91" s="84"/>
      <c r="P91" s="84"/>
      <c r="Q91" s="84"/>
      <c r="R91" s="84"/>
      <c r="S91" s="84"/>
      <c r="T91" s="84"/>
      <c r="U91" s="84"/>
      <c r="V91" s="84"/>
      <c r="W91" s="84"/>
      <c r="X91" s="84"/>
      <c r="Y91" s="84"/>
      <c r="Z91" s="84"/>
      <c r="AA91" s="84"/>
      <c r="AB91" s="84"/>
      <c r="AC91" s="84"/>
      <c r="AD91" s="84"/>
      <c r="AE91" s="144"/>
      <c r="AF91" s="144"/>
      <c r="AG91" s="145"/>
      <c r="AH91" s="141"/>
      <c r="AI91" s="74"/>
      <c r="AK91" s="103">
        <f t="shared" si="2"/>
        <v>1</v>
      </c>
      <c r="AL91" s="135" t="b">
        <v>1</v>
      </c>
      <c r="AM91" s="136">
        <f t="shared" si="3"/>
        <v>1</v>
      </c>
      <c r="AN91" s="136">
        <f>'RMed-Proy'!H91</f>
        <v>0</v>
      </c>
      <c r="AO91" s="136">
        <f>'RMed-Actividades'!H91</f>
        <v>0</v>
      </c>
      <c r="AP91" s="136">
        <f>'RMed-Impactos'!H91</f>
        <v>11</v>
      </c>
      <c r="AQ91" s="136"/>
    </row>
    <row r="92" spans="2:43" ht="75" x14ac:dyDescent="0.25">
      <c r="B92" s="16"/>
      <c r="C92" s="332"/>
      <c r="D92" s="228"/>
      <c r="E92" s="252"/>
      <c r="F92" s="252" t="s">
        <v>262</v>
      </c>
      <c r="G92" s="84"/>
      <c r="H92" s="84"/>
      <c r="I92" s="84"/>
      <c r="J92" s="84"/>
      <c r="K92" s="84"/>
      <c r="L92" s="84"/>
      <c r="M92" s="84"/>
      <c r="N92" s="84"/>
      <c r="O92" s="84"/>
      <c r="P92" s="84"/>
      <c r="Q92" s="84"/>
      <c r="R92" s="84"/>
      <c r="S92" s="84"/>
      <c r="T92" s="84"/>
      <c r="U92" s="84"/>
      <c r="V92" s="84"/>
      <c r="W92" s="84"/>
      <c r="X92" s="84"/>
      <c r="Y92" s="84"/>
      <c r="Z92" s="84"/>
      <c r="AA92" s="84"/>
      <c r="AB92" s="84"/>
      <c r="AC92" s="84"/>
      <c r="AD92" s="84"/>
      <c r="AE92" s="144"/>
      <c r="AF92" s="144"/>
      <c r="AG92" s="145"/>
      <c r="AH92" s="141"/>
      <c r="AI92" s="74"/>
      <c r="AK92" s="103">
        <f t="shared" si="2"/>
        <v>1</v>
      </c>
      <c r="AL92" s="135" t="b">
        <v>1</v>
      </c>
      <c r="AM92" s="136">
        <f t="shared" si="3"/>
        <v>1</v>
      </c>
      <c r="AN92" s="136">
        <f>'RMed-Proy'!H92</f>
        <v>1</v>
      </c>
      <c r="AO92" s="136">
        <f>'RMed-Actividades'!H92</f>
        <v>0</v>
      </c>
      <c r="AP92" s="136">
        <f>'RMed-Impactos'!H92</f>
        <v>12</v>
      </c>
      <c r="AQ92" s="136"/>
    </row>
    <row r="93" spans="2:43" ht="75" x14ac:dyDescent="0.25">
      <c r="B93" s="16"/>
      <c r="C93" s="332"/>
      <c r="D93" s="228"/>
      <c r="E93" s="252"/>
      <c r="F93" s="252" t="s">
        <v>263</v>
      </c>
      <c r="G93" s="84"/>
      <c r="H93" s="84"/>
      <c r="I93" s="84"/>
      <c r="J93" s="84"/>
      <c r="K93" s="84"/>
      <c r="L93" s="84"/>
      <c r="M93" s="84"/>
      <c r="N93" s="84"/>
      <c r="O93" s="84"/>
      <c r="P93" s="84"/>
      <c r="Q93" s="84"/>
      <c r="R93" s="84"/>
      <c r="S93" s="84"/>
      <c r="T93" s="84"/>
      <c r="U93" s="84"/>
      <c r="V93" s="84"/>
      <c r="W93" s="84"/>
      <c r="X93" s="84"/>
      <c r="Y93" s="84"/>
      <c r="Z93" s="84"/>
      <c r="AA93" s="84"/>
      <c r="AB93" s="84"/>
      <c r="AC93" s="84"/>
      <c r="AD93" s="84"/>
      <c r="AE93" s="144"/>
      <c r="AF93" s="144"/>
      <c r="AG93" s="145"/>
      <c r="AH93" s="141"/>
      <c r="AI93" s="74"/>
      <c r="AK93" s="103">
        <f t="shared" si="2"/>
        <v>1</v>
      </c>
      <c r="AL93" s="135" t="b">
        <v>1</v>
      </c>
      <c r="AM93" s="136">
        <f t="shared" si="3"/>
        <v>1</v>
      </c>
      <c r="AN93" s="136">
        <f>'RMed-Proy'!H93</f>
        <v>1</v>
      </c>
      <c r="AO93" s="136">
        <f>'RMed-Actividades'!H93</f>
        <v>0</v>
      </c>
      <c r="AP93" s="136">
        <f>'RMed-Impactos'!H93</f>
        <v>12</v>
      </c>
      <c r="AQ93" s="136"/>
    </row>
    <row r="94" spans="2:43" ht="60" x14ac:dyDescent="0.25">
      <c r="B94" s="16"/>
      <c r="C94" s="332"/>
      <c r="D94" s="228"/>
      <c r="E94" s="252"/>
      <c r="F94" s="252" t="s">
        <v>264</v>
      </c>
      <c r="G94" s="84"/>
      <c r="H94" s="84"/>
      <c r="I94" s="84"/>
      <c r="J94" s="84"/>
      <c r="K94" s="84"/>
      <c r="L94" s="84"/>
      <c r="M94" s="84"/>
      <c r="N94" s="84"/>
      <c r="O94" s="84"/>
      <c r="P94" s="84"/>
      <c r="Q94" s="84"/>
      <c r="R94" s="84"/>
      <c r="S94" s="84"/>
      <c r="T94" s="84"/>
      <c r="U94" s="84"/>
      <c r="V94" s="84"/>
      <c r="W94" s="84"/>
      <c r="X94" s="84"/>
      <c r="Y94" s="84"/>
      <c r="Z94" s="84"/>
      <c r="AA94" s="84"/>
      <c r="AB94" s="84"/>
      <c r="AC94" s="84"/>
      <c r="AD94" s="84"/>
      <c r="AE94" s="144"/>
      <c r="AF94" s="144"/>
      <c r="AG94" s="145"/>
      <c r="AH94" s="141"/>
      <c r="AI94" s="74"/>
      <c r="AK94" s="103">
        <f t="shared" si="2"/>
        <v>1</v>
      </c>
      <c r="AL94" s="135" t="b">
        <v>1</v>
      </c>
      <c r="AM94" s="136">
        <f t="shared" si="3"/>
        <v>1</v>
      </c>
      <c r="AN94" s="136">
        <f>'RMed-Proy'!H94</f>
        <v>1</v>
      </c>
      <c r="AO94" s="136">
        <f>'RMed-Actividades'!H94</f>
        <v>0</v>
      </c>
      <c r="AP94" s="136">
        <f>'RMed-Impactos'!H94</f>
        <v>12</v>
      </c>
      <c r="AQ94" s="136"/>
    </row>
    <row r="95" spans="2:43" ht="60" x14ac:dyDescent="0.25">
      <c r="B95" s="16"/>
      <c r="C95" s="332"/>
      <c r="D95" s="228"/>
      <c r="E95" s="252"/>
      <c r="F95" s="252" t="s">
        <v>265</v>
      </c>
      <c r="G95" s="84"/>
      <c r="H95" s="84"/>
      <c r="I95" s="84"/>
      <c r="J95" s="84"/>
      <c r="K95" s="84"/>
      <c r="L95" s="84"/>
      <c r="M95" s="84"/>
      <c r="N95" s="84"/>
      <c r="O95" s="84"/>
      <c r="P95" s="84"/>
      <c r="Q95" s="84"/>
      <c r="R95" s="84"/>
      <c r="S95" s="84"/>
      <c r="T95" s="84"/>
      <c r="U95" s="84"/>
      <c r="V95" s="84"/>
      <c r="W95" s="84"/>
      <c r="X95" s="84"/>
      <c r="Y95" s="84"/>
      <c r="Z95" s="84"/>
      <c r="AA95" s="84"/>
      <c r="AB95" s="84"/>
      <c r="AC95" s="84"/>
      <c r="AD95" s="84"/>
      <c r="AE95" s="144"/>
      <c r="AF95" s="144"/>
      <c r="AG95" s="145"/>
      <c r="AH95" s="141"/>
      <c r="AI95" s="74"/>
      <c r="AK95" s="103">
        <f t="shared" si="2"/>
        <v>1</v>
      </c>
      <c r="AL95" s="135" t="b">
        <v>1</v>
      </c>
      <c r="AM95" s="136">
        <f t="shared" si="3"/>
        <v>1</v>
      </c>
      <c r="AN95" s="136">
        <f>'RMed-Proy'!H95</f>
        <v>1</v>
      </c>
      <c r="AO95" s="136">
        <f>'RMed-Actividades'!H95</f>
        <v>0</v>
      </c>
      <c r="AP95" s="136">
        <f>'RMed-Impactos'!H95</f>
        <v>12</v>
      </c>
      <c r="AQ95" s="136"/>
    </row>
    <row r="96" spans="2:43" ht="45" x14ac:dyDescent="0.25">
      <c r="B96" s="16"/>
      <c r="C96" s="332"/>
      <c r="D96" s="228"/>
      <c r="E96" s="252"/>
      <c r="F96" s="252" t="s">
        <v>266</v>
      </c>
      <c r="G96" s="84"/>
      <c r="H96" s="84"/>
      <c r="I96" s="84"/>
      <c r="J96" s="84"/>
      <c r="K96" s="84"/>
      <c r="L96" s="84"/>
      <c r="M96" s="84"/>
      <c r="N96" s="84"/>
      <c r="O96" s="84"/>
      <c r="P96" s="84"/>
      <c r="Q96" s="84"/>
      <c r="R96" s="84"/>
      <c r="S96" s="84"/>
      <c r="T96" s="84"/>
      <c r="U96" s="84"/>
      <c r="V96" s="84"/>
      <c r="W96" s="84"/>
      <c r="X96" s="84"/>
      <c r="Y96" s="84"/>
      <c r="Z96" s="84"/>
      <c r="AA96" s="84"/>
      <c r="AB96" s="84"/>
      <c r="AC96" s="84"/>
      <c r="AD96" s="84"/>
      <c r="AE96" s="144"/>
      <c r="AF96" s="144"/>
      <c r="AG96" s="145"/>
      <c r="AH96" s="141"/>
      <c r="AI96" s="74"/>
      <c r="AK96" s="103">
        <f t="shared" ref="AK96:AK146" si="4">IF(AL96=TRUE,1,0)</f>
        <v>1</v>
      </c>
      <c r="AL96" s="135" t="b">
        <v>1</v>
      </c>
      <c r="AM96" s="136">
        <f t="shared" ref="AM96:AM146" si="5">IF(SUM(AN96:AP96)&gt;0,1,0)</f>
        <v>1</v>
      </c>
      <c r="AN96" s="136">
        <f>'RMed-Proy'!H96</f>
        <v>1</v>
      </c>
      <c r="AO96" s="136">
        <f>'RMed-Actividades'!H96</f>
        <v>0</v>
      </c>
      <c r="AP96" s="136">
        <f>'RMed-Impactos'!H96</f>
        <v>12</v>
      </c>
      <c r="AQ96" s="136"/>
    </row>
    <row r="97" spans="2:43" ht="45" x14ac:dyDescent="0.25">
      <c r="B97" s="16"/>
      <c r="C97" s="332"/>
      <c r="D97" s="228"/>
      <c r="E97" s="252"/>
      <c r="F97" s="252" t="s">
        <v>267</v>
      </c>
      <c r="G97" s="84"/>
      <c r="H97" s="84"/>
      <c r="I97" s="84"/>
      <c r="J97" s="84"/>
      <c r="K97" s="84"/>
      <c r="L97" s="84"/>
      <c r="M97" s="84"/>
      <c r="N97" s="84"/>
      <c r="O97" s="84"/>
      <c r="P97" s="84"/>
      <c r="Q97" s="84"/>
      <c r="R97" s="84"/>
      <c r="S97" s="84"/>
      <c r="T97" s="84"/>
      <c r="U97" s="84"/>
      <c r="V97" s="84"/>
      <c r="W97" s="84"/>
      <c r="X97" s="84"/>
      <c r="Y97" s="84"/>
      <c r="Z97" s="84"/>
      <c r="AA97" s="84"/>
      <c r="AB97" s="84"/>
      <c r="AC97" s="84"/>
      <c r="AD97" s="84"/>
      <c r="AE97" s="144"/>
      <c r="AF97" s="144"/>
      <c r="AG97" s="145"/>
      <c r="AH97" s="141"/>
      <c r="AI97" s="74"/>
      <c r="AK97" s="103">
        <f t="shared" si="4"/>
        <v>1</v>
      </c>
      <c r="AL97" s="135" t="b">
        <v>1</v>
      </c>
      <c r="AM97" s="136">
        <f t="shared" si="5"/>
        <v>1</v>
      </c>
      <c r="AN97" s="136">
        <f>'RMed-Proy'!H97</f>
        <v>1</v>
      </c>
      <c r="AO97" s="136">
        <f>'RMed-Actividades'!H97</f>
        <v>0</v>
      </c>
      <c r="AP97" s="136">
        <f>'RMed-Impactos'!H97</f>
        <v>12</v>
      </c>
      <c r="AQ97" s="136"/>
    </row>
    <row r="98" spans="2:43" ht="45" x14ac:dyDescent="0.25">
      <c r="B98" s="16"/>
      <c r="C98" s="332"/>
      <c r="D98" s="228"/>
      <c r="E98" s="252"/>
      <c r="F98" s="252" t="s">
        <v>268</v>
      </c>
      <c r="G98" s="84"/>
      <c r="H98" s="84"/>
      <c r="I98" s="84"/>
      <c r="J98" s="84"/>
      <c r="K98" s="84"/>
      <c r="L98" s="84"/>
      <c r="M98" s="84"/>
      <c r="N98" s="84"/>
      <c r="O98" s="84"/>
      <c r="P98" s="84"/>
      <c r="Q98" s="84"/>
      <c r="R98" s="84"/>
      <c r="S98" s="84"/>
      <c r="T98" s="84"/>
      <c r="U98" s="84"/>
      <c r="V98" s="84"/>
      <c r="W98" s="84"/>
      <c r="X98" s="84"/>
      <c r="Y98" s="84"/>
      <c r="Z98" s="84"/>
      <c r="AA98" s="84"/>
      <c r="AB98" s="84"/>
      <c r="AC98" s="84"/>
      <c r="AD98" s="84"/>
      <c r="AE98" s="144"/>
      <c r="AF98" s="144"/>
      <c r="AG98" s="145"/>
      <c r="AH98" s="141"/>
      <c r="AI98" s="74"/>
      <c r="AK98" s="103">
        <f t="shared" si="4"/>
        <v>1</v>
      </c>
      <c r="AL98" s="135" t="b">
        <v>1</v>
      </c>
      <c r="AM98" s="136">
        <f t="shared" si="5"/>
        <v>1</v>
      </c>
      <c r="AN98" s="136">
        <f>'RMed-Proy'!H98</f>
        <v>1</v>
      </c>
      <c r="AO98" s="136">
        <f>'RMed-Actividades'!H98</f>
        <v>0</v>
      </c>
      <c r="AP98" s="136">
        <f>'RMed-Impactos'!H98</f>
        <v>12</v>
      </c>
      <c r="AQ98" s="136"/>
    </row>
    <row r="99" spans="2:43" ht="45" x14ac:dyDescent="0.25">
      <c r="B99" s="16"/>
      <c r="C99" s="332"/>
      <c r="D99" s="228"/>
      <c r="E99" s="252"/>
      <c r="F99" s="252" t="s">
        <v>269</v>
      </c>
      <c r="G99" s="84"/>
      <c r="H99" s="84"/>
      <c r="I99" s="84"/>
      <c r="J99" s="84"/>
      <c r="K99" s="84"/>
      <c r="L99" s="84"/>
      <c r="M99" s="84"/>
      <c r="N99" s="84"/>
      <c r="O99" s="84"/>
      <c r="P99" s="84"/>
      <c r="Q99" s="84"/>
      <c r="R99" s="84"/>
      <c r="S99" s="84"/>
      <c r="T99" s="84"/>
      <c r="U99" s="84"/>
      <c r="V99" s="84"/>
      <c r="W99" s="84"/>
      <c r="X99" s="84"/>
      <c r="Y99" s="84"/>
      <c r="Z99" s="84"/>
      <c r="AA99" s="84"/>
      <c r="AB99" s="84"/>
      <c r="AC99" s="84"/>
      <c r="AD99" s="84"/>
      <c r="AE99" s="144"/>
      <c r="AF99" s="144"/>
      <c r="AG99" s="145"/>
      <c r="AH99" s="141"/>
      <c r="AI99" s="74"/>
      <c r="AK99" s="103">
        <f t="shared" si="4"/>
        <v>1</v>
      </c>
      <c r="AL99" s="135" t="b">
        <v>1</v>
      </c>
      <c r="AM99" s="136">
        <f t="shared" si="5"/>
        <v>1</v>
      </c>
      <c r="AN99" s="136">
        <f>'RMed-Proy'!H99</f>
        <v>1</v>
      </c>
      <c r="AO99" s="136">
        <f>'RMed-Actividades'!H99</f>
        <v>0</v>
      </c>
      <c r="AP99" s="136">
        <f>'RMed-Impactos'!H99</f>
        <v>12</v>
      </c>
      <c r="AQ99" s="136"/>
    </row>
    <row r="100" spans="2:43" ht="45" x14ac:dyDescent="0.25">
      <c r="B100" s="16"/>
      <c r="C100" s="332"/>
      <c r="D100" s="228"/>
      <c r="E100" s="252"/>
      <c r="F100" s="252" t="s">
        <v>270</v>
      </c>
      <c r="G100" s="84"/>
      <c r="H100" s="84"/>
      <c r="I100" s="84"/>
      <c r="J100" s="84"/>
      <c r="K100" s="84"/>
      <c r="L100" s="84"/>
      <c r="M100" s="84"/>
      <c r="N100" s="84"/>
      <c r="O100" s="84"/>
      <c r="P100" s="84"/>
      <c r="Q100" s="84"/>
      <c r="R100" s="84"/>
      <c r="S100" s="84"/>
      <c r="T100" s="84"/>
      <c r="U100" s="84"/>
      <c r="V100" s="84"/>
      <c r="W100" s="84"/>
      <c r="X100" s="84"/>
      <c r="Y100" s="84"/>
      <c r="Z100" s="84"/>
      <c r="AA100" s="84"/>
      <c r="AB100" s="84"/>
      <c r="AC100" s="84"/>
      <c r="AD100" s="84"/>
      <c r="AE100" s="144"/>
      <c r="AF100" s="144"/>
      <c r="AG100" s="145"/>
      <c r="AH100" s="141"/>
      <c r="AI100" s="74"/>
      <c r="AK100" s="103">
        <f t="shared" si="4"/>
        <v>1</v>
      </c>
      <c r="AL100" s="135" t="b">
        <v>1</v>
      </c>
      <c r="AM100" s="136">
        <f t="shared" si="5"/>
        <v>1</v>
      </c>
      <c r="AN100" s="136">
        <f>'RMed-Proy'!H100</f>
        <v>1</v>
      </c>
      <c r="AO100" s="136">
        <f>'RMed-Actividades'!H100</f>
        <v>0</v>
      </c>
      <c r="AP100" s="136">
        <f>'RMed-Impactos'!H100</f>
        <v>12</v>
      </c>
      <c r="AQ100" s="136"/>
    </row>
    <row r="101" spans="2:43" ht="45" x14ac:dyDescent="0.25">
      <c r="B101" s="16"/>
      <c r="C101" s="332"/>
      <c r="D101" s="228"/>
      <c r="E101" s="252"/>
      <c r="F101" s="252" t="s">
        <v>271</v>
      </c>
      <c r="G101" s="84"/>
      <c r="H101" s="84"/>
      <c r="I101" s="84"/>
      <c r="J101" s="84"/>
      <c r="K101" s="84"/>
      <c r="L101" s="84"/>
      <c r="M101" s="84"/>
      <c r="N101" s="84"/>
      <c r="O101" s="84"/>
      <c r="P101" s="84"/>
      <c r="Q101" s="84"/>
      <c r="R101" s="84"/>
      <c r="S101" s="84"/>
      <c r="T101" s="84"/>
      <c r="U101" s="84"/>
      <c r="V101" s="84"/>
      <c r="W101" s="84"/>
      <c r="X101" s="84"/>
      <c r="Y101" s="84"/>
      <c r="Z101" s="84"/>
      <c r="AA101" s="84"/>
      <c r="AB101" s="84"/>
      <c r="AC101" s="84"/>
      <c r="AD101" s="84"/>
      <c r="AE101" s="144"/>
      <c r="AF101" s="144"/>
      <c r="AG101" s="145"/>
      <c r="AH101" s="141"/>
      <c r="AI101" s="74"/>
      <c r="AK101" s="103">
        <f t="shared" si="4"/>
        <v>1</v>
      </c>
      <c r="AL101" s="135" t="b">
        <v>1</v>
      </c>
      <c r="AM101" s="136">
        <f t="shared" si="5"/>
        <v>1</v>
      </c>
      <c r="AN101" s="136">
        <f>'RMed-Proy'!H101</f>
        <v>1</v>
      </c>
      <c r="AO101" s="136">
        <f>'RMed-Actividades'!H101</f>
        <v>0</v>
      </c>
      <c r="AP101" s="136">
        <f>'RMed-Impactos'!H101</f>
        <v>12</v>
      </c>
      <c r="AQ101" s="136"/>
    </row>
    <row r="102" spans="2:43" ht="45" x14ac:dyDescent="0.25">
      <c r="B102" s="16"/>
      <c r="C102" s="332"/>
      <c r="D102" s="228"/>
      <c r="E102" s="252"/>
      <c r="F102" s="252" t="s">
        <v>272</v>
      </c>
      <c r="G102" s="84"/>
      <c r="H102" s="84"/>
      <c r="I102" s="84"/>
      <c r="J102" s="84"/>
      <c r="K102" s="84"/>
      <c r="L102" s="84"/>
      <c r="M102" s="84"/>
      <c r="N102" s="84"/>
      <c r="O102" s="84"/>
      <c r="P102" s="84"/>
      <c r="Q102" s="84"/>
      <c r="R102" s="84"/>
      <c r="S102" s="84"/>
      <c r="T102" s="84"/>
      <c r="U102" s="84"/>
      <c r="V102" s="84"/>
      <c r="W102" s="84"/>
      <c r="X102" s="84"/>
      <c r="Y102" s="84"/>
      <c r="Z102" s="84"/>
      <c r="AA102" s="84"/>
      <c r="AB102" s="84"/>
      <c r="AC102" s="84"/>
      <c r="AD102" s="84"/>
      <c r="AE102" s="144"/>
      <c r="AF102" s="144"/>
      <c r="AG102" s="145"/>
      <c r="AH102" s="141"/>
      <c r="AI102" s="74"/>
      <c r="AK102" s="103">
        <f t="shared" si="4"/>
        <v>1</v>
      </c>
      <c r="AL102" s="135" t="b">
        <v>1</v>
      </c>
      <c r="AM102" s="136">
        <f t="shared" si="5"/>
        <v>1</v>
      </c>
      <c r="AN102" s="136">
        <f>'RMed-Proy'!H102</f>
        <v>1</v>
      </c>
      <c r="AO102" s="136">
        <f>'RMed-Actividades'!H102</f>
        <v>0</v>
      </c>
      <c r="AP102" s="136">
        <f>'RMed-Impactos'!H102</f>
        <v>13</v>
      </c>
      <c r="AQ102" s="136"/>
    </row>
    <row r="103" spans="2:43" ht="60" x14ac:dyDescent="0.25">
      <c r="B103" s="16"/>
      <c r="C103" s="332"/>
      <c r="D103" s="228"/>
      <c r="E103" s="252"/>
      <c r="F103" s="252" t="s">
        <v>273</v>
      </c>
      <c r="G103" s="84"/>
      <c r="H103" s="84"/>
      <c r="I103" s="84"/>
      <c r="J103" s="84"/>
      <c r="K103" s="84"/>
      <c r="L103" s="84"/>
      <c r="M103" s="84"/>
      <c r="N103" s="84"/>
      <c r="O103" s="84"/>
      <c r="P103" s="84"/>
      <c r="Q103" s="84"/>
      <c r="R103" s="84"/>
      <c r="S103" s="84"/>
      <c r="T103" s="84"/>
      <c r="U103" s="84"/>
      <c r="V103" s="84"/>
      <c r="W103" s="84"/>
      <c r="X103" s="84"/>
      <c r="Y103" s="84"/>
      <c r="Z103" s="84"/>
      <c r="AA103" s="84"/>
      <c r="AB103" s="84"/>
      <c r="AC103" s="84"/>
      <c r="AD103" s="84"/>
      <c r="AE103" s="144"/>
      <c r="AF103" s="144"/>
      <c r="AG103" s="145"/>
      <c r="AH103" s="141"/>
      <c r="AI103" s="74"/>
      <c r="AK103" s="103">
        <f t="shared" si="4"/>
        <v>1</v>
      </c>
      <c r="AL103" s="135" t="b">
        <v>1</v>
      </c>
      <c r="AM103" s="136">
        <f t="shared" si="5"/>
        <v>1</v>
      </c>
      <c r="AN103" s="136">
        <f>'RMed-Proy'!H103</f>
        <v>1</v>
      </c>
      <c r="AO103" s="136">
        <f>'RMed-Actividades'!H103</f>
        <v>0</v>
      </c>
      <c r="AP103" s="136">
        <f>'RMed-Impactos'!H103</f>
        <v>12</v>
      </c>
      <c r="AQ103" s="136"/>
    </row>
    <row r="104" spans="2:43" ht="60" x14ac:dyDescent="0.25">
      <c r="B104" s="16"/>
      <c r="C104" s="332"/>
      <c r="D104" s="228"/>
      <c r="E104" s="252"/>
      <c r="F104" s="252" t="s">
        <v>274</v>
      </c>
      <c r="G104" s="84"/>
      <c r="H104" s="84"/>
      <c r="I104" s="84"/>
      <c r="J104" s="84"/>
      <c r="K104" s="84"/>
      <c r="L104" s="84"/>
      <c r="M104" s="84"/>
      <c r="N104" s="84"/>
      <c r="O104" s="84"/>
      <c r="P104" s="84"/>
      <c r="Q104" s="84"/>
      <c r="R104" s="84"/>
      <c r="S104" s="84"/>
      <c r="T104" s="84"/>
      <c r="U104" s="84"/>
      <c r="V104" s="84"/>
      <c r="W104" s="84"/>
      <c r="X104" s="84"/>
      <c r="Y104" s="84"/>
      <c r="Z104" s="84"/>
      <c r="AA104" s="84"/>
      <c r="AB104" s="84"/>
      <c r="AC104" s="84"/>
      <c r="AD104" s="84"/>
      <c r="AE104" s="144"/>
      <c r="AF104" s="144"/>
      <c r="AG104" s="145"/>
      <c r="AH104" s="141"/>
      <c r="AI104" s="74"/>
      <c r="AK104" s="103">
        <f t="shared" si="4"/>
        <v>1</v>
      </c>
      <c r="AL104" s="135" t="b">
        <v>1</v>
      </c>
      <c r="AM104" s="136">
        <f t="shared" si="5"/>
        <v>1</v>
      </c>
      <c r="AN104" s="136">
        <f>'RMed-Proy'!H104</f>
        <v>1</v>
      </c>
      <c r="AO104" s="136">
        <f>'RMed-Actividades'!H104</f>
        <v>0</v>
      </c>
      <c r="AP104" s="136">
        <f>'RMed-Impactos'!H104</f>
        <v>12</v>
      </c>
      <c r="AQ104" s="136"/>
    </row>
    <row r="105" spans="2:43" ht="45" x14ac:dyDescent="0.25">
      <c r="B105" s="16"/>
      <c r="C105" s="332"/>
      <c r="D105" s="228"/>
      <c r="E105" s="252"/>
      <c r="F105" s="252" t="s">
        <v>275</v>
      </c>
      <c r="G105" s="84"/>
      <c r="H105" s="84"/>
      <c r="I105" s="84"/>
      <c r="J105" s="84"/>
      <c r="K105" s="84"/>
      <c r="L105" s="84"/>
      <c r="M105" s="84"/>
      <c r="N105" s="84"/>
      <c r="O105" s="84"/>
      <c r="P105" s="84"/>
      <c r="Q105" s="84"/>
      <c r="R105" s="84"/>
      <c r="S105" s="84"/>
      <c r="T105" s="84"/>
      <c r="U105" s="84"/>
      <c r="V105" s="84"/>
      <c r="W105" s="84"/>
      <c r="X105" s="84"/>
      <c r="Y105" s="84"/>
      <c r="Z105" s="84"/>
      <c r="AA105" s="84"/>
      <c r="AB105" s="84"/>
      <c r="AC105" s="84"/>
      <c r="AD105" s="84"/>
      <c r="AE105" s="144"/>
      <c r="AF105" s="145"/>
      <c r="AG105" s="144"/>
      <c r="AH105" s="139"/>
      <c r="AI105" s="74"/>
      <c r="AK105" s="103">
        <f t="shared" si="4"/>
        <v>1</v>
      </c>
      <c r="AL105" s="135" t="b">
        <v>1</v>
      </c>
      <c r="AM105" s="136">
        <f t="shared" si="5"/>
        <v>1</v>
      </c>
      <c r="AN105" s="136">
        <f>'RMed-Proy'!H105</f>
        <v>0</v>
      </c>
      <c r="AO105" s="136">
        <f>'RMed-Actividades'!H105</f>
        <v>0</v>
      </c>
      <c r="AP105" s="136">
        <f>'RMed-Impactos'!H105</f>
        <v>10</v>
      </c>
      <c r="AQ105" s="136"/>
    </row>
    <row r="106" spans="2:43" x14ac:dyDescent="0.25">
      <c r="B106" s="16"/>
      <c r="C106" s="332"/>
      <c r="D106" s="228"/>
      <c r="E106" s="252"/>
      <c r="F106" s="252" t="s">
        <v>276</v>
      </c>
      <c r="G106" s="84"/>
      <c r="H106" s="84"/>
      <c r="I106" s="84"/>
      <c r="J106" s="84"/>
      <c r="K106" s="84"/>
      <c r="L106" s="84"/>
      <c r="M106" s="84"/>
      <c r="N106" s="84"/>
      <c r="O106" s="84"/>
      <c r="P106" s="84"/>
      <c r="Q106" s="84"/>
      <c r="R106" s="84"/>
      <c r="S106" s="84"/>
      <c r="T106" s="84"/>
      <c r="U106" s="84"/>
      <c r="V106" s="84"/>
      <c r="W106" s="84"/>
      <c r="X106" s="84"/>
      <c r="Y106" s="84"/>
      <c r="Z106" s="84"/>
      <c r="AA106" s="84"/>
      <c r="AB106" s="84"/>
      <c r="AC106" s="84"/>
      <c r="AD106" s="84"/>
      <c r="AE106" s="144"/>
      <c r="AF106" s="145"/>
      <c r="AG106" s="144"/>
      <c r="AH106" s="139"/>
      <c r="AI106" s="74"/>
      <c r="AK106" s="103">
        <f t="shared" si="4"/>
        <v>1</v>
      </c>
      <c r="AL106" s="135" t="b">
        <v>1</v>
      </c>
      <c r="AM106" s="136">
        <f t="shared" si="5"/>
        <v>1</v>
      </c>
      <c r="AN106" s="136">
        <f>'RMed-Proy'!H106</f>
        <v>0</v>
      </c>
      <c r="AO106" s="136">
        <f>'RMed-Actividades'!H106</f>
        <v>0</v>
      </c>
      <c r="AP106" s="136">
        <f>'RMed-Impactos'!H106</f>
        <v>10</v>
      </c>
      <c r="AQ106" s="136"/>
    </row>
    <row r="107" spans="2:43" ht="45" x14ac:dyDescent="0.25">
      <c r="B107" s="16"/>
      <c r="C107" s="332"/>
      <c r="D107" s="228"/>
      <c r="E107" s="252"/>
      <c r="F107" s="252" t="s">
        <v>277</v>
      </c>
      <c r="G107" s="84"/>
      <c r="H107" s="84"/>
      <c r="I107" s="84"/>
      <c r="J107" s="84"/>
      <c r="K107" s="84"/>
      <c r="L107" s="84"/>
      <c r="M107" s="84"/>
      <c r="N107" s="84"/>
      <c r="O107" s="84"/>
      <c r="P107" s="84"/>
      <c r="Q107" s="84"/>
      <c r="R107" s="84"/>
      <c r="S107" s="84"/>
      <c r="T107" s="84"/>
      <c r="U107" s="84"/>
      <c r="V107" s="84"/>
      <c r="W107" s="84"/>
      <c r="X107" s="84"/>
      <c r="Y107" s="84"/>
      <c r="Z107" s="84"/>
      <c r="AA107" s="84"/>
      <c r="AB107" s="84"/>
      <c r="AC107" s="84"/>
      <c r="AD107" s="84"/>
      <c r="AE107" s="144"/>
      <c r="AF107" s="145"/>
      <c r="AG107" s="144"/>
      <c r="AH107" s="139"/>
      <c r="AI107" s="74"/>
      <c r="AK107" s="103">
        <f t="shared" si="4"/>
        <v>1</v>
      </c>
      <c r="AL107" s="135" t="b">
        <v>1</v>
      </c>
      <c r="AM107" s="136">
        <f t="shared" si="5"/>
        <v>1</v>
      </c>
      <c r="AN107" s="136">
        <f>'RMed-Proy'!H107</f>
        <v>0</v>
      </c>
      <c r="AO107" s="136">
        <f>'RMed-Actividades'!H107</f>
        <v>0</v>
      </c>
      <c r="AP107" s="136">
        <f>'RMed-Impactos'!H107</f>
        <v>10</v>
      </c>
      <c r="AQ107" s="136"/>
    </row>
    <row r="108" spans="2:43" ht="45" x14ac:dyDescent="0.25">
      <c r="B108" s="16"/>
      <c r="C108" s="332"/>
      <c r="D108" s="228"/>
      <c r="E108" s="252"/>
      <c r="F108" s="252" t="s">
        <v>278</v>
      </c>
      <c r="G108" s="84"/>
      <c r="H108" s="84"/>
      <c r="I108" s="84"/>
      <c r="J108" s="84"/>
      <c r="K108" s="84"/>
      <c r="L108" s="84"/>
      <c r="M108" s="84"/>
      <c r="N108" s="84"/>
      <c r="O108" s="84"/>
      <c r="P108" s="84"/>
      <c r="Q108" s="84"/>
      <c r="R108" s="84"/>
      <c r="S108" s="84"/>
      <c r="T108" s="84"/>
      <c r="U108" s="84"/>
      <c r="V108" s="84"/>
      <c r="W108" s="84"/>
      <c r="X108" s="84"/>
      <c r="Y108" s="84"/>
      <c r="Z108" s="84"/>
      <c r="AA108" s="84"/>
      <c r="AB108" s="84"/>
      <c r="AC108" s="84"/>
      <c r="AD108" s="84"/>
      <c r="AE108" s="144"/>
      <c r="AF108" s="145"/>
      <c r="AG108" s="144"/>
      <c r="AH108" s="139"/>
      <c r="AI108" s="74"/>
      <c r="AK108" s="103">
        <f t="shared" si="4"/>
        <v>1</v>
      </c>
      <c r="AL108" s="135" t="b">
        <v>1</v>
      </c>
      <c r="AM108" s="136">
        <f t="shared" si="5"/>
        <v>1</v>
      </c>
      <c r="AN108" s="136">
        <f>'RMed-Proy'!H108</f>
        <v>0</v>
      </c>
      <c r="AO108" s="136">
        <f>'RMed-Actividades'!H108</f>
        <v>0</v>
      </c>
      <c r="AP108" s="136">
        <f>'RMed-Impactos'!H108</f>
        <v>10</v>
      </c>
      <c r="AQ108" s="136"/>
    </row>
    <row r="109" spans="2:43" ht="45" x14ac:dyDescent="0.25">
      <c r="B109" s="16"/>
      <c r="C109" s="332"/>
      <c r="D109" s="228"/>
      <c r="E109" s="252"/>
      <c r="F109" s="252" t="s">
        <v>279</v>
      </c>
      <c r="G109" s="84"/>
      <c r="H109" s="84"/>
      <c r="I109" s="84"/>
      <c r="J109" s="84"/>
      <c r="K109" s="84"/>
      <c r="L109" s="84"/>
      <c r="M109" s="84"/>
      <c r="N109" s="84"/>
      <c r="O109" s="84"/>
      <c r="P109" s="84"/>
      <c r="Q109" s="84"/>
      <c r="R109" s="84"/>
      <c r="S109" s="84"/>
      <c r="T109" s="84"/>
      <c r="U109" s="84"/>
      <c r="V109" s="84"/>
      <c r="W109" s="84"/>
      <c r="X109" s="84"/>
      <c r="Y109" s="84"/>
      <c r="Z109" s="84"/>
      <c r="AA109" s="84"/>
      <c r="AB109" s="84"/>
      <c r="AC109" s="84"/>
      <c r="AD109" s="84"/>
      <c r="AE109" s="144"/>
      <c r="AF109" s="145"/>
      <c r="AG109" s="144"/>
      <c r="AH109" s="139"/>
      <c r="AI109" s="74"/>
      <c r="AK109" s="103">
        <f t="shared" si="4"/>
        <v>1</v>
      </c>
      <c r="AL109" s="135" t="b">
        <v>1</v>
      </c>
      <c r="AM109" s="136">
        <f t="shared" si="5"/>
        <v>1</v>
      </c>
      <c r="AN109" s="136">
        <f>'RMed-Proy'!H109</f>
        <v>0</v>
      </c>
      <c r="AO109" s="136">
        <f>'RMed-Actividades'!H109</f>
        <v>0</v>
      </c>
      <c r="AP109" s="136">
        <f>'RMed-Impactos'!H109</f>
        <v>10</v>
      </c>
      <c r="AQ109" s="136"/>
    </row>
    <row r="110" spans="2:43" ht="75" x14ac:dyDescent="0.25">
      <c r="B110" s="16"/>
      <c r="C110" s="332"/>
      <c r="D110" s="228"/>
      <c r="E110" s="252"/>
      <c r="F110" s="252" t="s">
        <v>280</v>
      </c>
      <c r="G110" s="84"/>
      <c r="H110" s="84"/>
      <c r="I110" s="84"/>
      <c r="J110" s="84"/>
      <c r="K110" s="84"/>
      <c r="L110" s="84"/>
      <c r="M110" s="84"/>
      <c r="N110" s="84"/>
      <c r="O110" s="84"/>
      <c r="P110" s="84"/>
      <c r="Q110" s="84"/>
      <c r="R110" s="84"/>
      <c r="S110" s="84"/>
      <c r="T110" s="84"/>
      <c r="U110" s="84"/>
      <c r="V110" s="84"/>
      <c r="W110" s="84"/>
      <c r="X110" s="84"/>
      <c r="Y110" s="84"/>
      <c r="Z110" s="84"/>
      <c r="AA110" s="84"/>
      <c r="AB110" s="84"/>
      <c r="AC110" s="84"/>
      <c r="AD110" s="84"/>
      <c r="AE110" s="144"/>
      <c r="AF110" s="145"/>
      <c r="AG110" s="144"/>
      <c r="AH110" s="139"/>
      <c r="AI110" s="74"/>
      <c r="AK110" s="103">
        <f t="shared" si="4"/>
        <v>1</v>
      </c>
      <c r="AL110" s="135" t="b">
        <v>1</v>
      </c>
      <c r="AM110" s="136">
        <f t="shared" si="5"/>
        <v>1</v>
      </c>
      <c r="AN110" s="136">
        <f>'RMed-Proy'!H110</f>
        <v>0</v>
      </c>
      <c r="AO110" s="136">
        <f>'RMed-Actividades'!H110</f>
        <v>0</v>
      </c>
      <c r="AP110" s="136">
        <f>'RMed-Impactos'!H110</f>
        <v>10</v>
      </c>
      <c r="AQ110" s="136"/>
    </row>
    <row r="111" spans="2:43" ht="45" x14ac:dyDescent="0.25">
      <c r="B111" s="16"/>
      <c r="C111" s="332"/>
      <c r="D111" s="228"/>
      <c r="E111" s="252"/>
      <c r="F111" s="252" t="s">
        <v>281</v>
      </c>
      <c r="G111" s="84"/>
      <c r="H111" s="84"/>
      <c r="I111" s="84"/>
      <c r="J111" s="84"/>
      <c r="K111" s="84"/>
      <c r="L111" s="84"/>
      <c r="M111" s="84"/>
      <c r="N111" s="84"/>
      <c r="O111" s="84"/>
      <c r="P111" s="84"/>
      <c r="Q111" s="84"/>
      <c r="R111" s="84"/>
      <c r="S111" s="84"/>
      <c r="T111" s="84"/>
      <c r="U111" s="84"/>
      <c r="V111" s="84"/>
      <c r="W111" s="84"/>
      <c r="X111" s="84"/>
      <c r="Y111" s="84"/>
      <c r="Z111" s="84"/>
      <c r="AA111" s="84"/>
      <c r="AB111" s="84"/>
      <c r="AC111" s="84"/>
      <c r="AD111" s="84"/>
      <c r="AE111" s="144"/>
      <c r="AF111" s="145"/>
      <c r="AG111" s="144"/>
      <c r="AH111" s="139"/>
      <c r="AI111" s="74"/>
      <c r="AK111" s="103">
        <f t="shared" si="4"/>
        <v>1</v>
      </c>
      <c r="AL111" s="135" t="b">
        <v>1</v>
      </c>
      <c r="AM111" s="136">
        <f t="shared" si="5"/>
        <v>1</v>
      </c>
      <c r="AN111" s="136">
        <f>'RMed-Proy'!H111</f>
        <v>0</v>
      </c>
      <c r="AO111" s="136">
        <f>'RMed-Actividades'!H111</f>
        <v>0</v>
      </c>
      <c r="AP111" s="136">
        <f>'RMed-Impactos'!H111</f>
        <v>10</v>
      </c>
      <c r="AQ111" s="136"/>
    </row>
    <row r="112" spans="2:43" ht="105" x14ac:dyDescent="0.25">
      <c r="B112" s="16"/>
      <c r="C112" s="332"/>
      <c r="D112" s="228"/>
      <c r="E112" s="252"/>
      <c r="F112" s="252" t="s">
        <v>282</v>
      </c>
      <c r="G112" s="84"/>
      <c r="H112" s="84"/>
      <c r="I112" s="84"/>
      <c r="J112" s="84"/>
      <c r="K112" s="84"/>
      <c r="L112" s="84"/>
      <c r="M112" s="84"/>
      <c r="N112" s="84"/>
      <c r="O112" s="84"/>
      <c r="P112" s="84"/>
      <c r="Q112" s="84"/>
      <c r="R112" s="84"/>
      <c r="S112" s="84"/>
      <c r="T112" s="84"/>
      <c r="U112" s="84"/>
      <c r="V112" s="84"/>
      <c r="W112" s="84"/>
      <c r="X112" s="84"/>
      <c r="Y112" s="84"/>
      <c r="Z112" s="84"/>
      <c r="AA112" s="84"/>
      <c r="AB112" s="84"/>
      <c r="AC112" s="84"/>
      <c r="AD112" s="84"/>
      <c r="AE112" s="144"/>
      <c r="AF112" s="145"/>
      <c r="AG112" s="144"/>
      <c r="AH112" s="139"/>
      <c r="AI112" s="74"/>
      <c r="AK112" s="103">
        <f t="shared" si="4"/>
        <v>1</v>
      </c>
      <c r="AL112" s="135" t="b">
        <v>1</v>
      </c>
      <c r="AM112" s="136">
        <f t="shared" si="5"/>
        <v>1</v>
      </c>
      <c r="AN112" s="136">
        <f>'RMed-Proy'!H112</f>
        <v>1</v>
      </c>
      <c r="AO112" s="136">
        <f>'RMed-Actividades'!H112</f>
        <v>0</v>
      </c>
      <c r="AP112" s="136">
        <f>'RMed-Impactos'!H112</f>
        <v>12</v>
      </c>
      <c r="AQ112" s="136"/>
    </row>
    <row r="113" spans="2:43" x14ac:dyDescent="0.25">
      <c r="B113" s="16"/>
      <c r="C113" s="332"/>
      <c r="D113" s="228"/>
      <c r="E113" s="254"/>
      <c r="F113" s="254" t="s">
        <v>283</v>
      </c>
      <c r="G113" s="84"/>
      <c r="H113" s="84"/>
      <c r="I113" s="84"/>
      <c r="J113" s="84"/>
      <c r="K113" s="84"/>
      <c r="L113" s="84"/>
      <c r="M113" s="84"/>
      <c r="N113" s="84"/>
      <c r="O113" s="84"/>
      <c r="P113" s="84"/>
      <c r="Q113" s="84"/>
      <c r="R113" s="84"/>
      <c r="S113" s="84"/>
      <c r="T113" s="84"/>
      <c r="U113" s="84"/>
      <c r="V113" s="84"/>
      <c r="W113" s="84"/>
      <c r="X113" s="84"/>
      <c r="Y113" s="84"/>
      <c r="Z113" s="84"/>
      <c r="AA113" s="84"/>
      <c r="AB113" s="84"/>
      <c r="AC113" s="84"/>
      <c r="AD113" s="84"/>
      <c r="AE113" s="144"/>
      <c r="AF113" s="145"/>
      <c r="AG113" s="144"/>
      <c r="AH113" s="139"/>
      <c r="AI113" s="74"/>
      <c r="AK113" s="103">
        <f t="shared" si="4"/>
        <v>1</v>
      </c>
      <c r="AL113" s="135" t="b">
        <v>1</v>
      </c>
      <c r="AM113" s="136">
        <f t="shared" si="5"/>
        <v>1</v>
      </c>
      <c r="AN113" s="136">
        <f>'RMed-Proy'!H113</f>
        <v>1</v>
      </c>
      <c r="AO113" s="136">
        <f>'RMed-Actividades'!H113</f>
        <v>0</v>
      </c>
      <c r="AP113" s="136">
        <f>'RMed-Impactos'!H113</f>
        <v>11</v>
      </c>
      <c r="AQ113" s="136"/>
    </row>
    <row r="114" spans="2:43" ht="30" x14ac:dyDescent="0.25">
      <c r="B114" s="16"/>
      <c r="C114" s="331" t="s">
        <v>106</v>
      </c>
      <c r="D114" s="228"/>
      <c r="E114" s="255"/>
      <c r="F114" s="255" t="s">
        <v>285</v>
      </c>
      <c r="G114" s="84"/>
      <c r="H114" s="84"/>
      <c r="I114" s="84"/>
      <c r="J114" s="84"/>
      <c r="K114" s="84"/>
      <c r="L114" s="84"/>
      <c r="M114" s="84"/>
      <c r="N114" s="84"/>
      <c r="O114" s="84"/>
      <c r="P114" s="84"/>
      <c r="Q114" s="84"/>
      <c r="R114" s="84"/>
      <c r="S114" s="84"/>
      <c r="T114" s="84"/>
      <c r="U114" s="84"/>
      <c r="V114" s="84"/>
      <c r="W114" s="84"/>
      <c r="X114" s="84"/>
      <c r="Y114" s="84"/>
      <c r="Z114" s="84"/>
      <c r="AA114" s="84"/>
      <c r="AB114" s="84"/>
      <c r="AC114" s="84"/>
      <c r="AD114" s="84"/>
      <c r="AE114" s="144"/>
      <c r="AF114" s="144"/>
      <c r="AG114" s="145"/>
      <c r="AH114" s="141"/>
      <c r="AI114" s="74"/>
      <c r="AK114" s="103">
        <f t="shared" si="4"/>
        <v>1</v>
      </c>
      <c r="AL114" s="135" t="b">
        <v>1</v>
      </c>
      <c r="AM114" s="136">
        <f t="shared" si="5"/>
        <v>1</v>
      </c>
      <c r="AN114" s="136">
        <f>'RMed-Proy'!H114</f>
        <v>3</v>
      </c>
      <c r="AO114" s="136">
        <f>'RMed-Actividades'!H114</f>
        <v>0</v>
      </c>
      <c r="AP114" s="136">
        <f>'RMed-Impactos'!H114</f>
        <v>8</v>
      </c>
      <c r="AQ114" s="136"/>
    </row>
    <row r="115" spans="2:43" ht="30" x14ac:dyDescent="0.25">
      <c r="B115" s="16"/>
      <c r="C115" s="332"/>
      <c r="D115" s="228"/>
      <c r="E115" s="252"/>
      <c r="F115" s="252" t="s">
        <v>286</v>
      </c>
      <c r="G115" s="84"/>
      <c r="H115" s="84"/>
      <c r="I115" s="84"/>
      <c r="J115" s="84"/>
      <c r="K115" s="84"/>
      <c r="L115" s="84"/>
      <c r="M115" s="84"/>
      <c r="N115" s="84"/>
      <c r="O115" s="84"/>
      <c r="P115" s="84"/>
      <c r="Q115" s="84"/>
      <c r="R115" s="84"/>
      <c r="S115" s="84"/>
      <c r="T115" s="84"/>
      <c r="U115" s="84"/>
      <c r="V115" s="84"/>
      <c r="W115" s="84"/>
      <c r="X115" s="84"/>
      <c r="Y115" s="84"/>
      <c r="Z115" s="84"/>
      <c r="AA115" s="84"/>
      <c r="AB115" s="84"/>
      <c r="AC115" s="84"/>
      <c r="AD115" s="84"/>
      <c r="AE115" s="144"/>
      <c r="AF115" s="144"/>
      <c r="AG115" s="145"/>
      <c r="AH115" s="141"/>
      <c r="AI115" s="74"/>
      <c r="AK115" s="103">
        <f t="shared" si="4"/>
        <v>1</v>
      </c>
      <c r="AL115" s="135" t="b">
        <v>1</v>
      </c>
      <c r="AM115" s="136">
        <f t="shared" si="5"/>
        <v>1</v>
      </c>
      <c r="AN115" s="136">
        <f>'RMed-Proy'!H115</f>
        <v>2</v>
      </c>
      <c r="AO115" s="136">
        <f>'RMed-Actividades'!H115</f>
        <v>0</v>
      </c>
      <c r="AP115" s="136">
        <f>'RMed-Impactos'!H115</f>
        <v>7</v>
      </c>
      <c r="AQ115" s="136"/>
    </row>
    <row r="116" spans="2:43" ht="45" x14ac:dyDescent="0.25">
      <c r="B116" s="16"/>
      <c r="C116" s="332"/>
      <c r="D116" s="228"/>
      <c r="E116" s="252"/>
      <c r="F116" s="252" t="s">
        <v>287</v>
      </c>
      <c r="G116" s="84"/>
      <c r="H116" s="84"/>
      <c r="I116" s="84"/>
      <c r="J116" s="84"/>
      <c r="K116" s="84"/>
      <c r="L116" s="84"/>
      <c r="M116" s="84"/>
      <c r="N116" s="84"/>
      <c r="O116" s="84"/>
      <c r="P116" s="84"/>
      <c r="Q116" s="84"/>
      <c r="R116" s="84"/>
      <c r="S116" s="84"/>
      <c r="T116" s="84"/>
      <c r="U116" s="84"/>
      <c r="V116" s="84"/>
      <c r="W116" s="84"/>
      <c r="X116" s="84"/>
      <c r="Y116" s="84"/>
      <c r="Z116" s="84"/>
      <c r="AA116" s="84"/>
      <c r="AB116" s="84"/>
      <c r="AC116" s="84"/>
      <c r="AD116" s="84"/>
      <c r="AE116" s="145"/>
      <c r="AF116" s="145"/>
      <c r="AG116" s="145"/>
      <c r="AH116" s="139"/>
      <c r="AI116" s="74"/>
      <c r="AK116" s="103">
        <f t="shared" si="4"/>
        <v>1</v>
      </c>
      <c r="AL116" s="135" t="b">
        <v>1</v>
      </c>
      <c r="AM116" s="136">
        <f t="shared" si="5"/>
        <v>1</v>
      </c>
      <c r="AN116" s="136">
        <f>'RMed-Proy'!H116</f>
        <v>0</v>
      </c>
      <c r="AO116" s="136">
        <f>'RMed-Actividades'!H116</f>
        <v>0</v>
      </c>
      <c r="AP116" s="136">
        <f>'RMed-Impactos'!H116</f>
        <v>3</v>
      </c>
      <c r="AQ116" s="136"/>
    </row>
    <row r="117" spans="2:43" ht="75" x14ac:dyDescent="0.25">
      <c r="B117" s="16"/>
      <c r="C117" s="332"/>
      <c r="D117" s="228"/>
      <c r="E117" s="252"/>
      <c r="F117" s="252" t="s">
        <v>288</v>
      </c>
      <c r="G117" s="84"/>
      <c r="H117" s="84"/>
      <c r="I117" s="84"/>
      <c r="J117" s="84"/>
      <c r="K117" s="84"/>
      <c r="L117" s="84"/>
      <c r="M117" s="84"/>
      <c r="N117" s="84"/>
      <c r="O117" s="84"/>
      <c r="P117" s="84"/>
      <c r="Q117" s="84"/>
      <c r="R117" s="84"/>
      <c r="S117" s="84"/>
      <c r="T117" s="84"/>
      <c r="U117" s="84"/>
      <c r="V117" s="84"/>
      <c r="W117" s="84"/>
      <c r="X117" s="84"/>
      <c r="Y117" s="84"/>
      <c r="Z117" s="84"/>
      <c r="AA117" s="84"/>
      <c r="AB117" s="84"/>
      <c r="AC117" s="84"/>
      <c r="AD117" s="84"/>
      <c r="AE117" s="145"/>
      <c r="AF117" s="145"/>
      <c r="AG117" s="145"/>
      <c r="AH117" s="139"/>
      <c r="AI117" s="74"/>
      <c r="AK117" s="103">
        <f t="shared" si="4"/>
        <v>1</v>
      </c>
      <c r="AL117" s="135" t="b">
        <v>1</v>
      </c>
      <c r="AM117" s="136">
        <f t="shared" si="5"/>
        <v>1</v>
      </c>
      <c r="AN117" s="136">
        <f>'RMed-Proy'!H117</f>
        <v>0</v>
      </c>
      <c r="AO117" s="136">
        <f>'RMed-Actividades'!H117</f>
        <v>0</v>
      </c>
      <c r="AP117" s="136">
        <f>'RMed-Impactos'!H117</f>
        <v>4</v>
      </c>
      <c r="AQ117" s="136"/>
    </row>
    <row r="118" spans="2:43" ht="45" x14ac:dyDescent="0.25">
      <c r="B118" s="16"/>
      <c r="C118" s="332"/>
      <c r="D118" s="228"/>
      <c r="E118" s="252"/>
      <c r="F118" s="252" t="s">
        <v>289</v>
      </c>
      <c r="G118" s="84"/>
      <c r="H118" s="84"/>
      <c r="I118" s="84"/>
      <c r="J118" s="84"/>
      <c r="K118" s="84"/>
      <c r="L118" s="84"/>
      <c r="M118" s="84"/>
      <c r="N118" s="84"/>
      <c r="O118" s="84"/>
      <c r="P118" s="84"/>
      <c r="Q118" s="84"/>
      <c r="R118" s="84"/>
      <c r="S118" s="84"/>
      <c r="T118" s="84"/>
      <c r="U118" s="84"/>
      <c r="V118" s="84"/>
      <c r="W118" s="84"/>
      <c r="X118" s="84"/>
      <c r="Y118" s="84"/>
      <c r="Z118" s="84"/>
      <c r="AA118" s="84"/>
      <c r="AB118" s="84"/>
      <c r="AC118" s="84"/>
      <c r="AD118" s="84"/>
      <c r="AE118" s="145"/>
      <c r="AF118" s="145"/>
      <c r="AG118" s="145"/>
      <c r="AH118" s="139"/>
      <c r="AI118" s="74"/>
      <c r="AK118" s="103">
        <f t="shared" si="4"/>
        <v>1</v>
      </c>
      <c r="AL118" s="135" t="b">
        <v>1</v>
      </c>
      <c r="AM118" s="136">
        <f t="shared" si="5"/>
        <v>1</v>
      </c>
      <c r="AN118" s="136">
        <f>'RMed-Proy'!H118</f>
        <v>0</v>
      </c>
      <c r="AO118" s="136">
        <f>'RMed-Actividades'!H118</f>
        <v>0</v>
      </c>
      <c r="AP118" s="136">
        <f>'RMed-Impactos'!H118</f>
        <v>2</v>
      </c>
      <c r="AQ118" s="136"/>
    </row>
    <row r="119" spans="2:43" x14ac:dyDescent="0.25">
      <c r="B119" s="16"/>
      <c r="C119" s="332"/>
      <c r="D119" s="228"/>
      <c r="E119" s="252"/>
      <c r="F119" s="252" t="s">
        <v>290</v>
      </c>
      <c r="G119" s="84"/>
      <c r="H119" s="84"/>
      <c r="I119" s="84"/>
      <c r="J119" s="84"/>
      <c r="K119" s="84"/>
      <c r="L119" s="84"/>
      <c r="M119" s="84"/>
      <c r="N119" s="84"/>
      <c r="O119" s="84"/>
      <c r="P119" s="84"/>
      <c r="Q119" s="84"/>
      <c r="R119" s="84"/>
      <c r="S119" s="84"/>
      <c r="T119" s="84"/>
      <c r="U119" s="84"/>
      <c r="V119" s="84"/>
      <c r="W119" s="84"/>
      <c r="X119" s="84"/>
      <c r="Y119" s="84"/>
      <c r="Z119" s="84"/>
      <c r="AA119" s="84"/>
      <c r="AB119" s="84"/>
      <c r="AC119" s="84"/>
      <c r="AD119" s="84"/>
      <c r="AE119" s="145"/>
      <c r="AF119" s="145"/>
      <c r="AG119" s="145"/>
      <c r="AH119" s="139"/>
      <c r="AI119" s="74"/>
      <c r="AK119" s="103">
        <f t="shared" si="4"/>
        <v>1</v>
      </c>
      <c r="AL119" s="135" t="b">
        <v>1</v>
      </c>
      <c r="AM119" s="136">
        <f t="shared" si="5"/>
        <v>1</v>
      </c>
      <c r="AN119" s="136">
        <f>'RMed-Proy'!H119</f>
        <v>0</v>
      </c>
      <c r="AO119" s="136">
        <f>'RMed-Actividades'!H119</f>
        <v>0</v>
      </c>
      <c r="AP119" s="136">
        <f>'RMed-Impactos'!H119</f>
        <v>2</v>
      </c>
      <c r="AQ119" s="136"/>
    </row>
    <row r="120" spans="2:43" x14ac:dyDescent="0.25">
      <c r="B120" s="16"/>
      <c r="C120" s="332"/>
      <c r="D120" s="228"/>
      <c r="E120" s="252"/>
      <c r="F120" s="252" t="s">
        <v>291</v>
      </c>
      <c r="G120" s="84"/>
      <c r="H120" s="84"/>
      <c r="I120" s="84"/>
      <c r="J120" s="84"/>
      <c r="K120" s="84"/>
      <c r="L120" s="84"/>
      <c r="M120" s="84"/>
      <c r="N120" s="84"/>
      <c r="O120" s="84"/>
      <c r="P120" s="84"/>
      <c r="Q120" s="84"/>
      <c r="R120" s="84"/>
      <c r="S120" s="84"/>
      <c r="T120" s="84"/>
      <c r="U120" s="84"/>
      <c r="V120" s="84"/>
      <c r="W120" s="84"/>
      <c r="X120" s="84"/>
      <c r="Y120" s="84"/>
      <c r="Z120" s="84"/>
      <c r="AA120" s="84"/>
      <c r="AB120" s="84"/>
      <c r="AC120" s="84"/>
      <c r="AD120" s="84"/>
      <c r="AE120" s="145"/>
      <c r="AF120" s="145"/>
      <c r="AG120" s="145"/>
      <c r="AH120" s="139"/>
      <c r="AI120" s="74"/>
      <c r="AK120" s="103">
        <f t="shared" si="4"/>
        <v>1</v>
      </c>
      <c r="AL120" s="135" t="b">
        <v>1</v>
      </c>
      <c r="AM120" s="136">
        <f t="shared" si="5"/>
        <v>1</v>
      </c>
      <c r="AN120" s="136">
        <f>'RMed-Proy'!H120</f>
        <v>0</v>
      </c>
      <c r="AO120" s="136">
        <f>'RMed-Actividades'!H120</f>
        <v>0</v>
      </c>
      <c r="AP120" s="136">
        <f>'RMed-Impactos'!H120</f>
        <v>2</v>
      </c>
      <c r="AQ120" s="136"/>
    </row>
    <row r="121" spans="2:43" x14ac:dyDescent="0.25">
      <c r="B121" s="16"/>
      <c r="C121" s="332"/>
      <c r="D121" s="228"/>
      <c r="E121" s="252"/>
      <c r="F121" s="252" t="s">
        <v>292</v>
      </c>
      <c r="G121" s="84"/>
      <c r="H121" s="84"/>
      <c r="I121" s="84"/>
      <c r="J121" s="84"/>
      <c r="K121" s="84"/>
      <c r="L121" s="84"/>
      <c r="M121" s="84"/>
      <c r="N121" s="84"/>
      <c r="O121" s="84"/>
      <c r="P121" s="84"/>
      <c r="Q121" s="84"/>
      <c r="R121" s="84"/>
      <c r="S121" s="84"/>
      <c r="T121" s="84"/>
      <c r="U121" s="84"/>
      <c r="V121" s="84"/>
      <c r="W121" s="84"/>
      <c r="X121" s="84"/>
      <c r="Y121" s="84"/>
      <c r="Z121" s="84"/>
      <c r="AA121" s="84"/>
      <c r="AB121" s="84"/>
      <c r="AC121" s="84"/>
      <c r="AD121" s="84"/>
      <c r="AE121" s="145"/>
      <c r="AF121" s="145"/>
      <c r="AG121" s="145"/>
      <c r="AH121" s="139"/>
      <c r="AI121" s="74"/>
      <c r="AK121" s="103">
        <f t="shared" si="4"/>
        <v>1</v>
      </c>
      <c r="AL121" s="135" t="b">
        <v>1</v>
      </c>
      <c r="AM121" s="136">
        <f t="shared" si="5"/>
        <v>1</v>
      </c>
      <c r="AN121" s="136">
        <f>'RMed-Proy'!H121</f>
        <v>1</v>
      </c>
      <c r="AO121" s="136">
        <f>'RMed-Actividades'!H121</f>
        <v>0</v>
      </c>
      <c r="AP121" s="136">
        <f>'RMed-Impactos'!H121</f>
        <v>3</v>
      </c>
      <c r="AQ121" s="136"/>
    </row>
    <row r="122" spans="2:43" x14ac:dyDescent="0.25">
      <c r="B122" s="16"/>
      <c r="C122" s="332"/>
      <c r="D122" s="228"/>
      <c r="E122" s="252"/>
      <c r="F122" s="252" t="s">
        <v>293</v>
      </c>
      <c r="G122" s="84"/>
      <c r="H122" s="84"/>
      <c r="I122" s="84"/>
      <c r="J122" s="84"/>
      <c r="K122" s="84"/>
      <c r="L122" s="84"/>
      <c r="M122" s="84"/>
      <c r="N122" s="84"/>
      <c r="O122" s="84"/>
      <c r="P122" s="84"/>
      <c r="Q122" s="84"/>
      <c r="R122" s="84"/>
      <c r="S122" s="84"/>
      <c r="T122" s="84"/>
      <c r="U122" s="84"/>
      <c r="V122" s="84"/>
      <c r="W122" s="84"/>
      <c r="X122" s="84"/>
      <c r="Y122" s="84"/>
      <c r="Z122" s="84"/>
      <c r="AA122" s="84"/>
      <c r="AB122" s="84"/>
      <c r="AC122" s="84"/>
      <c r="AD122" s="84"/>
      <c r="AE122" s="145"/>
      <c r="AF122" s="145"/>
      <c r="AG122" s="145"/>
      <c r="AH122" s="139"/>
      <c r="AI122" s="74"/>
      <c r="AK122" s="103">
        <f t="shared" si="4"/>
        <v>1</v>
      </c>
      <c r="AL122" s="135" t="b">
        <v>1</v>
      </c>
      <c r="AM122" s="136">
        <f t="shared" si="5"/>
        <v>1</v>
      </c>
      <c r="AN122" s="136">
        <f>'RMed-Proy'!H122</f>
        <v>0</v>
      </c>
      <c r="AO122" s="136">
        <f>'RMed-Actividades'!H122</f>
        <v>0</v>
      </c>
      <c r="AP122" s="136">
        <f>'RMed-Impactos'!H122</f>
        <v>1</v>
      </c>
      <c r="AQ122" s="136"/>
    </row>
    <row r="123" spans="2:43" x14ac:dyDescent="0.25">
      <c r="B123" s="16"/>
      <c r="C123" s="332"/>
      <c r="D123" s="228"/>
      <c r="E123" s="252"/>
      <c r="F123" s="252" t="s">
        <v>294</v>
      </c>
      <c r="G123" s="84"/>
      <c r="H123" s="84"/>
      <c r="I123" s="84"/>
      <c r="J123" s="84"/>
      <c r="K123" s="84"/>
      <c r="L123" s="84"/>
      <c r="M123" s="84"/>
      <c r="N123" s="84"/>
      <c r="O123" s="84"/>
      <c r="P123" s="84"/>
      <c r="Q123" s="84"/>
      <c r="R123" s="84"/>
      <c r="S123" s="84"/>
      <c r="T123" s="84"/>
      <c r="U123" s="84"/>
      <c r="V123" s="84"/>
      <c r="W123" s="84"/>
      <c r="X123" s="84"/>
      <c r="Y123" s="84"/>
      <c r="Z123" s="84"/>
      <c r="AA123" s="84"/>
      <c r="AB123" s="84"/>
      <c r="AC123" s="84"/>
      <c r="AD123" s="84"/>
      <c r="AE123" s="145"/>
      <c r="AF123" s="145"/>
      <c r="AG123" s="145"/>
      <c r="AH123" s="139"/>
      <c r="AI123" s="74"/>
      <c r="AK123" s="103">
        <f t="shared" si="4"/>
        <v>1</v>
      </c>
      <c r="AL123" s="135" t="b">
        <v>1</v>
      </c>
      <c r="AM123" s="136">
        <f t="shared" si="5"/>
        <v>1</v>
      </c>
      <c r="AN123" s="136">
        <f>'RMed-Proy'!H123</f>
        <v>0</v>
      </c>
      <c r="AO123" s="136">
        <f>'RMed-Actividades'!H123</f>
        <v>0</v>
      </c>
      <c r="AP123" s="136">
        <f>'RMed-Impactos'!H123</f>
        <v>1</v>
      </c>
      <c r="AQ123" s="136"/>
    </row>
    <row r="124" spans="2:43" ht="75" x14ac:dyDescent="0.25">
      <c r="B124" s="16"/>
      <c r="C124" s="332"/>
      <c r="D124" s="228"/>
      <c r="E124" s="252"/>
      <c r="F124" s="252" t="s">
        <v>295</v>
      </c>
      <c r="G124" s="84"/>
      <c r="H124" s="84"/>
      <c r="I124" s="84"/>
      <c r="J124" s="84"/>
      <c r="K124" s="84"/>
      <c r="L124" s="84"/>
      <c r="M124" s="84"/>
      <c r="N124" s="84"/>
      <c r="O124" s="84"/>
      <c r="P124" s="84"/>
      <c r="Q124" s="84"/>
      <c r="R124" s="84"/>
      <c r="S124" s="84"/>
      <c r="T124" s="84"/>
      <c r="U124" s="84"/>
      <c r="V124" s="84"/>
      <c r="W124" s="84"/>
      <c r="X124" s="84"/>
      <c r="Y124" s="84"/>
      <c r="Z124" s="84"/>
      <c r="AA124" s="84"/>
      <c r="AB124" s="84"/>
      <c r="AC124" s="84"/>
      <c r="AD124" s="84"/>
      <c r="AE124" s="145"/>
      <c r="AF124" s="145"/>
      <c r="AG124" s="145"/>
      <c r="AH124" s="139"/>
      <c r="AI124" s="74"/>
      <c r="AK124" s="103">
        <f t="shared" si="4"/>
        <v>1</v>
      </c>
      <c r="AL124" s="135" t="b">
        <v>1</v>
      </c>
      <c r="AM124" s="136">
        <f t="shared" si="5"/>
        <v>1</v>
      </c>
      <c r="AN124" s="136">
        <f>'RMed-Proy'!H124</f>
        <v>0</v>
      </c>
      <c r="AO124" s="136">
        <f>'RMed-Actividades'!H124</f>
        <v>0</v>
      </c>
      <c r="AP124" s="136">
        <f>'RMed-Impactos'!H124</f>
        <v>2</v>
      </c>
      <c r="AQ124" s="136"/>
    </row>
    <row r="125" spans="2:43" x14ac:dyDescent="0.25">
      <c r="B125" s="16"/>
      <c r="C125" s="332"/>
      <c r="D125" s="228"/>
      <c r="E125" s="252"/>
      <c r="F125" s="252" t="s">
        <v>296</v>
      </c>
      <c r="G125" s="84"/>
      <c r="H125" s="84"/>
      <c r="I125" s="84"/>
      <c r="J125" s="84"/>
      <c r="K125" s="84"/>
      <c r="L125" s="84"/>
      <c r="M125" s="84"/>
      <c r="N125" s="84"/>
      <c r="O125" s="84"/>
      <c r="P125" s="84"/>
      <c r="Q125" s="84"/>
      <c r="R125" s="84"/>
      <c r="S125" s="84"/>
      <c r="T125" s="84"/>
      <c r="U125" s="84"/>
      <c r="V125" s="84"/>
      <c r="W125" s="84"/>
      <c r="X125" s="84"/>
      <c r="Y125" s="84"/>
      <c r="Z125" s="84"/>
      <c r="AA125" s="84"/>
      <c r="AB125" s="84"/>
      <c r="AC125" s="84"/>
      <c r="AD125" s="84"/>
      <c r="AE125" s="144"/>
      <c r="AF125" s="145"/>
      <c r="AG125" s="145"/>
      <c r="AH125" s="139"/>
      <c r="AI125" s="74"/>
      <c r="AK125" s="103">
        <f t="shared" si="4"/>
        <v>1</v>
      </c>
      <c r="AL125" s="135" t="b">
        <v>1</v>
      </c>
      <c r="AM125" s="136">
        <f t="shared" si="5"/>
        <v>1</v>
      </c>
      <c r="AN125" s="136">
        <f>'RMed-Proy'!H125</f>
        <v>1</v>
      </c>
      <c r="AO125" s="136">
        <f>'RMed-Actividades'!H125</f>
        <v>0</v>
      </c>
      <c r="AP125" s="136">
        <f>'RMed-Impactos'!H125</f>
        <v>3</v>
      </c>
      <c r="AQ125" s="136"/>
    </row>
    <row r="126" spans="2:43" x14ac:dyDescent="0.25">
      <c r="B126" s="16"/>
      <c r="C126" s="332"/>
      <c r="D126" s="228"/>
      <c r="E126" s="252"/>
      <c r="F126" s="252" t="s">
        <v>297</v>
      </c>
      <c r="G126" s="84"/>
      <c r="H126" s="84"/>
      <c r="I126" s="84"/>
      <c r="J126" s="84"/>
      <c r="K126" s="84"/>
      <c r="L126" s="84"/>
      <c r="M126" s="84"/>
      <c r="N126" s="84"/>
      <c r="O126" s="84"/>
      <c r="P126" s="84"/>
      <c r="Q126" s="84"/>
      <c r="R126" s="84"/>
      <c r="S126" s="84"/>
      <c r="T126" s="84"/>
      <c r="U126" s="84"/>
      <c r="V126" s="84"/>
      <c r="W126" s="84"/>
      <c r="X126" s="84"/>
      <c r="Y126" s="84"/>
      <c r="Z126" s="84"/>
      <c r="AA126" s="84"/>
      <c r="AB126" s="84"/>
      <c r="AC126" s="84"/>
      <c r="AD126" s="84"/>
      <c r="AE126" s="145"/>
      <c r="AF126" s="145"/>
      <c r="AG126" s="145"/>
      <c r="AH126" s="139"/>
      <c r="AI126" s="74"/>
      <c r="AK126" s="103">
        <f t="shared" si="4"/>
        <v>1</v>
      </c>
      <c r="AL126" s="135" t="b">
        <v>1</v>
      </c>
      <c r="AM126" s="136">
        <f t="shared" si="5"/>
        <v>1</v>
      </c>
      <c r="AN126" s="136">
        <f>'RMed-Proy'!H126</f>
        <v>0</v>
      </c>
      <c r="AO126" s="136">
        <f>'RMed-Actividades'!H126</f>
        <v>0</v>
      </c>
      <c r="AP126" s="136">
        <f>'RMed-Impactos'!H126</f>
        <v>2</v>
      </c>
      <c r="AQ126" s="136"/>
    </row>
    <row r="127" spans="2:43" x14ac:dyDescent="0.25">
      <c r="B127" s="16"/>
      <c r="C127" s="332"/>
      <c r="D127" s="228"/>
      <c r="E127" s="252"/>
      <c r="F127" s="252" t="s">
        <v>298</v>
      </c>
      <c r="G127" s="84"/>
      <c r="H127" s="84"/>
      <c r="I127" s="84"/>
      <c r="J127" s="84"/>
      <c r="K127" s="84"/>
      <c r="L127" s="84"/>
      <c r="M127" s="84"/>
      <c r="N127" s="84"/>
      <c r="O127" s="84"/>
      <c r="P127" s="84"/>
      <c r="Q127" s="84"/>
      <c r="R127" s="84"/>
      <c r="S127" s="84"/>
      <c r="T127" s="84"/>
      <c r="U127" s="84"/>
      <c r="V127" s="84"/>
      <c r="W127" s="84"/>
      <c r="X127" s="84"/>
      <c r="Y127" s="84"/>
      <c r="Z127" s="84"/>
      <c r="AA127" s="84"/>
      <c r="AB127" s="84"/>
      <c r="AC127" s="84"/>
      <c r="AD127" s="84"/>
      <c r="AE127" s="145"/>
      <c r="AF127" s="145"/>
      <c r="AG127" s="145"/>
      <c r="AH127" s="139"/>
      <c r="AI127" s="74"/>
      <c r="AK127" s="103">
        <f t="shared" si="4"/>
        <v>1</v>
      </c>
      <c r="AL127" s="135" t="b">
        <v>1</v>
      </c>
      <c r="AM127" s="136">
        <f t="shared" si="5"/>
        <v>1</v>
      </c>
      <c r="AN127" s="136">
        <f>'RMed-Proy'!H127</f>
        <v>0</v>
      </c>
      <c r="AO127" s="136">
        <f>'RMed-Actividades'!H127</f>
        <v>0</v>
      </c>
      <c r="AP127" s="136">
        <f>'RMed-Impactos'!H127</f>
        <v>1</v>
      </c>
      <c r="AQ127" s="136"/>
    </row>
    <row r="128" spans="2:43" x14ac:dyDescent="0.25">
      <c r="B128" s="16"/>
      <c r="C128" s="332"/>
      <c r="D128" s="228"/>
      <c r="E128" s="252"/>
      <c r="F128" s="252" t="s">
        <v>299</v>
      </c>
      <c r="G128" s="84"/>
      <c r="H128" s="84"/>
      <c r="I128" s="84"/>
      <c r="J128" s="84"/>
      <c r="K128" s="84"/>
      <c r="L128" s="84"/>
      <c r="M128" s="84"/>
      <c r="N128" s="84"/>
      <c r="O128" s="84"/>
      <c r="P128" s="84"/>
      <c r="Q128" s="84"/>
      <c r="R128" s="84"/>
      <c r="S128" s="84"/>
      <c r="T128" s="84"/>
      <c r="U128" s="84"/>
      <c r="V128" s="84"/>
      <c r="W128" s="84"/>
      <c r="X128" s="84"/>
      <c r="Y128" s="84"/>
      <c r="Z128" s="84"/>
      <c r="AA128" s="84"/>
      <c r="AB128" s="84"/>
      <c r="AC128" s="84"/>
      <c r="AD128" s="84"/>
      <c r="AE128" s="145"/>
      <c r="AF128" s="145"/>
      <c r="AG128" s="145"/>
      <c r="AH128" s="139"/>
      <c r="AI128" s="74"/>
      <c r="AK128" s="103">
        <f t="shared" si="4"/>
        <v>1</v>
      </c>
      <c r="AL128" s="135" t="b">
        <v>1</v>
      </c>
      <c r="AM128" s="136">
        <f t="shared" si="5"/>
        <v>1</v>
      </c>
      <c r="AN128" s="136">
        <f>'RMed-Proy'!H128</f>
        <v>0</v>
      </c>
      <c r="AO128" s="136">
        <f>'RMed-Actividades'!H128</f>
        <v>0</v>
      </c>
      <c r="AP128" s="136">
        <f>'RMed-Impactos'!H128</f>
        <v>1</v>
      </c>
      <c r="AQ128" s="136"/>
    </row>
    <row r="129" spans="2:43" ht="45" x14ac:dyDescent="0.25">
      <c r="B129" s="16"/>
      <c r="C129" s="332"/>
      <c r="D129" s="228"/>
      <c r="E129" s="252"/>
      <c r="F129" s="252" t="s">
        <v>300</v>
      </c>
      <c r="G129" s="84"/>
      <c r="H129" s="84"/>
      <c r="I129" s="84"/>
      <c r="J129" s="84"/>
      <c r="K129" s="84"/>
      <c r="L129" s="84"/>
      <c r="M129" s="84"/>
      <c r="N129" s="84"/>
      <c r="O129" s="84"/>
      <c r="P129" s="84"/>
      <c r="Q129" s="84"/>
      <c r="R129" s="84"/>
      <c r="S129" s="84"/>
      <c r="T129" s="84"/>
      <c r="U129" s="84"/>
      <c r="V129" s="84"/>
      <c r="W129" s="84"/>
      <c r="X129" s="84"/>
      <c r="Y129" s="84"/>
      <c r="Z129" s="84"/>
      <c r="AA129" s="84"/>
      <c r="AB129" s="84"/>
      <c r="AC129" s="84"/>
      <c r="AD129" s="84"/>
      <c r="AE129" s="145"/>
      <c r="AF129" s="145"/>
      <c r="AG129" s="145"/>
      <c r="AH129" s="139"/>
      <c r="AI129" s="74"/>
      <c r="AK129" s="103">
        <f t="shared" si="4"/>
        <v>1</v>
      </c>
      <c r="AL129" s="135" t="b">
        <v>1</v>
      </c>
      <c r="AM129" s="136">
        <f t="shared" si="5"/>
        <v>1</v>
      </c>
      <c r="AN129" s="136">
        <f>'RMed-Proy'!H129</f>
        <v>0</v>
      </c>
      <c r="AO129" s="136">
        <f>'RMed-Actividades'!H129</f>
        <v>0</v>
      </c>
      <c r="AP129" s="136">
        <f>'RMed-Impactos'!H129</f>
        <v>2</v>
      </c>
      <c r="AQ129" s="136"/>
    </row>
    <row r="130" spans="2:43" ht="60" x14ac:dyDescent="0.25">
      <c r="B130" s="16"/>
      <c r="C130" s="332"/>
      <c r="D130" s="228"/>
      <c r="E130" s="252"/>
      <c r="F130" s="252" t="s">
        <v>301</v>
      </c>
      <c r="G130" s="84"/>
      <c r="H130" s="84"/>
      <c r="I130" s="84"/>
      <c r="J130" s="84"/>
      <c r="K130" s="84"/>
      <c r="L130" s="84"/>
      <c r="M130" s="84"/>
      <c r="N130" s="84"/>
      <c r="O130" s="84"/>
      <c r="P130" s="84"/>
      <c r="Q130" s="84"/>
      <c r="R130" s="84"/>
      <c r="S130" s="84"/>
      <c r="T130" s="84"/>
      <c r="U130" s="84"/>
      <c r="V130" s="84"/>
      <c r="W130" s="84"/>
      <c r="X130" s="84"/>
      <c r="Y130" s="84"/>
      <c r="Z130" s="84"/>
      <c r="AA130" s="84"/>
      <c r="AB130" s="84"/>
      <c r="AC130" s="84"/>
      <c r="AD130" s="84"/>
      <c r="AE130" s="145"/>
      <c r="AF130" s="145"/>
      <c r="AG130" s="145"/>
      <c r="AH130" s="139"/>
      <c r="AI130" s="74"/>
      <c r="AK130" s="103">
        <f t="shared" si="4"/>
        <v>1</v>
      </c>
      <c r="AL130" s="135" t="b">
        <v>1</v>
      </c>
      <c r="AM130" s="136">
        <f t="shared" si="5"/>
        <v>1</v>
      </c>
      <c r="AN130" s="136">
        <f>'RMed-Proy'!H130</f>
        <v>0</v>
      </c>
      <c r="AO130" s="136">
        <f>'RMed-Actividades'!H130</f>
        <v>0</v>
      </c>
      <c r="AP130" s="136">
        <f>'RMed-Impactos'!H130</f>
        <v>2</v>
      </c>
      <c r="AQ130" s="136"/>
    </row>
    <row r="131" spans="2:43" ht="30" x14ac:dyDescent="0.25">
      <c r="B131" s="16"/>
      <c r="C131" s="332"/>
      <c r="D131" s="228"/>
      <c r="E131" s="252"/>
      <c r="F131" s="252" t="s">
        <v>302</v>
      </c>
      <c r="G131" s="84"/>
      <c r="H131" s="84"/>
      <c r="I131" s="84"/>
      <c r="J131" s="84"/>
      <c r="K131" s="84"/>
      <c r="L131" s="84"/>
      <c r="M131" s="84"/>
      <c r="N131" s="84"/>
      <c r="O131" s="84"/>
      <c r="P131" s="84"/>
      <c r="Q131" s="84"/>
      <c r="R131" s="84"/>
      <c r="S131" s="84"/>
      <c r="T131" s="84"/>
      <c r="U131" s="84"/>
      <c r="V131" s="84"/>
      <c r="W131" s="84"/>
      <c r="X131" s="84"/>
      <c r="Y131" s="84"/>
      <c r="Z131" s="84"/>
      <c r="AA131" s="84"/>
      <c r="AB131" s="84"/>
      <c r="AC131" s="84"/>
      <c r="AD131" s="84"/>
      <c r="AE131" s="145"/>
      <c r="AF131" s="145"/>
      <c r="AG131" s="145"/>
      <c r="AH131" s="139"/>
      <c r="AI131" s="74"/>
      <c r="AK131" s="103">
        <f t="shared" si="4"/>
        <v>1</v>
      </c>
      <c r="AL131" s="135" t="b">
        <v>1</v>
      </c>
      <c r="AM131" s="136">
        <f t="shared" si="5"/>
        <v>1</v>
      </c>
      <c r="AN131" s="136">
        <f>'RMed-Proy'!H131</f>
        <v>0</v>
      </c>
      <c r="AO131" s="136">
        <f>'RMed-Actividades'!H131</f>
        <v>0</v>
      </c>
      <c r="AP131" s="136">
        <f>'RMed-Impactos'!H131</f>
        <v>1</v>
      </c>
      <c r="AQ131" s="136"/>
    </row>
    <row r="132" spans="2:43" ht="45" x14ac:dyDescent="0.25">
      <c r="B132" s="16"/>
      <c r="C132" s="332"/>
      <c r="D132" s="228"/>
      <c r="E132" s="252"/>
      <c r="F132" s="252" t="s">
        <v>303</v>
      </c>
      <c r="G132" s="84"/>
      <c r="H132" s="84"/>
      <c r="I132" s="84"/>
      <c r="J132" s="84"/>
      <c r="K132" s="84"/>
      <c r="L132" s="84"/>
      <c r="M132" s="84"/>
      <c r="N132" s="84"/>
      <c r="O132" s="84"/>
      <c r="P132" s="84"/>
      <c r="Q132" s="84"/>
      <c r="R132" s="84"/>
      <c r="S132" s="84"/>
      <c r="T132" s="84"/>
      <c r="U132" s="84"/>
      <c r="V132" s="84"/>
      <c r="W132" s="84"/>
      <c r="X132" s="84"/>
      <c r="Y132" s="84"/>
      <c r="Z132" s="84"/>
      <c r="AA132" s="84"/>
      <c r="AB132" s="84"/>
      <c r="AC132" s="84"/>
      <c r="AD132" s="84"/>
      <c r="AE132" s="145"/>
      <c r="AF132" s="145"/>
      <c r="AG132" s="145"/>
      <c r="AH132" s="139"/>
      <c r="AI132" s="74"/>
      <c r="AK132" s="103">
        <f t="shared" si="4"/>
        <v>1</v>
      </c>
      <c r="AL132" s="135" t="b">
        <v>1</v>
      </c>
      <c r="AM132" s="136">
        <f t="shared" si="5"/>
        <v>1</v>
      </c>
      <c r="AN132" s="136">
        <f>'RMed-Proy'!H132</f>
        <v>0</v>
      </c>
      <c r="AO132" s="136">
        <f>'RMed-Actividades'!H132</f>
        <v>0</v>
      </c>
      <c r="AP132" s="136">
        <f>'RMed-Impactos'!H132</f>
        <v>1</v>
      </c>
      <c r="AQ132" s="136"/>
    </row>
    <row r="133" spans="2:43" ht="45" x14ac:dyDescent="0.25">
      <c r="B133" s="16"/>
      <c r="C133" s="332"/>
      <c r="D133" s="228"/>
      <c r="E133" s="252"/>
      <c r="F133" s="252" t="s">
        <v>304</v>
      </c>
      <c r="G133" s="84"/>
      <c r="H133" s="84"/>
      <c r="I133" s="84"/>
      <c r="J133" s="84"/>
      <c r="K133" s="84"/>
      <c r="L133" s="84"/>
      <c r="M133" s="84"/>
      <c r="N133" s="84"/>
      <c r="O133" s="84"/>
      <c r="P133" s="84"/>
      <c r="Q133" s="84"/>
      <c r="R133" s="84"/>
      <c r="S133" s="84"/>
      <c r="T133" s="84"/>
      <c r="U133" s="84"/>
      <c r="V133" s="84"/>
      <c r="W133" s="84"/>
      <c r="X133" s="84"/>
      <c r="Y133" s="84"/>
      <c r="Z133" s="84"/>
      <c r="AA133" s="84"/>
      <c r="AB133" s="84"/>
      <c r="AC133" s="84"/>
      <c r="AD133" s="84"/>
      <c r="AE133" s="145"/>
      <c r="AF133" s="145"/>
      <c r="AG133" s="145"/>
      <c r="AH133" s="139"/>
      <c r="AI133" s="74"/>
      <c r="AK133" s="103">
        <f t="shared" si="4"/>
        <v>1</v>
      </c>
      <c r="AL133" s="135" t="b">
        <v>1</v>
      </c>
      <c r="AM133" s="136">
        <f t="shared" si="5"/>
        <v>1</v>
      </c>
      <c r="AN133" s="136">
        <f>'RMed-Proy'!H133</f>
        <v>0</v>
      </c>
      <c r="AO133" s="136">
        <f>'RMed-Actividades'!H133</f>
        <v>0</v>
      </c>
      <c r="AP133" s="136">
        <f>'RMed-Impactos'!H133</f>
        <v>1</v>
      </c>
      <c r="AQ133" s="136"/>
    </row>
    <row r="134" spans="2:43" x14ac:dyDescent="0.25">
      <c r="B134" s="16"/>
      <c r="C134" s="332"/>
      <c r="D134" s="228"/>
      <c r="E134" s="252"/>
      <c r="F134" s="252" t="s">
        <v>305</v>
      </c>
      <c r="G134" s="84"/>
      <c r="H134" s="84"/>
      <c r="I134" s="84"/>
      <c r="J134" s="84"/>
      <c r="K134" s="84"/>
      <c r="L134" s="84"/>
      <c r="M134" s="84"/>
      <c r="N134" s="84"/>
      <c r="O134" s="84"/>
      <c r="P134" s="84"/>
      <c r="Q134" s="84"/>
      <c r="R134" s="84"/>
      <c r="S134" s="84"/>
      <c r="T134" s="84"/>
      <c r="U134" s="84"/>
      <c r="V134" s="84"/>
      <c r="W134" s="84"/>
      <c r="X134" s="84"/>
      <c r="Y134" s="84"/>
      <c r="Z134" s="84"/>
      <c r="AA134" s="84"/>
      <c r="AB134" s="84"/>
      <c r="AC134" s="84"/>
      <c r="AD134" s="84"/>
      <c r="AE134" s="145"/>
      <c r="AF134" s="145"/>
      <c r="AG134" s="145"/>
      <c r="AH134" s="139"/>
      <c r="AI134" s="74"/>
      <c r="AK134" s="103">
        <f t="shared" si="4"/>
        <v>1</v>
      </c>
      <c r="AL134" s="135" t="b">
        <v>1</v>
      </c>
      <c r="AM134" s="136">
        <f t="shared" si="5"/>
        <v>1</v>
      </c>
      <c r="AN134" s="136">
        <f>'RMed-Proy'!H134</f>
        <v>1</v>
      </c>
      <c r="AO134" s="136">
        <f>'RMed-Actividades'!H134</f>
        <v>0</v>
      </c>
      <c r="AP134" s="136">
        <f>'RMed-Impactos'!H134</f>
        <v>2</v>
      </c>
      <c r="AQ134" s="136"/>
    </row>
    <row r="135" spans="2:43" x14ac:dyDescent="0.25">
      <c r="B135" s="16"/>
      <c r="C135" s="332"/>
      <c r="D135" s="228"/>
      <c r="E135" s="252"/>
      <c r="F135" s="252" t="s">
        <v>306</v>
      </c>
      <c r="G135" s="84"/>
      <c r="H135" s="84"/>
      <c r="I135" s="84"/>
      <c r="J135" s="84"/>
      <c r="K135" s="84"/>
      <c r="L135" s="84"/>
      <c r="M135" s="84"/>
      <c r="N135" s="84"/>
      <c r="O135" s="84"/>
      <c r="P135" s="84"/>
      <c r="Q135" s="84"/>
      <c r="R135" s="84"/>
      <c r="S135" s="84"/>
      <c r="T135" s="84"/>
      <c r="U135" s="84"/>
      <c r="V135" s="84"/>
      <c r="W135" s="84"/>
      <c r="X135" s="84"/>
      <c r="Y135" s="84"/>
      <c r="Z135" s="84"/>
      <c r="AA135" s="84"/>
      <c r="AB135" s="84"/>
      <c r="AC135" s="84"/>
      <c r="AD135" s="84"/>
      <c r="AE135" s="145"/>
      <c r="AF135" s="145"/>
      <c r="AG135" s="145"/>
      <c r="AH135" s="139"/>
      <c r="AI135" s="74"/>
      <c r="AK135" s="103">
        <f t="shared" si="4"/>
        <v>1</v>
      </c>
      <c r="AL135" s="135" t="b">
        <v>1</v>
      </c>
      <c r="AM135" s="136">
        <f t="shared" si="5"/>
        <v>1</v>
      </c>
      <c r="AN135" s="136">
        <f>'RMed-Proy'!H135</f>
        <v>1</v>
      </c>
      <c r="AO135" s="136">
        <f>'RMed-Actividades'!H135</f>
        <v>0</v>
      </c>
      <c r="AP135" s="136">
        <f>'RMed-Impactos'!H135</f>
        <v>2</v>
      </c>
      <c r="AQ135" s="136"/>
    </row>
    <row r="136" spans="2:43" x14ac:dyDescent="0.25">
      <c r="B136" s="16"/>
      <c r="C136" s="332"/>
      <c r="D136" s="228"/>
      <c r="E136" s="252"/>
      <c r="F136" s="252" t="s">
        <v>307</v>
      </c>
      <c r="G136" s="84"/>
      <c r="H136" s="84"/>
      <c r="I136" s="84"/>
      <c r="J136" s="84"/>
      <c r="K136" s="84"/>
      <c r="L136" s="84"/>
      <c r="M136" s="84"/>
      <c r="N136" s="84"/>
      <c r="O136" s="84"/>
      <c r="P136" s="84"/>
      <c r="Q136" s="84"/>
      <c r="R136" s="84"/>
      <c r="S136" s="84"/>
      <c r="T136" s="84"/>
      <c r="U136" s="84"/>
      <c r="V136" s="84"/>
      <c r="W136" s="84"/>
      <c r="X136" s="84"/>
      <c r="Y136" s="84"/>
      <c r="Z136" s="84"/>
      <c r="AA136" s="84"/>
      <c r="AB136" s="84"/>
      <c r="AC136" s="84"/>
      <c r="AD136" s="84"/>
      <c r="AE136" s="145"/>
      <c r="AF136" s="145"/>
      <c r="AG136" s="145"/>
      <c r="AH136" s="139"/>
      <c r="AI136" s="74"/>
      <c r="AK136" s="103">
        <f t="shared" si="4"/>
        <v>1</v>
      </c>
      <c r="AL136" s="135" t="b">
        <v>1</v>
      </c>
      <c r="AM136" s="136">
        <f t="shared" si="5"/>
        <v>1</v>
      </c>
      <c r="AN136" s="136">
        <f>'RMed-Proy'!H136</f>
        <v>1</v>
      </c>
      <c r="AO136" s="136">
        <f>'RMed-Actividades'!H136</f>
        <v>0</v>
      </c>
      <c r="AP136" s="136">
        <f>'RMed-Impactos'!H136</f>
        <v>2</v>
      </c>
      <c r="AQ136" s="136"/>
    </row>
    <row r="137" spans="2:43" ht="45" x14ac:dyDescent="0.25">
      <c r="B137" s="16"/>
      <c r="C137" s="332"/>
      <c r="D137" s="228"/>
      <c r="E137" s="254"/>
      <c r="F137" s="254" t="s">
        <v>308</v>
      </c>
      <c r="G137" s="84"/>
      <c r="H137" s="84"/>
      <c r="I137" s="84"/>
      <c r="J137" s="84"/>
      <c r="K137" s="84"/>
      <c r="L137" s="84"/>
      <c r="M137" s="84"/>
      <c r="N137" s="84"/>
      <c r="O137" s="84"/>
      <c r="P137" s="84"/>
      <c r="Q137" s="84"/>
      <c r="R137" s="84"/>
      <c r="S137" s="84"/>
      <c r="T137" s="84"/>
      <c r="U137" s="84"/>
      <c r="V137" s="84"/>
      <c r="W137" s="84"/>
      <c r="X137" s="84"/>
      <c r="Y137" s="84"/>
      <c r="Z137" s="84"/>
      <c r="AA137" s="84"/>
      <c r="AB137" s="84"/>
      <c r="AC137" s="84"/>
      <c r="AD137" s="84"/>
      <c r="AE137" s="145"/>
      <c r="AF137" s="145"/>
      <c r="AG137" s="145"/>
      <c r="AH137" s="139"/>
      <c r="AI137" s="74"/>
      <c r="AK137" s="103">
        <f t="shared" si="4"/>
        <v>1</v>
      </c>
      <c r="AL137" s="135" t="b">
        <v>1</v>
      </c>
      <c r="AM137" s="136">
        <f t="shared" si="5"/>
        <v>1</v>
      </c>
      <c r="AN137" s="136">
        <f>'RMed-Proy'!H137</f>
        <v>1</v>
      </c>
      <c r="AO137" s="136">
        <f>'RMed-Actividades'!H137</f>
        <v>0</v>
      </c>
      <c r="AP137" s="136">
        <f>'RMed-Impactos'!H137</f>
        <v>2</v>
      </c>
      <c r="AQ137" s="136"/>
    </row>
    <row r="138" spans="2:43" x14ac:dyDescent="0.25">
      <c r="B138" s="16"/>
      <c r="C138" s="331" t="s">
        <v>107</v>
      </c>
      <c r="D138" s="228"/>
      <c r="E138" s="255"/>
      <c r="F138" s="255" t="s">
        <v>310</v>
      </c>
      <c r="G138" s="84"/>
      <c r="H138" s="84"/>
      <c r="I138" s="84"/>
      <c r="J138" s="84"/>
      <c r="K138" s="84"/>
      <c r="L138" s="84"/>
      <c r="M138" s="84"/>
      <c r="N138" s="84"/>
      <c r="O138" s="84"/>
      <c r="P138" s="84"/>
      <c r="Q138" s="84"/>
      <c r="R138" s="84"/>
      <c r="S138" s="84"/>
      <c r="T138" s="84"/>
      <c r="U138" s="84"/>
      <c r="V138" s="84"/>
      <c r="W138" s="84"/>
      <c r="X138" s="84"/>
      <c r="Y138" s="84"/>
      <c r="Z138" s="84"/>
      <c r="AA138" s="84"/>
      <c r="AB138" s="84"/>
      <c r="AC138" s="84"/>
      <c r="AD138" s="84"/>
      <c r="AE138" s="146"/>
      <c r="AF138" s="146"/>
      <c r="AG138" s="147"/>
      <c r="AH138" s="139"/>
      <c r="AI138" s="74"/>
      <c r="AK138" s="103">
        <f t="shared" si="4"/>
        <v>1</v>
      </c>
      <c r="AL138" s="135" t="b">
        <v>1</v>
      </c>
      <c r="AM138" s="136">
        <f t="shared" si="5"/>
        <v>1</v>
      </c>
      <c r="AN138" s="136">
        <f>'RMed-Proy'!H138</f>
        <v>1</v>
      </c>
      <c r="AO138" s="136">
        <f>'RMed-Actividades'!H138</f>
        <v>0</v>
      </c>
      <c r="AP138" s="136">
        <f>'RMed-Impactos'!H138</f>
        <v>3</v>
      </c>
      <c r="AQ138" s="136"/>
    </row>
    <row r="139" spans="2:43" x14ac:dyDescent="0.25">
      <c r="B139" s="16"/>
      <c r="C139" s="332"/>
      <c r="D139" s="228"/>
      <c r="E139" s="252"/>
      <c r="F139" s="252" t="s">
        <v>311</v>
      </c>
      <c r="G139" s="84"/>
      <c r="H139" s="84"/>
      <c r="I139" s="84"/>
      <c r="J139" s="84"/>
      <c r="K139" s="84"/>
      <c r="L139" s="84"/>
      <c r="M139" s="84"/>
      <c r="N139" s="84"/>
      <c r="O139" s="84"/>
      <c r="P139" s="84"/>
      <c r="Q139" s="84"/>
      <c r="R139" s="84"/>
      <c r="S139" s="84"/>
      <c r="T139" s="84"/>
      <c r="U139" s="84"/>
      <c r="V139" s="84"/>
      <c r="W139" s="84"/>
      <c r="X139" s="84"/>
      <c r="Y139" s="84"/>
      <c r="Z139" s="84"/>
      <c r="AA139" s="84"/>
      <c r="AB139" s="84"/>
      <c r="AC139" s="84"/>
      <c r="AD139" s="84"/>
      <c r="AE139" s="146"/>
      <c r="AF139" s="146"/>
      <c r="AG139" s="147"/>
      <c r="AH139" s="139"/>
      <c r="AI139" s="74"/>
      <c r="AK139" s="103">
        <f t="shared" si="4"/>
        <v>1</v>
      </c>
      <c r="AL139" s="135" t="b">
        <v>1</v>
      </c>
      <c r="AM139" s="136">
        <f t="shared" si="5"/>
        <v>1</v>
      </c>
      <c r="AN139" s="136">
        <f>'RMed-Proy'!H139</f>
        <v>2</v>
      </c>
      <c r="AO139" s="136">
        <f>'RMed-Actividades'!H139</f>
        <v>0</v>
      </c>
      <c r="AP139" s="136">
        <f>'RMed-Impactos'!H139</f>
        <v>4</v>
      </c>
      <c r="AQ139" s="136"/>
    </row>
    <row r="140" spans="2:43" x14ac:dyDescent="0.25">
      <c r="B140" s="16"/>
      <c r="C140" s="332"/>
      <c r="D140" s="228"/>
      <c r="E140" s="252"/>
      <c r="F140" s="252" t="s">
        <v>312</v>
      </c>
      <c r="G140" s="84"/>
      <c r="H140" s="84"/>
      <c r="I140" s="84"/>
      <c r="J140" s="84"/>
      <c r="K140" s="84"/>
      <c r="L140" s="84"/>
      <c r="M140" s="84"/>
      <c r="N140" s="84"/>
      <c r="O140" s="84"/>
      <c r="P140" s="84"/>
      <c r="Q140" s="84"/>
      <c r="R140" s="84"/>
      <c r="S140" s="84"/>
      <c r="T140" s="84"/>
      <c r="U140" s="84"/>
      <c r="V140" s="84"/>
      <c r="W140" s="84"/>
      <c r="X140" s="84"/>
      <c r="Y140" s="84"/>
      <c r="Z140" s="84"/>
      <c r="AA140" s="84"/>
      <c r="AB140" s="84"/>
      <c r="AC140" s="84"/>
      <c r="AD140" s="84"/>
      <c r="AE140" s="146"/>
      <c r="AF140" s="146"/>
      <c r="AG140" s="147"/>
      <c r="AH140" s="139"/>
      <c r="AI140" s="74"/>
      <c r="AK140" s="103">
        <f t="shared" si="4"/>
        <v>1</v>
      </c>
      <c r="AL140" s="135" t="b">
        <v>1</v>
      </c>
      <c r="AM140" s="136">
        <f t="shared" si="5"/>
        <v>1</v>
      </c>
      <c r="AN140" s="136">
        <f>'RMed-Proy'!H140</f>
        <v>2</v>
      </c>
      <c r="AO140" s="136">
        <f>'RMed-Actividades'!H140</f>
        <v>0</v>
      </c>
      <c r="AP140" s="136">
        <f>'RMed-Impactos'!H140</f>
        <v>4</v>
      </c>
      <c r="AQ140" s="136"/>
    </row>
    <row r="141" spans="2:43" x14ac:dyDescent="0.25">
      <c r="B141" s="16"/>
      <c r="C141" s="332"/>
      <c r="D141" s="228"/>
      <c r="E141" s="252"/>
      <c r="F141" s="252" t="s">
        <v>91</v>
      </c>
      <c r="G141" s="84"/>
      <c r="H141" s="84"/>
      <c r="I141" s="84"/>
      <c r="J141" s="84"/>
      <c r="K141" s="84"/>
      <c r="L141" s="84"/>
      <c r="M141" s="84"/>
      <c r="N141" s="84"/>
      <c r="O141" s="84"/>
      <c r="P141" s="84"/>
      <c r="Q141" s="84"/>
      <c r="R141" s="84"/>
      <c r="S141" s="84"/>
      <c r="T141" s="84"/>
      <c r="U141" s="84"/>
      <c r="V141" s="84"/>
      <c r="W141" s="84"/>
      <c r="X141" s="84"/>
      <c r="Y141" s="84"/>
      <c r="Z141" s="84"/>
      <c r="AA141" s="84"/>
      <c r="AB141" s="84"/>
      <c r="AC141" s="84"/>
      <c r="AD141" s="84"/>
      <c r="AE141" s="146"/>
      <c r="AF141" s="146"/>
      <c r="AG141" s="147"/>
      <c r="AH141" s="139"/>
      <c r="AI141" s="74"/>
      <c r="AK141" s="103">
        <f t="shared" si="4"/>
        <v>1</v>
      </c>
      <c r="AL141" s="135" t="b">
        <v>1</v>
      </c>
      <c r="AM141" s="136">
        <f t="shared" si="5"/>
        <v>1</v>
      </c>
      <c r="AN141" s="136">
        <f>'RMed-Proy'!H141</f>
        <v>1</v>
      </c>
      <c r="AO141" s="136">
        <f>'RMed-Actividades'!H141</f>
        <v>0</v>
      </c>
      <c r="AP141" s="136">
        <f>'RMed-Impactos'!H141</f>
        <v>3</v>
      </c>
      <c r="AQ141" s="136"/>
    </row>
    <row r="142" spans="2:43" x14ac:dyDescent="0.25">
      <c r="B142" s="16"/>
      <c r="C142" s="332"/>
      <c r="D142" s="228"/>
      <c r="E142" s="252"/>
      <c r="F142" s="252" t="s">
        <v>92</v>
      </c>
      <c r="G142" s="84"/>
      <c r="H142" s="84"/>
      <c r="I142" s="84"/>
      <c r="J142" s="84"/>
      <c r="K142" s="84"/>
      <c r="L142" s="84"/>
      <c r="M142" s="84"/>
      <c r="N142" s="84"/>
      <c r="O142" s="84"/>
      <c r="P142" s="84"/>
      <c r="Q142" s="84"/>
      <c r="R142" s="84"/>
      <c r="S142" s="84"/>
      <c r="T142" s="84"/>
      <c r="U142" s="84"/>
      <c r="V142" s="84"/>
      <c r="W142" s="84"/>
      <c r="X142" s="84"/>
      <c r="Y142" s="84"/>
      <c r="Z142" s="84"/>
      <c r="AA142" s="84"/>
      <c r="AB142" s="84"/>
      <c r="AC142" s="84"/>
      <c r="AD142" s="84"/>
      <c r="AE142" s="146"/>
      <c r="AF142" s="146"/>
      <c r="AG142" s="146"/>
      <c r="AH142" s="140"/>
      <c r="AI142" s="74"/>
      <c r="AK142" s="103">
        <f t="shared" si="4"/>
        <v>1</v>
      </c>
      <c r="AL142" s="135" t="b">
        <v>1</v>
      </c>
      <c r="AM142" s="136">
        <f t="shared" si="5"/>
        <v>1</v>
      </c>
      <c r="AN142" s="136">
        <f>'RMed-Proy'!H142</f>
        <v>1</v>
      </c>
      <c r="AO142" s="136">
        <f>'RMed-Actividades'!H142</f>
        <v>0</v>
      </c>
      <c r="AP142" s="136">
        <f>'RMed-Impactos'!H142</f>
        <v>3</v>
      </c>
      <c r="AQ142" s="136"/>
    </row>
    <row r="143" spans="2:43" ht="30" x14ac:dyDescent="0.25">
      <c r="B143" s="16"/>
      <c r="C143" s="332"/>
      <c r="D143" s="228"/>
      <c r="E143" s="252"/>
      <c r="F143" s="252" t="s">
        <v>313</v>
      </c>
      <c r="G143" s="84"/>
      <c r="H143" s="84"/>
      <c r="I143" s="84"/>
      <c r="J143" s="84"/>
      <c r="K143" s="84"/>
      <c r="L143" s="84"/>
      <c r="M143" s="84"/>
      <c r="N143" s="84"/>
      <c r="O143" s="84"/>
      <c r="P143" s="84"/>
      <c r="Q143" s="84"/>
      <c r="R143" s="84"/>
      <c r="S143" s="84"/>
      <c r="T143" s="84"/>
      <c r="U143" s="84"/>
      <c r="V143" s="84"/>
      <c r="W143" s="84"/>
      <c r="X143" s="84"/>
      <c r="Y143" s="84"/>
      <c r="Z143" s="84"/>
      <c r="AA143" s="84"/>
      <c r="AB143" s="84"/>
      <c r="AC143" s="84"/>
      <c r="AD143" s="84"/>
      <c r="AE143" s="145"/>
      <c r="AF143" s="145"/>
      <c r="AG143" s="145"/>
      <c r="AH143" s="141"/>
      <c r="AI143" s="74"/>
      <c r="AK143" s="103">
        <f t="shared" si="4"/>
        <v>1</v>
      </c>
      <c r="AL143" s="135" t="b">
        <v>1</v>
      </c>
      <c r="AM143" s="136">
        <f t="shared" si="5"/>
        <v>1</v>
      </c>
      <c r="AN143" s="136">
        <f>'RMed-Proy'!H143</f>
        <v>2</v>
      </c>
      <c r="AO143" s="136">
        <f>'RMed-Actividades'!H143</f>
        <v>0</v>
      </c>
      <c r="AP143" s="136">
        <f>'RMed-Impactos'!H143</f>
        <v>3</v>
      </c>
      <c r="AQ143" s="136"/>
    </row>
    <row r="144" spans="2:43" x14ac:dyDescent="0.25">
      <c r="B144" s="16"/>
      <c r="C144" s="332"/>
      <c r="D144" s="228"/>
      <c r="E144" s="252"/>
      <c r="F144" s="252" t="s">
        <v>314</v>
      </c>
      <c r="G144" s="84"/>
      <c r="H144" s="84"/>
      <c r="I144" s="84"/>
      <c r="J144" s="84"/>
      <c r="K144" s="84"/>
      <c r="L144" s="84"/>
      <c r="M144" s="84"/>
      <c r="N144" s="84"/>
      <c r="O144" s="84"/>
      <c r="P144" s="84"/>
      <c r="Q144" s="84"/>
      <c r="R144" s="84"/>
      <c r="S144" s="84"/>
      <c r="T144" s="84"/>
      <c r="U144" s="84"/>
      <c r="V144" s="84"/>
      <c r="W144" s="84"/>
      <c r="X144" s="84"/>
      <c r="Y144" s="84"/>
      <c r="Z144" s="84"/>
      <c r="AA144" s="84"/>
      <c r="AB144" s="84"/>
      <c r="AC144" s="84"/>
      <c r="AD144" s="84"/>
      <c r="AE144" s="145"/>
      <c r="AF144" s="145"/>
      <c r="AG144" s="145"/>
      <c r="AH144" s="141"/>
      <c r="AI144" s="74"/>
      <c r="AK144" s="103">
        <f t="shared" si="4"/>
        <v>1</v>
      </c>
      <c r="AL144" s="135" t="b">
        <v>1</v>
      </c>
      <c r="AM144" s="136">
        <f t="shared" si="5"/>
        <v>1</v>
      </c>
      <c r="AN144" s="136">
        <f>'RMed-Proy'!H144</f>
        <v>2</v>
      </c>
      <c r="AO144" s="136">
        <f>'RMed-Actividades'!H144</f>
        <v>0</v>
      </c>
      <c r="AP144" s="136">
        <f>'RMed-Impactos'!H144</f>
        <v>3</v>
      </c>
      <c r="AQ144" s="136"/>
    </row>
    <row r="145" spans="2:43" x14ac:dyDescent="0.25">
      <c r="B145" s="16"/>
      <c r="C145" s="332"/>
      <c r="D145" s="228"/>
      <c r="E145" s="252"/>
      <c r="F145" s="252" t="s">
        <v>315</v>
      </c>
      <c r="G145" s="84"/>
      <c r="H145" s="84"/>
      <c r="I145" s="84"/>
      <c r="J145" s="84"/>
      <c r="K145" s="84"/>
      <c r="L145" s="84"/>
      <c r="M145" s="84"/>
      <c r="N145" s="84"/>
      <c r="O145" s="84"/>
      <c r="P145" s="84"/>
      <c r="Q145" s="84"/>
      <c r="R145" s="84"/>
      <c r="S145" s="84"/>
      <c r="T145" s="84"/>
      <c r="U145" s="84"/>
      <c r="V145" s="84"/>
      <c r="W145" s="84"/>
      <c r="X145" s="84"/>
      <c r="Y145" s="84"/>
      <c r="Z145" s="84"/>
      <c r="AA145" s="84"/>
      <c r="AB145" s="84"/>
      <c r="AC145" s="84"/>
      <c r="AD145" s="84"/>
      <c r="AE145" s="145"/>
      <c r="AF145" s="145"/>
      <c r="AG145" s="145"/>
      <c r="AH145" s="141"/>
      <c r="AI145" s="74"/>
      <c r="AK145" s="103">
        <f t="shared" si="4"/>
        <v>1</v>
      </c>
      <c r="AL145" s="135" t="b">
        <v>1</v>
      </c>
      <c r="AM145" s="136">
        <f t="shared" si="5"/>
        <v>1</v>
      </c>
      <c r="AN145" s="136">
        <f>'RMed-Proy'!H145</f>
        <v>2</v>
      </c>
      <c r="AO145" s="136">
        <f>'RMed-Actividades'!H145</f>
        <v>0</v>
      </c>
      <c r="AP145" s="136">
        <f>'RMed-Impactos'!H145</f>
        <v>3</v>
      </c>
      <c r="AQ145" s="136"/>
    </row>
    <row r="146" spans="2:43" ht="30" x14ac:dyDescent="0.25">
      <c r="B146" s="16"/>
      <c r="C146" s="332"/>
      <c r="D146" s="228"/>
      <c r="E146" s="254"/>
      <c r="F146" s="254" t="s">
        <v>316</v>
      </c>
      <c r="G146" s="84"/>
      <c r="H146" s="84"/>
      <c r="I146" s="84"/>
      <c r="J146" s="84"/>
      <c r="K146" s="84"/>
      <c r="L146" s="84"/>
      <c r="M146" s="84"/>
      <c r="N146" s="84"/>
      <c r="O146" s="84"/>
      <c r="P146" s="84"/>
      <c r="Q146" s="84"/>
      <c r="R146" s="84"/>
      <c r="S146" s="84"/>
      <c r="T146" s="84"/>
      <c r="U146" s="84"/>
      <c r="V146" s="84"/>
      <c r="W146" s="84"/>
      <c r="X146" s="84"/>
      <c r="Y146" s="84"/>
      <c r="Z146" s="84"/>
      <c r="AA146" s="84"/>
      <c r="AB146" s="84"/>
      <c r="AC146" s="84"/>
      <c r="AD146" s="84"/>
      <c r="AE146" s="145"/>
      <c r="AF146" s="145"/>
      <c r="AG146" s="145"/>
      <c r="AH146" s="141"/>
      <c r="AI146" s="74"/>
      <c r="AK146" s="103">
        <f t="shared" si="4"/>
        <v>1</v>
      </c>
      <c r="AL146" s="135" t="b">
        <v>1</v>
      </c>
      <c r="AM146" s="136">
        <f t="shared" si="5"/>
        <v>1</v>
      </c>
      <c r="AN146" s="136">
        <f>'RMed-Proy'!H146</f>
        <v>2</v>
      </c>
      <c r="AO146" s="136">
        <f>'RMed-Actividades'!H146</f>
        <v>0</v>
      </c>
      <c r="AP146" s="136">
        <f>'RMed-Impactos'!H146</f>
        <v>3</v>
      </c>
      <c r="AQ146" s="136"/>
    </row>
    <row r="147" spans="2:43" ht="15" customHeight="1" x14ac:dyDescent="0.25">
      <c r="B147" s="16"/>
      <c r="C147" s="236" t="s">
        <v>108</v>
      </c>
      <c r="D147" s="228"/>
      <c r="E147" s="257"/>
      <c r="F147" s="257" t="s">
        <v>93</v>
      </c>
      <c r="G147" s="84"/>
      <c r="H147" s="84"/>
      <c r="I147" s="84"/>
      <c r="J147" s="84"/>
      <c r="K147" s="84"/>
      <c r="L147" s="84"/>
      <c r="M147" s="84"/>
      <c r="N147" s="84"/>
      <c r="O147" s="84"/>
      <c r="P147" s="84"/>
      <c r="Q147" s="84"/>
      <c r="R147" s="84"/>
      <c r="S147" s="84"/>
      <c r="T147" s="84"/>
      <c r="U147" s="84"/>
      <c r="V147" s="84"/>
      <c r="W147" s="84"/>
      <c r="X147" s="84"/>
      <c r="Y147" s="84"/>
      <c r="Z147" s="84"/>
      <c r="AA147" s="84"/>
      <c r="AB147" s="84"/>
      <c r="AC147" s="84"/>
      <c r="AD147" s="84"/>
      <c r="AE147" s="145"/>
      <c r="AF147" s="144"/>
      <c r="AG147" s="144"/>
      <c r="AH147" s="141"/>
      <c r="AI147" s="74"/>
      <c r="AK147" s="103">
        <f t="shared" ref="AK147:AK175" si="6">IF(AL147=TRUE,1,0)</f>
        <v>1</v>
      </c>
      <c r="AL147" s="135" t="b">
        <v>1</v>
      </c>
      <c r="AM147" s="136">
        <f t="shared" ref="AM147:AM175" si="7">IF(SUM(AN147:AP147)&gt;0,1,0)</f>
        <v>1</v>
      </c>
      <c r="AN147" s="136">
        <f>'RMed-Proy'!H147</f>
        <v>2</v>
      </c>
      <c r="AO147" s="136">
        <f>'RMed-Actividades'!H147</f>
        <v>0</v>
      </c>
      <c r="AP147" s="136">
        <f>'RMed-Impactos'!H147</f>
        <v>3</v>
      </c>
      <c r="AQ147" s="136"/>
    </row>
    <row r="148" spans="2:43" x14ac:dyDescent="0.25">
      <c r="B148" s="16"/>
      <c r="C148" s="331" t="s">
        <v>109</v>
      </c>
      <c r="D148" s="228"/>
      <c r="E148" s="255"/>
      <c r="F148" s="255" t="s">
        <v>319</v>
      </c>
      <c r="G148" s="84"/>
      <c r="H148" s="84"/>
      <c r="I148" s="84"/>
      <c r="J148" s="84"/>
      <c r="K148" s="84"/>
      <c r="L148" s="84"/>
      <c r="M148" s="84"/>
      <c r="N148" s="84"/>
      <c r="O148" s="84"/>
      <c r="P148" s="84"/>
      <c r="Q148" s="84"/>
      <c r="R148" s="84"/>
      <c r="S148" s="84"/>
      <c r="T148" s="84"/>
      <c r="U148" s="84"/>
      <c r="V148" s="84"/>
      <c r="W148" s="84"/>
      <c r="X148" s="84"/>
      <c r="Y148" s="84"/>
      <c r="Z148" s="84"/>
      <c r="AA148" s="84"/>
      <c r="AB148" s="84"/>
      <c r="AC148" s="84"/>
      <c r="AD148" s="84"/>
      <c r="AE148" s="145"/>
      <c r="AF148" s="145"/>
      <c r="AG148" s="145"/>
      <c r="AH148" s="139"/>
      <c r="AI148" s="74"/>
      <c r="AK148" s="103">
        <f t="shared" si="6"/>
        <v>1</v>
      </c>
      <c r="AL148" s="135" t="b">
        <v>1</v>
      </c>
      <c r="AM148" s="136">
        <f t="shared" si="7"/>
        <v>1</v>
      </c>
      <c r="AN148" s="136">
        <f>'RMed-Proy'!H148</f>
        <v>3</v>
      </c>
      <c r="AO148" s="136">
        <f>'RMed-Actividades'!H148</f>
        <v>0</v>
      </c>
      <c r="AP148" s="136">
        <f>'RMed-Impactos'!H148</f>
        <v>5</v>
      </c>
      <c r="AQ148" s="136"/>
    </row>
    <row r="149" spans="2:43" ht="30" x14ac:dyDescent="0.25">
      <c r="B149" s="16"/>
      <c r="C149" s="332"/>
      <c r="D149" s="228"/>
      <c r="E149" s="252"/>
      <c r="F149" s="252" t="s">
        <v>320</v>
      </c>
      <c r="G149" s="84"/>
      <c r="H149" s="84"/>
      <c r="I149" s="84"/>
      <c r="J149" s="84"/>
      <c r="K149" s="84"/>
      <c r="L149" s="84"/>
      <c r="M149" s="84"/>
      <c r="N149" s="84"/>
      <c r="O149" s="84"/>
      <c r="P149" s="84"/>
      <c r="Q149" s="84"/>
      <c r="R149" s="84"/>
      <c r="S149" s="84"/>
      <c r="T149" s="84"/>
      <c r="U149" s="84"/>
      <c r="V149" s="84"/>
      <c r="W149" s="84"/>
      <c r="X149" s="84"/>
      <c r="Y149" s="84"/>
      <c r="Z149" s="84"/>
      <c r="AA149" s="84"/>
      <c r="AB149" s="84"/>
      <c r="AC149" s="84"/>
      <c r="AD149" s="84"/>
      <c r="AE149" s="145"/>
      <c r="AF149" s="145"/>
      <c r="AG149" s="145"/>
      <c r="AH149" s="139"/>
      <c r="AI149" s="74"/>
      <c r="AK149" s="103">
        <f t="shared" si="6"/>
        <v>1</v>
      </c>
      <c r="AL149" s="135" t="b">
        <v>1</v>
      </c>
      <c r="AM149" s="136">
        <f t="shared" si="7"/>
        <v>1</v>
      </c>
      <c r="AN149" s="136">
        <f>'RMed-Proy'!H149</f>
        <v>4</v>
      </c>
      <c r="AO149" s="136">
        <f>'RMed-Actividades'!H149</f>
        <v>0</v>
      </c>
      <c r="AP149" s="136">
        <f>'RMed-Impactos'!H149</f>
        <v>7</v>
      </c>
      <c r="AQ149" s="136"/>
    </row>
    <row r="150" spans="2:43" x14ac:dyDescent="0.25">
      <c r="B150" s="16"/>
      <c r="C150" s="332"/>
      <c r="D150" s="228"/>
      <c r="E150" s="252"/>
      <c r="F150" s="252" t="s">
        <v>321</v>
      </c>
      <c r="G150" s="84"/>
      <c r="H150" s="84"/>
      <c r="I150" s="84"/>
      <c r="J150" s="84"/>
      <c r="K150" s="84"/>
      <c r="L150" s="84"/>
      <c r="M150" s="84"/>
      <c r="N150" s="84"/>
      <c r="O150" s="84"/>
      <c r="P150" s="84"/>
      <c r="Q150" s="84"/>
      <c r="R150" s="84"/>
      <c r="S150" s="84"/>
      <c r="T150" s="84"/>
      <c r="U150" s="84"/>
      <c r="V150" s="84"/>
      <c r="W150" s="84"/>
      <c r="X150" s="84"/>
      <c r="Y150" s="84"/>
      <c r="Z150" s="84"/>
      <c r="AA150" s="84"/>
      <c r="AB150" s="84"/>
      <c r="AC150" s="84"/>
      <c r="AD150" s="84"/>
      <c r="AE150" s="145"/>
      <c r="AF150" s="145"/>
      <c r="AG150" s="145"/>
      <c r="AH150" s="139"/>
      <c r="AI150" s="74"/>
      <c r="AK150" s="103">
        <f t="shared" si="6"/>
        <v>1</v>
      </c>
      <c r="AL150" s="135" t="b">
        <v>1</v>
      </c>
      <c r="AM150" s="136">
        <f t="shared" si="7"/>
        <v>1</v>
      </c>
      <c r="AN150" s="136">
        <f>'RMed-Proy'!H150</f>
        <v>4</v>
      </c>
      <c r="AO150" s="136">
        <f>'RMed-Actividades'!H150</f>
        <v>0</v>
      </c>
      <c r="AP150" s="136">
        <f>'RMed-Impactos'!H150</f>
        <v>7</v>
      </c>
      <c r="AQ150" s="136"/>
    </row>
    <row r="151" spans="2:43" x14ac:dyDescent="0.25">
      <c r="B151" s="16"/>
      <c r="C151" s="332"/>
      <c r="D151" s="228"/>
      <c r="E151" s="252"/>
      <c r="F151" s="252" t="s">
        <v>322</v>
      </c>
      <c r="G151" s="84"/>
      <c r="H151" s="84"/>
      <c r="I151" s="84"/>
      <c r="J151" s="84"/>
      <c r="K151" s="84"/>
      <c r="L151" s="84"/>
      <c r="M151" s="84"/>
      <c r="N151" s="84"/>
      <c r="O151" s="84"/>
      <c r="P151" s="84"/>
      <c r="Q151" s="84"/>
      <c r="R151" s="84"/>
      <c r="S151" s="84"/>
      <c r="T151" s="84"/>
      <c r="U151" s="84"/>
      <c r="V151" s="84"/>
      <c r="W151" s="84"/>
      <c r="X151" s="84"/>
      <c r="Y151" s="84"/>
      <c r="Z151" s="84"/>
      <c r="AA151" s="84"/>
      <c r="AB151" s="84"/>
      <c r="AC151" s="84"/>
      <c r="AD151" s="84"/>
      <c r="AE151" s="145"/>
      <c r="AF151" s="145"/>
      <c r="AG151" s="145"/>
      <c r="AH151" s="139"/>
      <c r="AI151" s="74"/>
      <c r="AK151" s="103">
        <f t="shared" si="6"/>
        <v>1</v>
      </c>
      <c r="AL151" s="135" t="b">
        <v>1</v>
      </c>
      <c r="AM151" s="136">
        <f t="shared" si="7"/>
        <v>1</v>
      </c>
      <c r="AN151" s="136">
        <f>'RMed-Proy'!H151</f>
        <v>3</v>
      </c>
      <c r="AO151" s="136">
        <f>'RMed-Actividades'!H151</f>
        <v>0</v>
      </c>
      <c r="AP151" s="136">
        <f>'RMed-Impactos'!H151</f>
        <v>6</v>
      </c>
      <c r="AQ151" s="136"/>
    </row>
    <row r="152" spans="2:43" x14ac:dyDescent="0.25">
      <c r="B152" s="16"/>
      <c r="C152" s="332"/>
      <c r="D152" s="228"/>
      <c r="E152" s="252"/>
      <c r="F152" s="252" t="s">
        <v>323</v>
      </c>
      <c r="G152" s="84"/>
      <c r="H152" s="84"/>
      <c r="I152" s="84"/>
      <c r="J152" s="84"/>
      <c r="K152" s="84"/>
      <c r="L152" s="84"/>
      <c r="M152" s="84"/>
      <c r="N152" s="84"/>
      <c r="O152" s="84"/>
      <c r="P152" s="84"/>
      <c r="Q152" s="84"/>
      <c r="R152" s="84"/>
      <c r="S152" s="84"/>
      <c r="T152" s="84"/>
      <c r="U152" s="84"/>
      <c r="V152" s="84"/>
      <c r="W152" s="84"/>
      <c r="X152" s="84"/>
      <c r="Y152" s="84"/>
      <c r="Z152" s="84"/>
      <c r="AA152" s="84"/>
      <c r="AB152" s="84"/>
      <c r="AC152" s="84"/>
      <c r="AD152" s="84"/>
      <c r="AE152" s="145"/>
      <c r="AF152" s="145"/>
      <c r="AG152" s="145"/>
      <c r="AH152" s="139"/>
      <c r="AI152" s="74"/>
      <c r="AK152" s="103">
        <f t="shared" si="6"/>
        <v>1</v>
      </c>
      <c r="AL152" s="135" t="b">
        <v>1</v>
      </c>
      <c r="AM152" s="136">
        <f t="shared" si="7"/>
        <v>1</v>
      </c>
      <c r="AN152" s="136">
        <f>'RMed-Proy'!H152</f>
        <v>4</v>
      </c>
      <c r="AO152" s="136">
        <f>'RMed-Actividades'!H152</f>
        <v>0</v>
      </c>
      <c r="AP152" s="136">
        <f>'RMed-Impactos'!H152</f>
        <v>6</v>
      </c>
      <c r="AQ152" s="136"/>
    </row>
    <row r="153" spans="2:43" x14ac:dyDescent="0.25">
      <c r="B153" s="16"/>
      <c r="C153" s="332"/>
      <c r="D153" s="228"/>
      <c r="E153" s="252"/>
      <c r="F153" s="252" t="s">
        <v>324</v>
      </c>
      <c r="G153" s="84"/>
      <c r="H153" s="84"/>
      <c r="I153" s="84"/>
      <c r="J153" s="84"/>
      <c r="K153" s="84"/>
      <c r="L153" s="84"/>
      <c r="M153" s="84"/>
      <c r="N153" s="84"/>
      <c r="O153" s="84"/>
      <c r="P153" s="84"/>
      <c r="Q153" s="84"/>
      <c r="R153" s="84"/>
      <c r="S153" s="84"/>
      <c r="T153" s="84"/>
      <c r="U153" s="84"/>
      <c r="V153" s="84"/>
      <c r="W153" s="84"/>
      <c r="X153" s="84"/>
      <c r="Y153" s="84"/>
      <c r="Z153" s="84"/>
      <c r="AA153" s="84"/>
      <c r="AB153" s="84"/>
      <c r="AC153" s="84"/>
      <c r="AD153" s="84"/>
      <c r="AE153" s="145"/>
      <c r="AF153" s="145"/>
      <c r="AG153" s="145"/>
      <c r="AH153" s="139"/>
      <c r="AI153" s="74"/>
      <c r="AK153" s="103">
        <f t="shared" si="6"/>
        <v>1</v>
      </c>
      <c r="AL153" s="135" t="b">
        <v>1</v>
      </c>
      <c r="AM153" s="136">
        <f t="shared" si="7"/>
        <v>1</v>
      </c>
      <c r="AN153" s="136">
        <f>'RMed-Proy'!H153</f>
        <v>3</v>
      </c>
      <c r="AO153" s="136">
        <f>'RMed-Actividades'!H153</f>
        <v>0</v>
      </c>
      <c r="AP153" s="136">
        <f>'RMed-Impactos'!H153</f>
        <v>6</v>
      </c>
      <c r="AQ153" s="136"/>
    </row>
    <row r="154" spans="2:43" x14ac:dyDescent="0.25">
      <c r="B154" s="16"/>
      <c r="C154" s="332"/>
      <c r="D154" s="228"/>
      <c r="E154" s="252"/>
      <c r="F154" s="252" t="s">
        <v>325</v>
      </c>
      <c r="G154" s="84"/>
      <c r="H154" s="84"/>
      <c r="I154" s="84"/>
      <c r="J154" s="84"/>
      <c r="K154" s="84"/>
      <c r="L154" s="84"/>
      <c r="M154" s="84"/>
      <c r="N154" s="84"/>
      <c r="O154" s="84"/>
      <c r="P154" s="84"/>
      <c r="Q154" s="84"/>
      <c r="R154" s="84"/>
      <c r="S154" s="84"/>
      <c r="T154" s="84"/>
      <c r="U154" s="84"/>
      <c r="V154" s="84"/>
      <c r="W154" s="84"/>
      <c r="X154" s="84"/>
      <c r="Y154" s="84"/>
      <c r="Z154" s="84"/>
      <c r="AA154" s="84"/>
      <c r="AB154" s="84"/>
      <c r="AC154" s="84"/>
      <c r="AD154" s="84"/>
      <c r="AE154" s="145"/>
      <c r="AF154" s="145"/>
      <c r="AG154" s="145"/>
      <c r="AH154" s="139"/>
      <c r="AI154" s="74"/>
      <c r="AK154" s="103">
        <f t="shared" si="6"/>
        <v>1</v>
      </c>
      <c r="AL154" s="135" t="b">
        <v>1</v>
      </c>
      <c r="AM154" s="136">
        <f t="shared" si="7"/>
        <v>1</v>
      </c>
      <c r="AN154" s="136">
        <f>'RMed-Proy'!H154</f>
        <v>5</v>
      </c>
      <c r="AO154" s="136">
        <f>'RMed-Actividades'!H154</f>
        <v>0</v>
      </c>
      <c r="AP154" s="136">
        <f>'RMed-Impactos'!H154</f>
        <v>7</v>
      </c>
      <c r="AQ154" s="136"/>
    </row>
    <row r="155" spans="2:43" x14ac:dyDescent="0.25">
      <c r="B155" s="16"/>
      <c r="C155" s="332"/>
      <c r="D155" s="228"/>
      <c r="E155" s="252"/>
      <c r="F155" s="252" t="s">
        <v>326</v>
      </c>
      <c r="G155" s="84"/>
      <c r="H155" s="84"/>
      <c r="I155" s="84"/>
      <c r="J155" s="84"/>
      <c r="K155" s="84"/>
      <c r="L155" s="84"/>
      <c r="M155" s="84"/>
      <c r="N155" s="84"/>
      <c r="O155" s="84"/>
      <c r="P155" s="84"/>
      <c r="Q155" s="84"/>
      <c r="R155" s="84"/>
      <c r="S155" s="84"/>
      <c r="T155" s="84"/>
      <c r="U155" s="84"/>
      <c r="V155" s="84"/>
      <c r="W155" s="84"/>
      <c r="X155" s="84"/>
      <c r="Y155" s="84"/>
      <c r="Z155" s="84"/>
      <c r="AA155" s="84"/>
      <c r="AB155" s="84"/>
      <c r="AC155" s="84"/>
      <c r="AD155" s="84"/>
      <c r="AE155" s="145"/>
      <c r="AF155" s="145"/>
      <c r="AG155" s="145"/>
      <c r="AH155" s="139"/>
      <c r="AI155" s="74"/>
      <c r="AK155" s="103">
        <f t="shared" si="6"/>
        <v>1</v>
      </c>
      <c r="AL155" s="135" t="b">
        <v>1</v>
      </c>
      <c r="AM155" s="136">
        <f t="shared" si="7"/>
        <v>1</v>
      </c>
      <c r="AN155" s="136">
        <f>'RMed-Proy'!H155</f>
        <v>5</v>
      </c>
      <c r="AO155" s="136">
        <f>'RMed-Actividades'!H155</f>
        <v>0</v>
      </c>
      <c r="AP155" s="136">
        <f>'RMed-Impactos'!H155</f>
        <v>7</v>
      </c>
      <c r="AQ155" s="136"/>
    </row>
    <row r="156" spans="2:43" x14ac:dyDescent="0.25">
      <c r="B156" s="16"/>
      <c r="C156" s="332"/>
      <c r="D156" s="228"/>
      <c r="E156" s="252"/>
      <c r="F156" s="252" t="s">
        <v>327</v>
      </c>
      <c r="G156" s="84"/>
      <c r="H156" s="84"/>
      <c r="I156" s="84"/>
      <c r="J156" s="84"/>
      <c r="K156" s="84"/>
      <c r="L156" s="84"/>
      <c r="M156" s="84"/>
      <c r="N156" s="84"/>
      <c r="O156" s="84"/>
      <c r="P156" s="84"/>
      <c r="Q156" s="84"/>
      <c r="R156" s="84"/>
      <c r="S156" s="84"/>
      <c r="T156" s="84"/>
      <c r="U156" s="84"/>
      <c r="V156" s="84"/>
      <c r="W156" s="84"/>
      <c r="X156" s="84"/>
      <c r="Y156" s="84"/>
      <c r="Z156" s="84"/>
      <c r="AA156" s="84"/>
      <c r="AB156" s="84"/>
      <c r="AC156" s="84"/>
      <c r="AD156" s="84"/>
      <c r="AE156" s="145"/>
      <c r="AF156" s="145"/>
      <c r="AG156" s="145"/>
      <c r="AH156" s="139"/>
      <c r="AI156" s="74"/>
      <c r="AK156" s="103">
        <f t="shared" si="6"/>
        <v>1</v>
      </c>
      <c r="AL156" s="135" t="b">
        <v>1</v>
      </c>
      <c r="AM156" s="136">
        <f t="shared" si="7"/>
        <v>1</v>
      </c>
      <c r="AN156" s="136">
        <f>'RMed-Proy'!H156</f>
        <v>1</v>
      </c>
      <c r="AO156" s="136">
        <f>'RMed-Actividades'!H156</f>
        <v>0</v>
      </c>
      <c r="AP156" s="136">
        <f>'RMed-Impactos'!H156</f>
        <v>2</v>
      </c>
      <c r="AQ156" s="136"/>
    </row>
    <row r="157" spans="2:43" x14ac:dyDescent="0.25">
      <c r="B157" s="16"/>
      <c r="C157" s="332"/>
      <c r="D157" s="228"/>
      <c r="E157" s="252"/>
      <c r="F157" s="252" t="s">
        <v>328</v>
      </c>
      <c r="G157" s="84"/>
      <c r="H157" s="84"/>
      <c r="I157" s="84"/>
      <c r="J157" s="84"/>
      <c r="K157" s="84"/>
      <c r="L157" s="84"/>
      <c r="M157" s="84"/>
      <c r="N157" s="84"/>
      <c r="O157" s="84"/>
      <c r="P157" s="84"/>
      <c r="Q157" s="84"/>
      <c r="R157" s="84"/>
      <c r="S157" s="84"/>
      <c r="T157" s="84"/>
      <c r="U157" s="84"/>
      <c r="V157" s="84"/>
      <c r="W157" s="84"/>
      <c r="X157" s="84"/>
      <c r="Y157" s="84"/>
      <c r="Z157" s="84"/>
      <c r="AA157" s="84"/>
      <c r="AB157" s="84"/>
      <c r="AC157" s="84"/>
      <c r="AD157" s="84"/>
      <c r="AE157" s="145"/>
      <c r="AF157" s="145"/>
      <c r="AG157" s="145"/>
      <c r="AH157" s="139"/>
      <c r="AI157" s="74"/>
      <c r="AK157" s="103">
        <f t="shared" si="6"/>
        <v>1</v>
      </c>
      <c r="AL157" s="135" t="b">
        <v>1</v>
      </c>
      <c r="AM157" s="136">
        <f t="shared" si="7"/>
        <v>1</v>
      </c>
      <c r="AN157" s="136">
        <f>'RMed-Proy'!H157</f>
        <v>2</v>
      </c>
      <c r="AO157" s="136">
        <f>'RMed-Actividades'!H157</f>
        <v>0</v>
      </c>
      <c r="AP157" s="136">
        <f>'RMed-Impactos'!H157</f>
        <v>3</v>
      </c>
      <c r="AQ157" s="136"/>
    </row>
    <row r="158" spans="2:43" x14ac:dyDescent="0.25">
      <c r="B158" s="16"/>
      <c r="C158" s="332"/>
      <c r="D158" s="228"/>
      <c r="E158" s="252"/>
      <c r="F158" s="252" t="s">
        <v>329</v>
      </c>
      <c r="G158" s="84"/>
      <c r="H158" s="84"/>
      <c r="I158" s="84"/>
      <c r="J158" s="84"/>
      <c r="K158" s="84"/>
      <c r="L158" s="84"/>
      <c r="M158" s="84"/>
      <c r="N158" s="84"/>
      <c r="O158" s="84"/>
      <c r="P158" s="84"/>
      <c r="Q158" s="84"/>
      <c r="R158" s="84"/>
      <c r="S158" s="84"/>
      <c r="T158" s="84"/>
      <c r="U158" s="84"/>
      <c r="V158" s="84"/>
      <c r="W158" s="84"/>
      <c r="X158" s="84"/>
      <c r="Y158" s="84"/>
      <c r="Z158" s="84"/>
      <c r="AA158" s="84"/>
      <c r="AB158" s="84"/>
      <c r="AC158" s="84"/>
      <c r="AD158" s="84"/>
      <c r="AE158" s="145"/>
      <c r="AF158" s="145"/>
      <c r="AG158" s="145"/>
      <c r="AH158" s="139"/>
      <c r="AI158" s="74"/>
      <c r="AK158" s="103">
        <f t="shared" si="6"/>
        <v>1</v>
      </c>
      <c r="AL158" s="135" t="b">
        <v>1</v>
      </c>
      <c r="AM158" s="136">
        <f t="shared" si="7"/>
        <v>1</v>
      </c>
      <c r="AN158" s="136">
        <f>'RMed-Proy'!H158</f>
        <v>1</v>
      </c>
      <c r="AO158" s="136">
        <f>'RMed-Actividades'!H158</f>
        <v>0</v>
      </c>
      <c r="AP158" s="136">
        <f>'RMed-Impactos'!H158</f>
        <v>2</v>
      </c>
      <c r="AQ158" s="136"/>
    </row>
    <row r="159" spans="2:43" x14ac:dyDescent="0.25">
      <c r="B159" s="16"/>
      <c r="C159" s="332"/>
      <c r="D159" s="228"/>
      <c r="E159" s="252"/>
      <c r="F159" s="252" t="s">
        <v>330</v>
      </c>
      <c r="G159" s="84"/>
      <c r="H159" s="84"/>
      <c r="I159" s="84"/>
      <c r="J159" s="84"/>
      <c r="K159" s="84"/>
      <c r="L159" s="84"/>
      <c r="M159" s="84"/>
      <c r="N159" s="84"/>
      <c r="O159" s="84"/>
      <c r="P159" s="84"/>
      <c r="Q159" s="84"/>
      <c r="R159" s="84"/>
      <c r="S159" s="84"/>
      <c r="T159" s="84"/>
      <c r="U159" s="84"/>
      <c r="V159" s="84"/>
      <c r="W159" s="84"/>
      <c r="X159" s="84"/>
      <c r="Y159" s="84"/>
      <c r="Z159" s="84"/>
      <c r="AA159" s="84"/>
      <c r="AB159" s="84"/>
      <c r="AC159" s="84"/>
      <c r="AD159" s="84"/>
      <c r="AE159" s="145"/>
      <c r="AF159" s="145"/>
      <c r="AG159" s="145"/>
      <c r="AH159" s="139"/>
      <c r="AI159" s="74"/>
      <c r="AK159" s="103">
        <f t="shared" si="6"/>
        <v>1</v>
      </c>
      <c r="AL159" s="135" t="b">
        <v>1</v>
      </c>
      <c r="AM159" s="136">
        <f t="shared" si="7"/>
        <v>1</v>
      </c>
      <c r="AN159" s="136">
        <f>'RMed-Proy'!H159</f>
        <v>1</v>
      </c>
      <c r="AO159" s="136">
        <f>'RMed-Actividades'!H159</f>
        <v>0</v>
      </c>
      <c r="AP159" s="136">
        <f>'RMed-Impactos'!H159</f>
        <v>2</v>
      </c>
      <c r="AQ159" s="136"/>
    </row>
    <row r="160" spans="2:43" x14ac:dyDescent="0.25">
      <c r="B160" s="16"/>
      <c r="C160" s="332"/>
      <c r="D160" s="228"/>
      <c r="E160" s="252"/>
      <c r="F160" s="252" t="s">
        <v>331</v>
      </c>
      <c r="G160" s="84"/>
      <c r="H160" s="84"/>
      <c r="I160" s="84"/>
      <c r="J160" s="84"/>
      <c r="K160" s="84"/>
      <c r="L160" s="84"/>
      <c r="M160" s="84"/>
      <c r="N160" s="84"/>
      <c r="O160" s="84"/>
      <c r="P160" s="84"/>
      <c r="Q160" s="84"/>
      <c r="R160" s="84"/>
      <c r="S160" s="84"/>
      <c r="T160" s="84"/>
      <c r="U160" s="84"/>
      <c r="V160" s="84"/>
      <c r="W160" s="84"/>
      <c r="X160" s="84"/>
      <c r="Y160" s="84"/>
      <c r="Z160" s="84"/>
      <c r="AA160" s="84"/>
      <c r="AB160" s="84"/>
      <c r="AC160" s="84"/>
      <c r="AD160" s="84"/>
      <c r="AE160" s="145"/>
      <c r="AF160" s="145"/>
      <c r="AG160" s="145"/>
      <c r="AH160" s="139"/>
      <c r="AI160" s="74"/>
      <c r="AK160" s="103">
        <f t="shared" si="6"/>
        <v>1</v>
      </c>
      <c r="AL160" s="135" t="b">
        <v>1</v>
      </c>
      <c r="AM160" s="136">
        <f t="shared" si="7"/>
        <v>1</v>
      </c>
      <c r="AN160" s="136">
        <f>'RMed-Proy'!H160</f>
        <v>2</v>
      </c>
      <c r="AO160" s="136">
        <f>'RMed-Actividades'!H160</f>
        <v>0</v>
      </c>
      <c r="AP160" s="136">
        <f>'RMed-Impactos'!H160</f>
        <v>3</v>
      </c>
      <c r="AQ160" s="136"/>
    </row>
    <row r="161" spans="2:43" x14ac:dyDescent="0.25">
      <c r="B161" s="16"/>
      <c r="C161" s="332"/>
      <c r="D161" s="228"/>
      <c r="E161" s="252"/>
      <c r="F161" s="252" t="s">
        <v>332</v>
      </c>
      <c r="G161" s="84"/>
      <c r="H161" s="84"/>
      <c r="I161" s="84"/>
      <c r="J161" s="84"/>
      <c r="K161" s="84"/>
      <c r="L161" s="84"/>
      <c r="M161" s="84"/>
      <c r="N161" s="84"/>
      <c r="O161" s="84"/>
      <c r="P161" s="84"/>
      <c r="Q161" s="84"/>
      <c r="R161" s="84"/>
      <c r="S161" s="84"/>
      <c r="T161" s="84"/>
      <c r="U161" s="84"/>
      <c r="V161" s="84"/>
      <c r="W161" s="84"/>
      <c r="X161" s="84"/>
      <c r="Y161" s="84"/>
      <c r="Z161" s="84"/>
      <c r="AA161" s="84"/>
      <c r="AB161" s="84"/>
      <c r="AC161" s="84"/>
      <c r="AD161" s="84"/>
      <c r="AE161" s="145"/>
      <c r="AF161" s="145"/>
      <c r="AG161" s="145"/>
      <c r="AH161" s="139"/>
      <c r="AI161" s="74"/>
      <c r="AK161" s="103">
        <f t="shared" si="6"/>
        <v>1</v>
      </c>
      <c r="AL161" s="135" t="b">
        <v>1</v>
      </c>
      <c r="AM161" s="136">
        <f t="shared" si="7"/>
        <v>1</v>
      </c>
      <c r="AN161" s="136">
        <f>'RMed-Proy'!H161</f>
        <v>1</v>
      </c>
      <c r="AO161" s="136">
        <f>'RMed-Actividades'!H161</f>
        <v>0</v>
      </c>
      <c r="AP161" s="136">
        <f>'RMed-Impactos'!H161</f>
        <v>2</v>
      </c>
      <c r="AQ161" s="136"/>
    </row>
    <row r="162" spans="2:43" x14ac:dyDescent="0.25">
      <c r="B162" s="16"/>
      <c r="C162" s="332"/>
      <c r="D162" s="228"/>
      <c r="E162" s="252"/>
      <c r="F162" s="252" t="s">
        <v>333</v>
      </c>
      <c r="G162" s="84"/>
      <c r="H162" s="84"/>
      <c r="I162" s="84"/>
      <c r="J162" s="84"/>
      <c r="K162" s="84"/>
      <c r="L162" s="84"/>
      <c r="M162" s="84"/>
      <c r="N162" s="84"/>
      <c r="O162" s="84"/>
      <c r="P162" s="84"/>
      <c r="Q162" s="84"/>
      <c r="R162" s="84"/>
      <c r="S162" s="84"/>
      <c r="T162" s="84"/>
      <c r="U162" s="84"/>
      <c r="V162" s="84"/>
      <c r="W162" s="84"/>
      <c r="X162" s="84"/>
      <c r="Y162" s="84"/>
      <c r="Z162" s="84"/>
      <c r="AA162" s="84"/>
      <c r="AB162" s="84"/>
      <c r="AC162" s="84"/>
      <c r="AD162" s="84"/>
      <c r="AE162" s="145"/>
      <c r="AF162" s="145"/>
      <c r="AG162" s="145"/>
      <c r="AH162" s="139"/>
      <c r="AI162" s="74"/>
      <c r="AK162" s="103">
        <f t="shared" si="6"/>
        <v>1</v>
      </c>
      <c r="AL162" s="135" t="b">
        <v>1</v>
      </c>
      <c r="AM162" s="136">
        <f t="shared" si="7"/>
        <v>1</v>
      </c>
      <c r="AN162" s="136">
        <f>'RMed-Proy'!H162</f>
        <v>2</v>
      </c>
      <c r="AO162" s="136">
        <f>'RMed-Actividades'!H162</f>
        <v>0</v>
      </c>
      <c r="AP162" s="136">
        <f>'RMed-Impactos'!H162</f>
        <v>3</v>
      </c>
      <c r="AQ162" s="136"/>
    </row>
    <row r="163" spans="2:43" x14ac:dyDescent="0.25">
      <c r="B163" s="16"/>
      <c r="C163" s="332"/>
      <c r="D163" s="227"/>
      <c r="E163" s="254"/>
      <c r="F163" s="254" t="s">
        <v>333</v>
      </c>
      <c r="G163" s="84"/>
      <c r="H163" s="84"/>
      <c r="I163" s="84"/>
      <c r="J163" s="84"/>
      <c r="K163" s="84"/>
      <c r="L163" s="84"/>
      <c r="M163" s="84"/>
      <c r="N163" s="84"/>
      <c r="O163" s="84"/>
      <c r="P163" s="84"/>
      <c r="Q163" s="84"/>
      <c r="R163" s="84"/>
      <c r="S163" s="84"/>
      <c r="T163" s="84"/>
      <c r="U163" s="84"/>
      <c r="V163" s="84"/>
      <c r="W163" s="84"/>
      <c r="X163" s="84"/>
      <c r="Y163" s="84"/>
      <c r="Z163" s="84"/>
      <c r="AA163" s="84"/>
      <c r="AB163" s="84"/>
      <c r="AC163" s="84"/>
      <c r="AD163" s="84"/>
      <c r="AE163" s="145"/>
      <c r="AF163" s="145"/>
      <c r="AG163" s="145"/>
      <c r="AH163" s="139"/>
      <c r="AI163" s="74"/>
      <c r="AK163" s="103">
        <f t="shared" si="6"/>
        <v>1</v>
      </c>
      <c r="AL163" s="135" t="b">
        <v>1</v>
      </c>
      <c r="AM163" s="136"/>
      <c r="AN163" s="136"/>
      <c r="AO163" s="136"/>
      <c r="AP163" s="136"/>
      <c r="AQ163" s="136"/>
    </row>
    <row r="164" spans="2:43" x14ac:dyDescent="0.25">
      <c r="B164" s="16"/>
      <c r="C164" s="236" t="s">
        <v>110</v>
      </c>
      <c r="D164" s="228"/>
      <c r="E164" s="257"/>
      <c r="F164" s="257" t="s">
        <v>94</v>
      </c>
      <c r="G164" s="84"/>
      <c r="H164" s="84"/>
      <c r="I164" s="84"/>
      <c r="J164" s="84"/>
      <c r="K164" s="84"/>
      <c r="L164" s="84"/>
      <c r="M164" s="84"/>
      <c r="N164" s="84"/>
      <c r="O164" s="84"/>
      <c r="P164" s="84"/>
      <c r="Q164" s="84"/>
      <c r="R164" s="84"/>
      <c r="S164" s="84"/>
      <c r="T164" s="84"/>
      <c r="U164" s="84"/>
      <c r="V164" s="84"/>
      <c r="W164" s="84"/>
      <c r="X164" s="84"/>
      <c r="Y164" s="84"/>
      <c r="Z164" s="84"/>
      <c r="AA164" s="84"/>
      <c r="AB164" s="84"/>
      <c r="AC164" s="84"/>
      <c r="AD164" s="84"/>
      <c r="AE164" s="145"/>
      <c r="AF164" s="145"/>
      <c r="AG164" s="145"/>
      <c r="AH164" s="139"/>
      <c r="AI164" s="74"/>
      <c r="AK164" s="103">
        <f t="shared" si="6"/>
        <v>1</v>
      </c>
      <c r="AL164" s="135" t="b">
        <v>1</v>
      </c>
      <c r="AM164" s="136">
        <f t="shared" si="7"/>
        <v>1</v>
      </c>
      <c r="AN164" s="136">
        <f>'RMed-Proy'!H164</f>
        <v>3</v>
      </c>
      <c r="AO164" s="136">
        <f>'RMed-Actividades'!H164</f>
        <v>0</v>
      </c>
      <c r="AP164" s="136">
        <f>'RMed-Impactos'!H164</f>
        <v>5</v>
      </c>
      <c r="AQ164" s="136"/>
    </row>
    <row r="165" spans="2:43" x14ac:dyDescent="0.25">
      <c r="B165" s="16"/>
      <c r="C165" s="236" t="s">
        <v>95</v>
      </c>
      <c r="D165" s="228"/>
      <c r="E165" s="257"/>
      <c r="F165" s="257" t="s">
        <v>335</v>
      </c>
      <c r="G165" s="84"/>
      <c r="H165" s="84"/>
      <c r="I165" s="84"/>
      <c r="J165" s="84"/>
      <c r="K165" s="84"/>
      <c r="L165" s="84"/>
      <c r="M165" s="84"/>
      <c r="N165" s="84"/>
      <c r="O165" s="84"/>
      <c r="P165" s="84"/>
      <c r="Q165" s="84"/>
      <c r="R165" s="84"/>
      <c r="S165" s="84"/>
      <c r="T165" s="84"/>
      <c r="U165" s="84"/>
      <c r="V165" s="84"/>
      <c r="W165" s="84"/>
      <c r="X165" s="84"/>
      <c r="Y165" s="84"/>
      <c r="Z165" s="84"/>
      <c r="AA165" s="84"/>
      <c r="AB165" s="84"/>
      <c r="AC165" s="84"/>
      <c r="AD165" s="84"/>
      <c r="AE165" s="145"/>
      <c r="AF165" s="144"/>
      <c r="AG165" s="144"/>
      <c r="AH165" s="139"/>
      <c r="AI165" s="74"/>
      <c r="AK165" s="103">
        <f t="shared" si="6"/>
        <v>1</v>
      </c>
      <c r="AL165" s="135" t="b">
        <v>1</v>
      </c>
      <c r="AM165" s="136">
        <f t="shared" si="7"/>
        <v>1</v>
      </c>
      <c r="AN165" s="136">
        <f>'RMed-Proy'!H165</f>
        <v>1</v>
      </c>
      <c r="AO165" s="136">
        <f>'RMed-Actividades'!H165</f>
        <v>0</v>
      </c>
      <c r="AP165" s="136">
        <f>'RMed-Impactos'!H165</f>
        <v>1</v>
      </c>
      <c r="AQ165" s="136"/>
    </row>
    <row r="166" spans="2:43" x14ac:dyDescent="0.25">
      <c r="B166" s="16"/>
      <c r="C166" s="331" t="s">
        <v>111</v>
      </c>
      <c r="D166" s="228"/>
      <c r="E166" s="252"/>
      <c r="F166" s="252" t="s">
        <v>337</v>
      </c>
      <c r="G166" s="84"/>
      <c r="H166" s="84"/>
      <c r="I166" s="84"/>
      <c r="J166" s="84"/>
      <c r="K166" s="84"/>
      <c r="L166" s="84"/>
      <c r="M166" s="84"/>
      <c r="N166" s="84"/>
      <c r="O166" s="84"/>
      <c r="P166" s="84"/>
      <c r="Q166" s="84"/>
      <c r="R166" s="84"/>
      <c r="S166" s="84"/>
      <c r="T166" s="84"/>
      <c r="U166" s="84"/>
      <c r="V166" s="84"/>
      <c r="W166" s="84"/>
      <c r="X166" s="84"/>
      <c r="Y166" s="84"/>
      <c r="Z166" s="84"/>
      <c r="AA166" s="84"/>
      <c r="AB166" s="84"/>
      <c r="AC166" s="84"/>
      <c r="AD166" s="84"/>
      <c r="AE166" s="145"/>
      <c r="AF166" s="145"/>
      <c r="AG166" s="145"/>
      <c r="AH166" s="139"/>
      <c r="AI166" s="74"/>
      <c r="AK166" s="103">
        <f t="shared" si="6"/>
        <v>1</v>
      </c>
      <c r="AL166" s="135" t="b">
        <v>1</v>
      </c>
      <c r="AM166" s="136">
        <f t="shared" si="7"/>
        <v>1</v>
      </c>
      <c r="AN166" s="136">
        <f>'RMed-Proy'!H166</f>
        <v>2</v>
      </c>
      <c r="AO166" s="136">
        <f>'RMed-Actividades'!H166</f>
        <v>0</v>
      </c>
      <c r="AP166" s="136">
        <f>'RMed-Impactos'!H166</f>
        <v>4</v>
      </c>
      <c r="AQ166" s="136"/>
    </row>
    <row r="167" spans="2:43" ht="75" x14ac:dyDescent="0.25">
      <c r="B167" s="16"/>
      <c r="C167" s="332"/>
      <c r="D167" s="228"/>
      <c r="E167" s="252"/>
      <c r="F167" s="252" t="s">
        <v>338</v>
      </c>
      <c r="G167" s="84"/>
      <c r="H167" s="84"/>
      <c r="I167" s="84"/>
      <c r="J167" s="84"/>
      <c r="K167" s="84"/>
      <c r="L167" s="84"/>
      <c r="M167" s="84"/>
      <c r="N167" s="84"/>
      <c r="O167" s="84"/>
      <c r="P167" s="84"/>
      <c r="Q167" s="84"/>
      <c r="R167" s="84"/>
      <c r="S167" s="84"/>
      <c r="T167" s="84"/>
      <c r="U167" s="84"/>
      <c r="V167" s="84"/>
      <c r="W167" s="84"/>
      <c r="X167" s="84"/>
      <c r="Y167" s="84"/>
      <c r="Z167" s="84"/>
      <c r="AA167" s="84"/>
      <c r="AB167" s="84"/>
      <c r="AC167" s="84"/>
      <c r="AD167" s="84"/>
      <c r="AE167" s="145"/>
      <c r="AF167" s="145"/>
      <c r="AG167" s="145"/>
      <c r="AH167" s="139"/>
      <c r="AI167" s="74"/>
      <c r="AK167" s="103">
        <f t="shared" si="6"/>
        <v>1</v>
      </c>
      <c r="AL167" s="135" t="b">
        <v>1</v>
      </c>
      <c r="AM167" s="136">
        <f t="shared" si="7"/>
        <v>1</v>
      </c>
      <c r="AN167" s="136">
        <f>'RMed-Proy'!H167</f>
        <v>2</v>
      </c>
      <c r="AO167" s="136">
        <f>'RMed-Actividades'!H167</f>
        <v>0</v>
      </c>
      <c r="AP167" s="136">
        <f>'RMed-Impactos'!H167</f>
        <v>3</v>
      </c>
      <c r="AQ167" s="136"/>
    </row>
    <row r="168" spans="2:43" ht="75" x14ac:dyDescent="0.25">
      <c r="B168" s="16"/>
      <c r="C168" s="332"/>
      <c r="D168" s="228"/>
      <c r="E168" s="252"/>
      <c r="F168" s="252" t="s">
        <v>339</v>
      </c>
      <c r="G168" s="84"/>
      <c r="H168" s="84"/>
      <c r="I168" s="84"/>
      <c r="J168" s="84"/>
      <c r="K168" s="84"/>
      <c r="L168" s="84"/>
      <c r="M168" s="84"/>
      <c r="N168" s="84"/>
      <c r="O168" s="84"/>
      <c r="P168" s="84"/>
      <c r="Q168" s="84"/>
      <c r="R168" s="84"/>
      <c r="S168" s="84"/>
      <c r="T168" s="84"/>
      <c r="U168" s="84"/>
      <c r="V168" s="84"/>
      <c r="W168" s="84"/>
      <c r="X168" s="84"/>
      <c r="Y168" s="84"/>
      <c r="Z168" s="84"/>
      <c r="AA168" s="84"/>
      <c r="AB168" s="84"/>
      <c r="AC168" s="84"/>
      <c r="AD168" s="84"/>
      <c r="AE168" s="144"/>
      <c r="AF168" s="144"/>
      <c r="AG168" s="145"/>
      <c r="AH168" s="139"/>
      <c r="AI168" s="74"/>
      <c r="AK168" s="103">
        <f t="shared" si="6"/>
        <v>1</v>
      </c>
      <c r="AL168" s="135" t="b">
        <v>1</v>
      </c>
      <c r="AM168" s="136">
        <f t="shared" si="7"/>
        <v>1</v>
      </c>
      <c r="AN168" s="136">
        <f>'RMed-Proy'!H168</f>
        <v>1</v>
      </c>
      <c r="AO168" s="136">
        <f>'RMed-Actividades'!H168</f>
        <v>0</v>
      </c>
      <c r="AP168" s="136">
        <f>'RMed-Impactos'!H168</f>
        <v>4</v>
      </c>
      <c r="AQ168" s="136"/>
    </row>
    <row r="169" spans="2:43" ht="75" x14ac:dyDescent="0.25">
      <c r="B169" s="16"/>
      <c r="C169" s="332"/>
      <c r="D169" s="228"/>
      <c r="E169" s="252"/>
      <c r="F169" s="252" t="s">
        <v>340</v>
      </c>
      <c r="G169" s="84"/>
      <c r="H169" s="84"/>
      <c r="I169" s="84"/>
      <c r="J169" s="84"/>
      <c r="K169" s="84"/>
      <c r="L169" s="84"/>
      <c r="M169" s="84"/>
      <c r="N169" s="84"/>
      <c r="O169" s="84"/>
      <c r="P169" s="84"/>
      <c r="Q169" s="84"/>
      <c r="R169" s="84"/>
      <c r="S169" s="84"/>
      <c r="T169" s="84"/>
      <c r="U169" s="84"/>
      <c r="V169" s="84"/>
      <c r="W169" s="84"/>
      <c r="X169" s="84"/>
      <c r="Y169" s="84"/>
      <c r="Z169" s="84"/>
      <c r="AA169" s="84"/>
      <c r="AB169" s="84"/>
      <c r="AC169" s="84"/>
      <c r="AD169" s="84"/>
      <c r="AE169" s="144"/>
      <c r="AF169" s="144"/>
      <c r="AG169" s="145"/>
      <c r="AH169" s="139"/>
      <c r="AI169" s="74"/>
      <c r="AK169" s="103">
        <f t="shared" si="6"/>
        <v>1</v>
      </c>
      <c r="AL169" s="135" t="b">
        <v>1</v>
      </c>
      <c r="AM169" s="136">
        <f t="shared" si="7"/>
        <v>1</v>
      </c>
      <c r="AN169" s="136">
        <f>'RMed-Proy'!H169</f>
        <v>1</v>
      </c>
      <c r="AO169" s="136">
        <f>'RMed-Actividades'!H169</f>
        <v>0</v>
      </c>
      <c r="AP169" s="136">
        <f>'RMed-Impactos'!H169</f>
        <v>4</v>
      </c>
      <c r="AQ169" s="136"/>
    </row>
    <row r="170" spans="2:43" x14ac:dyDescent="0.25">
      <c r="B170" s="16"/>
      <c r="C170" s="332"/>
      <c r="D170" s="228"/>
      <c r="E170" s="252"/>
      <c r="F170" s="252" t="s">
        <v>341</v>
      </c>
      <c r="G170" s="84"/>
      <c r="H170" s="84"/>
      <c r="I170" s="84"/>
      <c r="J170" s="84"/>
      <c r="K170" s="84"/>
      <c r="L170" s="84"/>
      <c r="M170" s="84"/>
      <c r="N170" s="84"/>
      <c r="O170" s="84"/>
      <c r="P170" s="84"/>
      <c r="Q170" s="84"/>
      <c r="R170" s="84"/>
      <c r="S170" s="84"/>
      <c r="T170" s="84"/>
      <c r="U170" s="84"/>
      <c r="V170" s="84"/>
      <c r="W170" s="84"/>
      <c r="X170" s="84"/>
      <c r="Y170" s="84"/>
      <c r="Z170" s="84"/>
      <c r="AA170" s="84"/>
      <c r="AB170" s="84"/>
      <c r="AC170" s="84"/>
      <c r="AD170" s="84"/>
      <c r="AE170" s="144"/>
      <c r="AF170" s="144"/>
      <c r="AG170" s="145"/>
      <c r="AH170" s="139"/>
      <c r="AI170" s="74"/>
      <c r="AK170" s="103">
        <f t="shared" si="6"/>
        <v>1</v>
      </c>
      <c r="AL170" s="135" t="b">
        <v>1</v>
      </c>
      <c r="AM170" s="136">
        <f t="shared" si="7"/>
        <v>1</v>
      </c>
      <c r="AN170" s="136">
        <f>'RMed-Proy'!H170</f>
        <v>1</v>
      </c>
      <c r="AO170" s="136">
        <f>'RMed-Actividades'!H170</f>
        <v>0</v>
      </c>
      <c r="AP170" s="136">
        <f>'RMed-Impactos'!H170</f>
        <v>3</v>
      </c>
      <c r="AQ170" s="136"/>
    </row>
    <row r="171" spans="2:43" x14ac:dyDescent="0.25">
      <c r="B171" s="16"/>
      <c r="C171" s="332"/>
      <c r="D171" s="228"/>
      <c r="E171" s="252"/>
      <c r="F171" s="252" t="s">
        <v>342</v>
      </c>
      <c r="G171" s="84"/>
      <c r="H171" s="84"/>
      <c r="I171" s="84"/>
      <c r="J171" s="84"/>
      <c r="K171" s="84"/>
      <c r="L171" s="84"/>
      <c r="M171" s="84"/>
      <c r="N171" s="84"/>
      <c r="O171" s="84"/>
      <c r="P171" s="84"/>
      <c r="Q171" s="84"/>
      <c r="R171" s="84"/>
      <c r="S171" s="84"/>
      <c r="T171" s="84"/>
      <c r="U171" s="84"/>
      <c r="V171" s="84"/>
      <c r="W171" s="84"/>
      <c r="X171" s="84"/>
      <c r="Y171" s="84"/>
      <c r="Z171" s="84"/>
      <c r="AA171" s="84"/>
      <c r="AB171" s="84"/>
      <c r="AC171" s="84"/>
      <c r="AD171" s="84"/>
      <c r="AE171" s="144"/>
      <c r="AF171" s="144"/>
      <c r="AG171" s="145"/>
      <c r="AH171" s="139"/>
      <c r="AI171" s="74"/>
      <c r="AK171" s="103">
        <f t="shared" si="6"/>
        <v>1</v>
      </c>
      <c r="AL171" s="135" t="b">
        <v>1</v>
      </c>
      <c r="AM171" s="136">
        <f t="shared" si="7"/>
        <v>1</v>
      </c>
      <c r="AN171" s="136">
        <f>'RMed-Proy'!H171</f>
        <v>1</v>
      </c>
      <c r="AO171" s="136">
        <f>'RMed-Actividades'!H171</f>
        <v>0</v>
      </c>
      <c r="AP171" s="136">
        <f>'RMed-Impactos'!H171</f>
        <v>5</v>
      </c>
      <c r="AQ171" s="136"/>
    </row>
    <row r="172" spans="2:43" ht="135" x14ac:dyDescent="0.25">
      <c r="B172" s="16"/>
      <c r="C172" s="332"/>
      <c r="D172" s="228"/>
      <c r="E172" s="252"/>
      <c r="F172" s="252" t="s">
        <v>343</v>
      </c>
      <c r="G172" s="84"/>
      <c r="H172" s="84"/>
      <c r="I172" s="84"/>
      <c r="J172" s="84"/>
      <c r="K172" s="84"/>
      <c r="L172" s="84"/>
      <c r="M172" s="84"/>
      <c r="N172" s="84"/>
      <c r="O172" s="84"/>
      <c r="P172" s="84"/>
      <c r="Q172" s="84"/>
      <c r="R172" s="84"/>
      <c r="S172" s="84"/>
      <c r="T172" s="84"/>
      <c r="U172" s="84"/>
      <c r="V172" s="84"/>
      <c r="W172" s="84"/>
      <c r="X172" s="84"/>
      <c r="Y172" s="84"/>
      <c r="Z172" s="84"/>
      <c r="AA172" s="84"/>
      <c r="AB172" s="84"/>
      <c r="AC172" s="84"/>
      <c r="AD172" s="84"/>
      <c r="AE172" s="144"/>
      <c r="AF172" s="144"/>
      <c r="AG172" s="145"/>
      <c r="AH172" s="139"/>
      <c r="AI172" s="74"/>
      <c r="AK172" s="103">
        <f t="shared" si="6"/>
        <v>1</v>
      </c>
      <c r="AL172" s="135" t="b">
        <v>1</v>
      </c>
      <c r="AM172" s="136">
        <f t="shared" si="7"/>
        <v>1</v>
      </c>
      <c r="AN172" s="136">
        <f>'RMed-Proy'!H172</f>
        <v>1</v>
      </c>
      <c r="AO172" s="136">
        <f>'RMed-Actividades'!H172</f>
        <v>0</v>
      </c>
      <c r="AP172" s="136">
        <f>'RMed-Impactos'!H172</f>
        <v>6</v>
      </c>
      <c r="AQ172" s="136"/>
    </row>
    <row r="173" spans="2:43" ht="30" x14ac:dyDescent="0.25">
      <c r="B173" s="16"/>
      <c r="C173" s="332"/>
      <c r="D173" s="228"/>
      <c r="E173" s="254"/>
      <c r="F173" s="254" t="s">
        <v>344</v>
      </c>
      <c r="G173" s="84"/>
      <c r="H173" s="84"/>
      <c r="I173" s="84"/>
      <c r="J173" s="84"/>
      <c r="K173" s="84"/>
      <c r="L173" s="84"/>
      <c r="M173" s="84"/>
      <c r="N173" s="84"/>
      <c r="O173" s="84"/>
      <c r="P173" s="84"/>
      <c r="Q173" s="84"/>
      <c r="R173" s="84"/>
      <c r="S173" s="84"/>
      <c r="T173" s="84"/>
      <c r="U173" s="84"/>
      <c r="V173" s="84"/>
      <c r="W173" s="84"/>
      <c r="X173" s="84"/>
      <c r="Y173" s="84"/>
      <c r="Z173" s="84"/>
      <c r="AA173" s="84"/>
      <c r="AB173" s="84"/>
      <c r="AC173" s="84"/>
      <c r="AD173" s="84"/>
      <c r="AE173" s="144"/>
      <c r="AF173" s="144"/>
      <c r="AG173" s="145"/>
      <c r="AH173" s="139"/>
      <c r="AI173" s="74"/>
      <c r="AK173" s="103">
        <f t="shared" si="6"/>
        <v>1</v>
      </c>
      <c r="AL173" s="135" t="b">
        <v>1</v>
      </c>
      <c r="AM173" s="136">
        <f t="shared" si="7"/>
        <v>1</v>
      </c>
      <c r="AN173" s="136">
        <f>'RMed-Proy'!H173</f>
        <v>0</v>
      </c>
      <c r="AO173" s="136">
        <f>'RMed-Actividades'!H173</f>
        <v>0</v>
      </c>
      <c r="AP173" s="136">
        <f>'RMed-Impactos'!H173</f>
        <v>3</v>
      </c>
      <c r="AQ173" s="136"/>
    </row>
    <row r="174" spans="2:43" ht="15" customHeight="1" x14ac:dyDescent="0.25">
      <c r="B174" s="16"/>
      <c r="C174" s="237" t="s">
        <v>112</v>
      </c>
      <c r="D174" s="227"/>
      <c r="E174" s="254"/>
      <c r="F174" s="254" t="s">
        <v>346</v>
      </c>
      <c r="G174" s="84"/>
      <c r="H174" s="84"/>
      <c r="I174" s="84"/>
      <c r="J174" s="84"/>
      <c r="K174" s="84"/>
      <c r="L174" s="84"/>
      <c r="M174" s="84"/>
      <c r="N174" s="84"/>
      <c r="O174" s="84"/>
      <c r="P174" s="84"/>
      <c r="Q174" s="84"/>
      <c r="R174" s="84"/>
      <c r="S174" s="84"/>
      <c r="T174" s="84"/>
      <c r="U174" s="84"/>
      <c r="V174" s="84"/>
      <c r="W174" s="84"/>
      <c r="X174" s="84"/>
      <c r="Y174" s="84"/>
      <c r="Z174" s="84"/>
      <c r="AA174" s="84"/>
      <c r="AB174" s="84"/>
      <c r="AC174" s="84"/>
      <c r="AD174" s="84"/>
      <c r="AE174" s="144"/>
      <c r="AF174" s="144"/>
      <c r="AG174" s="144"/>
      <c r="AH174" s="139"/>
      <c r="AI174" s="74"/>
      <c r="AK174" s="103">
        <f t="shared" si="6"/>
        <v>1</v>
      </c>
      <c r="AL174" s="135" t="b">
        <v>1</v>
      </c>
      <c r="AM174" s="136">
        <f t="shared" si="7"/>
        <v>0</v>
      </c>
      <c r="AN174" s="136">
        <f>'RMed-Proy'!H174</f>
        <v>0</v>
      </c>
      <c r="AO174" s="136">
        <f>'RMed-Actividades'!H174</f>
        <v>0</v>
      </c>
      <c r="AP174" s="136">
        <f>'RMed-Impactos'!H174</f>
        <v>0</v>
      </c>
      <c r="AQ174" s="136"/>
    </row>
    <row r="175" spans="2:43" x14ac:dyDescent="0.25">
      <c r="B175" s="16"/>
      <c r="C175" s="236" t="s">
        <v>113</v>
      </c>
      <c r="D175" s="228"/>
      <c r="E175" s="254"/>
      <c r="F175" s="254" t="s">
        <v>347</v>
      </c>
      <c r="G175" s="84"/>
      <c r="H175" s="84"/>
      <c r="I175" s="84"/>
      <c r="J175" s="84"/>
      <c r="K175" s="84"/>
      <c r="L175" s="84"/>
      <c r="M175" s="84"/>
      <c r="N175" s="84"/>
      <c r="O175" s="84"/>
      <c r="P175" s="84"/>
      <c r="Q175" s="84"/>
      <c r="R175" s="84"/>
      <c r="S175" s="84"/>
      <c r="T175" s="84"/>
      <c r="U175" s="84"/>
      <c r="V175" s="84"/>
      <c r="W175" s="84"/>
      <c r="X175" s="84"/>
      <c r="Y175" s="84"/>
      <c r="Z175" s="84"/>
      <c r="AA175" s="84"/>
      <c r="AB175" s="84"/>
      <c r="AC175" s="84"/>
      <c r="AD175" s="84"/>
      <c r="AE175" s="145"/>
      <c r="AF175" s="145"/>
      <c r="AG175" s="145"/>
      <c r="AH175" s="139"/>
      <c r="AI175" s="74"/>
      <c r="AK175" s="103">
        <f t="shared" si="6"/>
        <v>1</v>
      </c>
      <c r="AL175" s="135" t="b">
        <v>1</v>
      </c>
      <c r="AM175" s="136">
        <f t="shared" si="7"/>
        <v>1</v>
      </c>
      <c r="AN175" s="136">
        <f>'RMed-Proy'!H175</f>
        <v>1</v>
      </c>
      <c r="AO175" s="136">
        <f>'RMed-Actividades'!H175</f>
        <v>0</v>
      </c>
      <c r="AP175" s="136">
        <f>'RMed-Impactos'!H175</f>
        <v>6</v>
      </c>
      <c r="AQ175" s="136"/>
    </row>
    <row r="176" spans="2:43" ht="30" x14ac:dyDescent="0.25">
      <c r="B176" s="16"/>
      <c r="C176" s="331" t="s">
        <v>430</v>
      </c>
      <c r="D176" s="228"/>
      <c r="E176" s="252"/>
      <c r="F176" s="252" t="s">
        <v>349</v>
      </c>
      <c r="G176" s="84"/>
      <c r="H176" s="84"/>
      <c r="I176" s="84"/>
      <c r="J176" s="84"/>
      <c r="K176" s="84"/>
      <c r="L176" s="84"/>
      <c r="M176" s="84"/>
      <c r="N176" s="84"/>
      <c r="O176" s="84"/>
      <c r="P176" s="84"/>
      <c r="Q176" s="84"/>
      <c r="R176" s="84"/>
      <c r="S176" s="84"/>
      <c r="T176" s="84"/>
      <c r="U176" s="84"/>
      <c r="V176" s="84"/>
      <c r="W176" s="84"/>
      <c r="X176" s="84"/>
      <c r="Y176" s="84"/>
      <c r="Z176" s="84"/>
      <c r="AA176" s="84"/>
      <c r="AB176" s="84"/>
      <c r="AC176" s="84"/>
      <c r="AD176" s="84"/>
      <c r="AE176" s="145"/>
      <c r="AF176" s="145"/>
      <c r="AG176" s="144"/>
      <c r="AH176" s="139"/>
      <c r="AI176" s="74"/>
      <c r="AK176" s="103">
        <f t="shared" ref="AK176:AK234" si="8">IF(AL176=TRUE,1,0)</f>
        <v>1</v>
      </c>
      <c r="AL176" s="135" t="b">
        <v>1</v>
      </c>
      <c r="AM176" s="136">
        <f t="shared" ref="AM176:AM234" si="9">IF(SUM(AN176:AP176)&gt;0,1,0)</f>
        <v>1</v>
      </c>
      <c r="AN176" s="136">
        <f>'RMed-Proy'!H176</f>
        <v>1</v>
      </c>
      <c r="AO176" s="136">
        <f>'RMed-Actividades'!H176</f>
        <v>0</v>
      </c>
      <c r="AP176" s="136">
        <f>'RMed-Impactos'!H176</f>
        <v>1</v>
      </c>
      <c r="AQ176" s="136"/>
    </row>
    <row r="177" spans="2:43" x14ac:dyDescent="0.25">
      <c r="B177" s="16"/>
      <c r="C177" s="332"/>
      <c r="D177" s="228"/>
      <c r="E177" s="252"/>
      <c r="F177" s="252" t="s">
        <v>350</v>
      </c>
      <c r="G177" s="84"/>
      <c r="H177" s="84"/>
      <c r="I177" s="84"/>
      <c r="J177" s="84"/>
      <c r="K177" s="84"/>
      <c r="L177" s="84"/>
      <c r="M177" s="84"/>
      <c r="N177" s="84"/>
      <c r="O177" s="84"/>
      <c r="P177" s="84"/>
      <c r="Q177" s="84"/>
      <c r="R177" s="84"/>
      <c r="S177" s="84"/>
      <c r="T177" s="84"/>
      <c r="U177" s="84"/>
      <c r="V177" s="84"/>
      <c r="W177" s="84"/>
      <c r="X177" s="84"/>
      <c r="Y177" s="84"/>
      <c r="Z177" s="84"/>
      <c r="AA177" s="84"/>
      <c r="AB177" s="84"/>
      <c r="AC177" s="84"/>
      <c r="AD177" s="84"/>
      <c r="AE177" s="145"/>
      <c r="AF177" s="145"/>
      <c r="AG177" s="144"/>
      <c r="AH177" s="139"/>
      <c r="AI177" s="74"/>
      <c r="AK177" s="103">
        <f t="shared" si="8"/>
        <v>1</v>
      </c>
      <c r="AL177" s="135" t="b">
        <v>1</v>
      </c>
      <c r="AM177" s="136">
        <f t="shared" si="9"/>
        <v>1</v>
      </c>
      <c r="AN177" s="136">
        <f>'RMed-Proy'!H177</f>
        <v>1</v>
      </c>
      <c r="AO177" s="136">
        <f>'RMed-Actividades'!H177</f>
        <v>0</v>
      </c>
      <c r="AP177" s="136">
        <f>'RMed-Impactos'!H177</f>
        <v>1</v>
      </c>
      <c r="AQ177" s="136"/>
    </row>
    <row r="178" spans="2:43" ht="30" x14ac:dyDescent="0.25">
      <c r="B178" s="16"/>
      <c r="C178" s="332"/>
      <c r="D178" s="228"/>
      <c r="E178" s="252"/>
      <c r="F178" s="252" t="s">
        <v>351</v>
      </c>
      <c r="G178" s="84"/>
      <c r="H178" s="84"/>
      <c r="I178" s="84"/>
      <c r="J178" s="84"/>
      <c r="K178" s="84"/>
      <c r="L178" s="84"/>
      <c r="M178" s="84"/>
      <c r="N178" s="84"/>
      <c r="O178" s="84"/>
      <c r="P178" s="84"/>
      <c r="Q178" s="84"/>
      <c r="R178" s="84"/>
      <c r="S178" s="84"/>
      <c r="T178" s="84"/>
      <c r="U178" s="84"/>
      <c r="V178" s="84"/>
      <c r="W178" s="84"/>
      <c r="X178" s="84"/>
      <c r="Y178" s="84"/>
      <c r="Z178" s="84"/>
      <c r="AA178" s="84"/>
      <c r="AB178" s="84"/>
      <c r="AC178" s="84"/>
      <c r="AD178" s="84"/>
      <c r="AE178" s="145"/>
      <c r="AF178" s="145"/>
      <c r="AG178" s="144"/>
      <c r="AH178" s="139"/>
      <c r="AI178" s="74"/>
      <c r="AK178" s="103">
        <f t="shared" si="8"/>
        <v>1</v>
      </c>
      <c r="AL178" s="135" t="b">
        <v>1</v>
      </c>
      <c r="AM178" s="136">
        <f t="shared" si="9"/>
        <v>1</v>
      </c>
      <c r="AN178" s="136">
        <f>'RMed-Proy'!H178</f>
        <v>1</v>
      </c>
      <c r="AO178" s="136">
        <f>'RMed-Actividades'!H178</f>
        <v>0</v>
      </c>
      <c r="AP178" s="136">
        <f>'RMed-Impactos'!H178</f>
        <v>1</v>
      </c>
      <c r="AQ178" s="136"/>
    </row>
    <row r="179" spans="2:43" x14ac:dyDescent="0.25">
      <c r="B179" s="16"/>
      <c r="C179" s="332"/>
      <c r="D179" s="228"/>
      <c r="E179" s="252"/>
      <c r="F179" s="252" t="s">
        <v>352</v>
      </c>
      <c r="G179" s="84"/>
      <c r="H179" s="84"/>
      <c r="I179" s="84"/>
      <c r="J179" s="84"/>
      <c r="K179" s="84"/>
      <c r="L179" s="84"/>
      <c r="M179" s="84"/>
      <c r="N179" s="84"/>
      <c r="O179" s="84"/>
      <c r="P179" s="84"/>
      <c r="Q179" s="84"/>
      <c r="R179" s="84"/>
      <c r="S179" s="84"/>
      <c r="T179" s="84"/>
      <c r="U179" s="84"/>
      <c r="V179" s="84"/>
      <c r="W179" s="84"/>
      <c r="X179" s="84"/>
      <c r="Y179" s="84"/>
      <c r="Z179" s="84"/>
      <c r="AA179" s="84"/>
      <c r="AB179" s="84"/>
      <c r="AC179" s="84"/>
      <c r="AD179" s="84"/>
      <c r="AE179" s="145"/>
      <c r="AF179" s="145"/>
      <c r="AG179" s="144"/>
      <c r="AH179" s="139"/>
      <c r="AI179" s="74"/>
      <c r="AK179" s="103">
        <f t="shared" si="8"/>
        <v>1</v>
      </c>
      <c r="AL179" s="135" t="b">
        <v>1</v>
      </c>
      <c r="AM179" s="136">
        <f t="shared" si="9"/>
        <v>1</v>
      </c>
      <c r="AN179" s="136">
        <f>'RMed-Proy'!H179</f>
        <v>1</v>
      </c>
      <c r="AO179" s="136">
        <f>'RMed-Actividades'!H179</f>
        <v>0</v>
      </c>
      <c r="AP179" s="136">
        <f>'RMed-Impactos'!H179</f>
        <v>1</v>
      </c>
      <c r="AQ179" s="136"/>
    </row>
    <row r="180" spans="2:43" ht="30" x14ac:dyDescent="0.25">
      <c r="B180" s="16"/>
      <c r="C180" s="332"/>
      <c r="D180" s="228"/>
      <c r="E180" s="252"/>
      <c r="F180" s="252" t="s">
        <v>353</v>
      </c>
      <c r="G180" s="84"/>
      <c r="H180" s="84"/>
      <c r="I180" s="84"/>
      <c r="J180" s="84"/>
      <c r="K180" s="84"/>
      <c r="L180" s="84"/>
      <c r="M180" s="84"/>
      <c r="N180" s="84"/>
      <c r="O180" s="84"/>
      <c r="P180" s="84"/>
      <c r="Q180" s="84"/>
      <c r="R180" s="84"/>
      <c r="S180" s="84"/>
      <c r="T180" s="84"/>
      <c r="U180" s="84"/>
      <c r="V180" s="84"/>
      <c r="W180" s="84"/>
      <c r="X180" s="84"/>
      <c r="Y180" s="84"/>
      <c r="Z180" s="84"/>
      <c r="AA180" s="84"/>
      <c r="AB180" s="84"/>
      <c r="AC180" s="84"/>
      <c r="AD180" s="84"/>
      <c r="AE180" s="145"/>
      <c r="AF180" s="145"/>
      <c r="AG180" s="144"/>
      <c r="AH180" s="139"/>
      <c r="AI180" s="74"/>
      <c r="AK180" s="103">
        <f t="shared" si="8"/>
        <v>1</v>
      </c>
      <c r="AL180" s="135" t="b">
        <v>1</v>
      </c>
      <c r="AM180" s="136">
        <f t="shared" si="9"/>
        <v>1</v>
      </c>
      <c r="AN180" s="136">
        <f>'RMed-Proy'!H180</f>
        <v>1</v>
      </c>
      <c r="AO180" s="136">
        <f>'RMed-Actividades'!H180</f>
        <v>0</v>
      </c>
      <c r="AP180" s="136">
        <f>'RMed-Impactos'!H180</f>
        <v>1</v>
      </c>
      <c r="AQ180" s="136"/>
    </row>
    <row r="181" spans="2:43" ht="30" x14ac:dyDescent="0.25">
      <c r="B181" s="16"/>
      <c r="C181" s="332"/>
      <c r="D181" s="228"/>
      <c r="E181" s="252"/>
      <c r="F181" s="252" t="s">
        <v>354</v>
      </c>
      <c r="G181" s="84"/>
      <c r="H181" s="84"/>
      <c r="I181" s="84"/>
      <c r="J181" s="84"/>
      <c r="K181" s="84"/>
      <c r="L181" s="84"/>
      <c r="M181" s="84"/>
      <c r="N181" s="84"/>
      <c r="O181" s="84"/>
      <c r="P181" s="84"/>
      <c r="Q181" s="84"/>
      <c r="R181" s="84"/>
      <c r="S181" s="84"/>
      <c r="T181" s="84"/>
      <c r="U181" s="84"/>
      <c r="V181" s="84"/>
      <c r="W181" s="84"/>
      <c r="X181" s="84"/>
      <c r="Y181" s="84"/>
      <c r="Z181" s="84"/>
      <c r="AA181" s="84"/>
      <c r="AB181" s="84"/>
      <c r="AC181" s="84"/>
      <c r="AD181" s="84"/>
      <c r="AE181" s="145"/>
      <c r="AF181" s="145"/>
      <c r="AG181" s="144"/>
      <c r="AH181" s="139"/>
      <c r="AI181" s="74"/>
      <c r="AK181" s="103">
        <f t="shared" si="8"/>
        <v>1</v>
      </c>
      <c r="AL181" s="135" t="b">
        <v>1</v>
      </c>
      <c r="AM181" s="136">
        <f t="shared" si="9"/>
        <v>1</v>
      </c>
      <c r="AN181" s="136">
        <f>'RMed-Proy'!H181</f>
        <v>1</v>
      </c>
      <c r="AO181" s="136">
        <f>'RMed-Actividades'!H181</f>
        <v>0</v>
      </c>
      <c r="AP181" s="136">
        <f>'RMed-Impactos'!H181</f>
        <v>1</v>
      </c>
      <c r="AQ181" s="136"/>
    </row>
    <row r="182" spans="2:43" x14ac:dyDescent="0.25">
      <c r="B182" s="16"/>
      <c r="C182" s="332"/>
      <c r="D182" s="228"/>
      <c r="E182" s="252"/>
      <c r="F182" s="252" t="s">
        <v>355</v>
      </c>
      <c r="G182" s="84"/>
      <c r="H182" s="84"/>
      <c r="I182" s="84"/>
      <c r="J182" s="84"/>
      <c r="K182" s="84"/>
      <c r="L182" s="84"/>
      <c r="M182" s="84"/>
      <c r="N182" s="84"/>
      <c r="O182" s="84"/>
      <c r="P182" s="84"/>
      <c r="Q182" s="84"/>
      <c r="R182" s="84"/>
      <c r="S182" s="84"/>
      <c r="T182" s="84"/>
      <c r="U182" s="84"/>
      <c r="V182" s="84"/>
      <c r="W182" s="84"/>
      <c r="X182" s="84"/>
      <c r="Y182" s="84"/>
      <c r="Z182" s="84"/>
      <c r="AA182" s="84"/>
      <c r="AB182" s="84"/>
      <c r="AC182" s="84"/>
      <c r="AD182" s="84"/>
      <c r="AE182" s="145"/>
      <c r="AF182" s="145"/>
      <c r="AG182" s="144"/>
      <c r="AH182" s="139"/>
      <c r="AI182" s="74"/>
      <c r="AK182" s="103">
        <f t="shared" si="8"/>
        <v>1</v>
      </c>
      <c r="AL182" s="135" t="b">
        <v>1</v>
      </c>
      <c r="AM182" s="136">
        <f t="shared" si="9"/>
        <v>1</v>
      </c>
      <c r="AN182" s="136">
        <f>'RMed-Proy'!H182</f>
        <v>1</v>
      </c>
      <c r="AO182" s="136">
        <f>'RMed-Actividades'!H182</f>
        <v>0</v>
      </c>
      <c r="AP182" s="136">
        <f>'RMed-Impactos'!H182</f>
        <v>1</v>
      </c>
      <c r="AQ182" s="136"/>
    </row>
    <row r="183" spans="2:43" x14ac:dyDescent="0.25">
      <c r="B183" s="16"/>
      <c r="C183" s="332"/>
      <c r="D183" s="228"/>
      <c r="E183" s="252"/>
      <c r="F183" s="252" t="s">
        <v>356</v>
      </c>
      <c r="G183" s="84"/>
      <c r="H183" s="84"/>
      <c r="I183" s="84"/>
      <c r="J183" s="84"/>
      <c r="K183" s="84"/>
      <c r="L183" s="84"/>
      <c r="M183" s="84"/>
      <c r="N183" s="84"/>
      <c r="O183" s="84"/>
      <c r="P183" s="84"/>
      <c r="Q183" s="84"/>
      <c r="R183" s="84"/>
      <c r="S183" s="84"/>
      <c r="T183" s="84"/>
      <c r="U183" s="84"/>
      <c r="V183" s="84"/>
      <c r="W183" s="84"/>
      <c r="X183" s="84"/>
      <c r="Y183" s="84"/>
      <c r="Z183" s="84"/>
      <c r="AA183" s="84"/>
      <c r="AB183" s="84"/>
      <c r="AC183" s="84"/>
      <c r="AD183" s="84"/>
      <c r="AE183" s="145"/>
      <c r="AF183" s="145"/>
      <c r="AG183" s="144"/>
      <c r="AH183" s="139"/>
      <c r="AI183" s="74"/>
      <c r="AK183" s="103">
        <f t="shared" si="8"/>
        <v>1</v>
      </c>
      <c r="AL183" s="135" t="b">
        <v>1</v>
      </c>
      <c r="AM183" s="136">
        <f t="shared" si="9"/>
        <v>1</v>
      </c>
      <c r="AN183" s="136">
        <f>'RMed-Proy'!H183</f>
        <v>1</v>
      </c>
      <c r="AO183" s="136">
        <f>'RMed-Actividades'!H183</f>
        <v>0</v>
      </c>
      <c r="AP183" s="136">
        <f>'RMed-Impactos'!H183</f>
        <v>2</v>
      </c>
      <c r="AQ183" s="136"/>
    </row>
    <row r="184" spans="2:43" x14ac:dyDescent="0.25">
      <c r="B184" s="16"/>
      <c r="C184" s="332"/>
      <c r="D184" s="228"/>
      <c r="E184" s="252"/>
      <c r="F184" s="252" t="s">
        <v>357</v>
      </c>
      <c r="G184" s="84"/>
      <c r="H184" s="84"/>
      <c r="I184" s="84"/>
      <c r="J184" s="84"/>
      <c r="K184" s="84"/>
      <c r="L184" s="84"/>
      <c r="M184" s="84"/>
      <c r="N184" s="84"/>
      <c r="O184" s="84"/>
      <c r="P184" s="84"/>
      <c r="Q184" s="84"/>
      <c r="R184" s="84"/>
      <c r="S184" s="84"/>
      <c r="T184" s="84"/>
      <c r="U184" s="84"/>
      <c r="V184" s="84"/>
      <c r="W184" s="84"/>
      <c r="X184" s="84"/>
      <c r="Y184" s="84"/>
      <c r="Z184" s="84"/>
      <c r="AA184" s="84"/>
      <c r="AB184" s="84"/>
      <c r="AC184" s="84"/>
      <c r="AD184" s="84"/>
      <c r="AE184" s="145"/>
      <c r="AF184" s="145"/>
      <c r="AG184" s="144"/>
      <c r="AH184" s="139"/>
      <c r="AI184" s="74"/>
      <c r="AK184" s="103">
        <f t="shared" si="8"/>
        <v>1</v>
      </c>
      <c r="AL184" s="135" t="b">
        <v>1</v>
      </c>
      <c r="AM184" s="136">
        <f t="shared" si="9"/>
        <v>1</v>
      </c>
      <c r="AN184" s="136">
        <f>'RMed-Proy'!H184</f>
        <v>1</v>
      </c>
      <c r="AO184" s="136">
        <f>'RMed-Actividades'!H184</f>
        <v>0</v>
      </c>
      <c r="AP184" s="136">
        <f>'RMed-Impactos'!H184</f>
        <v>1</v>
      </c>
      <c r="AQ184" s="136"/>
    </row>
    <row r="185" spans="2:43" x14ac:dyDescent="0.25">
      <c r="B185" s="16"/>
      <c r="C185" s="332"/>
      <c r="D185" s="228"/>
      <c r="E185" s="252"/>
      <c r="F185" s="252" t="s">
        <v>358</v>
      </c>
      <c r="G185" s="84"/>
      <c r="H185" s="84"/>
      <c r="I185" s="84"/>
      <c r="J185" s="84"/>
      <c r="K185" s="84"/>
      <c r="L185" s="84"/>
      <c r="M185" s="84"/>
      <c r="N185" s="84"/>
      <c r="O185" s="84"/>
      <c r="P185" s="84"/>
      <c r="Q185" s="84"/>
      <c r="R185" s="84"/>
      <c r="S185" s="84"/>
      <c r="T185" s="84"/>
      <c r="U185" s="84"/>
      <c r="V185" s="84"/>
      <c r="W185" s="84"/>
      <c r="X185" s="84"/>
      <c r="Y185" s="84"/>
      <c r="Z185" s="84"/>
      <c r="AA185" s="84"/>
      <c r="AB185" s="84"/>
      <c r="AC185" s="84"/>
      <c r="AD185" s="84"/>
      <c r="AE185" s="145"/>
      <c r="AF185" s="145"/>
      <c r="AG185" s="144"/>
      <c r="AH185" s="139"/>
      <c r="AI185" s="74"/>
      <c r="AK185" s="103">
        <f t="shared" si="8"/>
        <v>1</v>
      </c>
      <c r="AL185" s="135" t="b">
        <v>1</v>
      </c>
      <c r="AM185" s="136">
        <f t="shared" si="9"/>
        <v>1</v>
      </c>
      <c r="AN185" s="136">
        <f>'RMed-Proy'!H185</f>
        <v>1</v>
      </c>
      <c r="AO185" s="136">
        <f>'RMed-Actividades'!H185</f>
        <v>0</v>
      </c>
      <c r="AP185" s="136">
        <f>'RMed-Impactos'!H185</f>
        <v>1</v>
      </c>
      <c r="AQ185" s="136"/>
    </row>
    <row r="186" spans="2:43" x14ac:dyDescent="0.25">
      <c r="B186" s="16"/>
      <c r="C186" s="332"/>
      <c r="D186" s="228"/>
      <c r="E186" s="252"/>
      <c r="F186" s="252" t="s">
        <v>359</v>
      </c>
      <c r="G186" s="84"/>
      <c r="H186" s="84"/>
      <c r="I186" s="84"/>
      <c r="J186" s="84"/>
      <c r="K186" s="84"/>
      <c r="L186" s="84"/>
      <c r="M186" s="84"/>
      <c r="N186" s="84"/>
      <c r="O186" s="84"/>
      <c r="P186" s="84"/>
      <c r="Q186" s="84"/>
      <c r="R186" s="84"/>
      <c r="S186" s="84"/>
      <c r="T186" s="84"/>
      <c r="U186" s="84"/>
      <c r="V186" s="84"/>
      <c r="W186" s="84"/>
      <c r="X186" s="84"/>
      <c r="Y186" s="84"/>
      <c r="Z186" s="84"/>
      <c r="AA186" s="84"/>
      <c r="AB186" s="84"/>
      <c r="AC186" s="84"/>
      <c r="AD186" s="84"/>
      <c r="AE186" s="145"/>
      <c r="AF186" s="145"/>
      <c r="AG186" s="144"/>
      <c r="AH186" s="139"/>
      <c r="AI186" s="74"/>
      <c r="AK186" s="103">
        <f t="shared" si="8"/>
        <v>1</v>
      </c>
      <c r="AL186" s="135" t="b">
        <v>1</v>
      </c>
      <c r="AM186" s="136">
        <f t="shared" si="9"/>
        <v>1</v>
      </c>
      <c r="AN186" s="136">
        <f>'RMed-Proy'!H186</f>
        <v>1</v>
      </c>
      <c r="AO186" s="136">
        <f>'RMed-Actividades'!H186</f>
        <v>0</v>
      </c>
      <c r="AP186" s="136">
        <f>'RMed-Impactos'!H186</f>
        <v>1</v>
      </c>
      <c r="AQ186" s="136"/>
    </row>
    <row r="187" spans="2:43" x14ac:dyDescent="0.25">
      <c r="B187" s="16"/>
      <c r="C187" s="332"/>
      <c r="D187" s="228"/>
      <c r="E187" s="252"/>
      <c r="F187" s="252" t="s">
        <v>360</v>
      </c>
      <c r="G187" s="84"/>
      <c r="H187" s="84"/>
      <c r="I187" s="84"/>
      <c r="J187" s="84"/>
      <c r="K187" s="84"/>
      <c r="L187" s="84"/>
      <c r="M187" s="84"/>
      <c r="N187" s="84"/>
      <c r="O187" s="84"/>
      <c r="P187" s="84"/>
      <c r="Q187" s="84"/>
      <c r="R187" s="84"/>
      <c r="S187" s="84"/>
      <c r="T187" s="84"/>
      <c r="U187" s="84"/>
      <c r="V187" s="84"/>
      <c r="W187" s="84"/>
      <c r="X187" s="84"/>
      <c r="Y187" s="84"/>
      <c r="Z187" s="84"/>
      <c r="AA187" s="84"/>
      <c r="AB187" s="84"/>
      <c r="AC187" s="84"/>
      <c r="AD187" s="84"/>
      <c r="AE187" s="145"/>
      <c r="AF187" s="145"/>
      <c r="AG187" s="144"/>
      <c r="AH187" s="139"/>
      <c r="AI187" s="74"/>
      <c r="AK187" s="103">
        <f t="shared" si="8"/>
        <v>1</v>
      </c>
      <c r="AL187" s="135" t="b">
        <v>1</v>
      </c>
      <c r="AM187" s="136">
        <f t="shared" si="9"/>
        <v>1</v>
      </c>
      <c r="AN187" s="136">
        <f>'RMed-Proy'!H187</f>
        <v>1</v>
      </c>
      <c r="AO187" s="136">
        <f>'RMed-Actividades'!H187</f>
        <v>0</v>
      </c>
      <c r="AP187" s="136">
        <f>'RMed-Impactos'!H187</f>
        <v>1</v>
      </c>
      <c r="AQ187" s="136"/>
    </row>
    <row r="188" spans="2:43" ht="30" x14ac:dyDescent="0.25">
      <c r="B188" s="16"/>
      <c r="C188" s="332"/>
      <c r="D188" s="228"/>
      <c r="E188" s="252"/>
      <c r="F188" s="252" t="s">
        <v>361</v>
      </c>
      <c r="G188" s="84"/>
      <c r="H188" s="84"/>
      <c r="I188" s="84"/>
      <c r="J188" s="84"/>
      <c r="K188" s="84"/>
      <c r="L188" s="84"/>
      <c r="M188" s="84"/>
      <c r="N188" s="84"/>
      <c r="O188" s="84"/>
      <c r="P188" s="84"/>
      <c r="Q188" s="84"/>
      <c r="R188" s="84"/>
      <c r="S188" s="84"/>
      <c r="T188" s="84"/>
      <c r="U188" s="84"/>
      <c r="V188" s="84"/>
      <c r="W188" s="84"/>
      <c r="X188" s="84"/>
      <c r="Y188" s="84"/>
      <c r="Z188" s="84"/>
      <c r="AA188" s="84"/>
      <c r="AB188" s="84"/>
      <c r="AC188" s="84"/>
      <c r="AD188" s="84"/>
      <c r="AE188" s="145"/>
      <c r="AF188" s="145"/>
      <c r="AG188" s="144"/>
      <c r="AH188" s="139"/>
      <c r="AI188" s="74"/>
      <c r="AK188" s="103">
        <f t="shared" si="8"/>
        <v>1</v>
      </c>
      <c r="AL188" s="135" t="b">
        <v>1</v>
      </c>
      <c r="AM188" s="136">
        <f t="shared" si="9"/>
        <v>1</v>
      </c>
      <c r="AN188" s="136">
        <f>'RMed-Proy'!H188</f>
        <v>1</v>
      </c>
      <c r="AO188" s="136">
        <f>'RMed-Actividades'!H188</f>
        <v>0</v>
      </c>
      <c r="AP188" s="136">
        <f>'RMed-Impactos'!H188</f>
        <v>1</v>
      </c>
      <c r="AQ188" s="136"/>
    </row>
    <row r="189" spans="2:43" x14ac:dyDescent="0.25">
      <c r="B189" s="16"/>
      <c r="C189" s="332"/>
      <c r="D189" s="228"/>
      <c r="E189" s="252"/>
      <c r="F189" s="252" t="s">
        <v>362</v>
      </c>
      <c r="G189" s="84"/>
      <c r="H189" s="84"/>
      <c r="I189" s="84"/>
      <c r="J189" s="84"/>
      <c r="K189" s="84"/>
      <c r="L189" s="84"/>
      <c r="M189" s="84"/>
      <c r="N189" s="84"/>
      <c r="O189" s="84"/>
      <c r="P189" s="84"/>
      <c r="Q189" s="84"/>
      <c r="R189" s="84"/>
      <c r="S189" s="84"/>
      <c r="T189" s="84"/>
      <c r="U189" s="84"/>
      <c r="V189" s="84"/>
      <c r="W189" s="84"/>
      <c r="X189" s="84"/>
      <c r="Y189" s="84"/>
      <c r="Z189" s="84"/>
      <c r="AA189" s="84"/>
      <c r="AB189" s="84"/>
      <c r="AC189" s="84"/>
      <c r="AD189" s="84"/>
      <c r="AE189" s="145"/>
      <c r="AF189" s="145"/>
      <c r="AG189" s="144"/>
      <c r="AH189" s="139"/>
      <c r="AI189" s="74"/>
      <c r="AK189" s="103">
        <f t="shared" si="8"/>
        <v>1</v>
      </c>
      <c r="AL189" s="135" t="b">
        <v>1</v>
      </c>
      <c r="AM189" s="136">
        <f t="shared" si="9"/>
        <v>1</v>
      </c>
      <c r="AN189" s="136">
        <f>'RMed-Proy'!H189</f>
        <v>1</v>
      </c>
      <c r="AO189" s="136">
        <f>'RMed-Actividades'!H189</f>
        <v>0</v>
      </c>
      <c r="AP189" s="136">
        <f>'RMed-Impactos'!H189</f>
        <v>1</v>
      </c>
      <c r="AQ189" s="136"/>
    </row>
    <row r="190" spans="2:43" x14ac:dyDescent="0.25">
      <c r="B190" s="16"/>
      <c r="C190" s="332"/>
      <c r="D190" s="228"/>
      <c r="E190" s="252"/>
      <c r="F190" s="252" t="s">
        <v>363</v>
      </c>
      <c r="G190" s="84"/>
      <c r="H190" s="84"/>
      <c r="I190" s="84"/>
      <c r="J190" s="84"/>
      <c r="K190" s="84"/>
      <c r="L190" s="84"/>
      <c r="M190" s="84"/>
      <c r="N190" s="84"/>
      <c r="O190" s="84"/>
      <c r="P190" s="84"/>
      <c r="Q190" s="84"/>
      <c r="R190" s="84"/>
      <c r="S190" s="84"/>
      <c r="T190" s="84"/>
      <c r="U190" s="84"/>
      <c r="V190" s="84"/>
      <c r="W190" s="84"/>
      <c r="X190" s="84"/>
      <c r="Y190" s="84"/>
      <c r="Z190" s="84"/>
      <c r="AA190" s="84"/>
      <c r="AB190" s="84"/>
      <c r="AC190" s="84"/>
      <c r="AD190" s="84"/>
      <c r="AE190" s="145"/>
      <c r="AF190" s="145"/>
      <c r="AG190" s="144"/>
      <c r="AH190" s="139"/>
      <c r="AI190" s="74"/>
      <c r="AK190" s="103">
        <f t="shared" si="8"/>
        <v>1</v>
      </c>
      <c r="AL190" s="135" t="b">
        <v>1</v>
      </c>
      <c r="AM190" s="136">
        <f t="shared" si="9"/>
        <v>1</v>
      </c>
      <c r="AN190" s="136">
        <f>'RMed-Proy'!H190</f>
        <v>2</v>
      </c>
      <c r="AO190" s="136">
        <f>'RMed-Actividades'!H190</f>
        <v>0</v>
      </c>
      <c r="AP190" s="136">
        <f>'RMed-Impactos'!H190</f>
        <v>3</v>
      </c>
      <c r="AQ190" s="136"/>
    </row>
    <row r="191" spans="2:43" x14ac:dyDescent="0.25">
      <c r="B191" s="16"/>
      <c r="C191" s="332"/>
      <c r="D191" s="228"/>
      <c r="E191" s="252"/>
      <c r="F191" s="252" t="s">
        <v>364</v>
      </c>
      <c r="G191" s="84"/>
      <c r="H191" s="84"/>
      <c r="I191" s="84"/>
      <c r="J191" s="84"/>
      <c r="K191" s="84"/>
      <c r="L191" s="84"/>
      <c r="M191" s="84"/>
      <c r="N191" s="84"/>
      <c r="O191" s="84"/>
      <c r="P191" s="84"/>
      <c r="Q191" s="84"/>
      <c r="R191" s="84"/>
      <c r="S191" s="84"/>
      <c r="T191" s="84"/>
      <c r="U191" s="84"/>
      <c r="V191" s="84"/>
      <c r="W191" s="84"/>
      <c r="X191" s="84"/>
      <c r="Y191" s="84"/>
      <c r="Z191" s="84"/>
      <c r="AA191" s="84"/>
      <c r="AB191" s="84"/>
      <c r="AC191" s="84"/>
      <c r="AD191" s="84"/>
      <c r="AE191" s="145"/>
      <c r="AF191" s="145"/>
      <c r="AG191" s="144"/>
      <c r="AH191" s="139"/>
      <c r="AI191" s="74"/>
      <c r="AK191" s="103">
        <f t="shared" si="8"/>
        <v>1</v>
      </c>
      <c r="AL191" s="135" t="b">
        <v>1</v>
      </c>
      <c r="AM191" s="136">
        <f t="shared" si="9"/>
        <v>1</v>
      </c>
      <c r="AN191" s="136">
        <f>'RMed-Proy'!H191</f>
        <v>1</v>
      </c>
      <c r="AO191" s="136">
        <f>'RMed-Actividades'!H191</f>
        <v>0</v>
      </c>
      <c r="AP191" s="136">
        <f>'RMed-Impactos'!H191</f>
        <v>2</v>
      </c>
      <c r="AQ191" s="136"/>
    </row>
    <row r="192" spans="2:43" x14ac:dyDescent="0.25">
      <c r="B192" s="16"/>
      <c r="C192" s="332"/>
      <c r="D192" s="228"/>
      <c r="E192" s="252"/>
      <c r="F192" s="252" t="s">
        <v>365</v>
      </c>
      <c r="G192" s="84"/>
      <c r="H192" s="84"/>
      <c r="I192" s="84"/>
      <c r="J192" s="84"/>
      <c r="K192" s="84"/>
      <c r="L192" s="84"/>
      <c r="M192" s="84"/>
      <c r="N192" s="84"/>
      <c r="O192" s="84"/>
      <c r="P192" s="84"/>
      <c r="Q192" s="84"/>
      <c r="R192" s="84"/>
      <c r="S192" s="84"/>
      <c r="T192" s="84"/>
      <c r="U192" s="84"/>
      <c r="V192" s="84"/>
      <c r="W192" s="84"/>
      <c r="X192" s="84"/>
      <c r="Y192" s="84"/>
      <c r="Z192" s="84"/>
      <c r="AA192" s="84"/>
      <c r="AB192" s="84"/>
      <c r="AC192" s="84"/>
      <c r="AD192" s="84"/>
      <c r="AE192" s="145"/>
      <c r="AF192" s="145"/>
      <c r="AG192" s="144"/>
      <c r="AH192" s="139"/>
      <c r="AI192" s="74"/>
      <c r="AK192" s="103">
        <f t="shared" si="8"/>
        <v>1</v>
      </c>
      <c r="AL192" s="135" t="b">
        <v>1</v>
      </c>
      <c r="AM192" s="136">
        <f t="shared" si="9"/>
        <v>1</v>
      </c>
      <c r="AN192" s="136">
        <f>'RMed-Proy'!H192</f>
        <v>1</v>
      </c>
      <c r="AO192" s="136">
        <f>'RMed-Actividades'!H192</f>
        <v>0</v>
      </c>
      <c r="AP192" s="136">
        <f>'RMed-Impactos'!H192</f>
        <v>2</v>
      </c>
      <c r="AQ192" s="136"/>
    </row>
    <row r="193" spans="2:43" x14ac:dyDescent="0.25">
      <c r="B193" s="16"/>
      <c r="C193" s="332"/>
      <c r="D193" s="228"/>
      <c r="E193" s="252"/>
      <c r="F193" s="252" t="s">
        <v>366</v>
      </c>
      <c r="G193" s="84"/>
      <c r="H193" s="84"/>
      <c r="I193" s="84"/>
      <c r="J193" s="84"/>
      <c r="K193" s="84"/>
      <c r="L193" s="84"/>
      <c r="M193" s="84"/>
      <c r="N193" s="84"/>
      <c r="O193" s="84"/>
      <c r="P193" s="84"/>
      <c r="Q193" s="84"/>
      <c r="R193" s="84"/>
      <c r="S193" s="84"/>
      <c r="T193" s="84"/>
      <c r="U193" s="84"/>
      <c r="V193" s="84"/>
      <c r="W193" s="84"/>
      <c r="X193" s="84"/>
      <c r="Y193" s="84"/>
      <c r="Z193" s="84"/>
      <c r="AA193" s="84"/>
      <c r="AB193" s="84"/>
      <c r="AC193" s="84"/>
      <c r="AD193" s="84"/>
      <c r="AE193" s="145"/>
      <c r="AF193" s="145"/>
      <c r="AG193" s="144"/>
      <c r="AH193" s="139"/>
      <c r="AI193" s="74"/>
      <c r="AK193" s="103">
        <f t="shared" si="8"/>
        <v>1</v>
      </c>
      <c r="AL193" s="135" t="b">
        <v>1</v>
      </c>
      <c r="AM193" s="136">
        <f t="shared" si="9"/>
        <v>1</v>
      </c>
      <c r="AN193" s="136">
        <f>'RMed-Proy'!H193</f>
        <v>1</v>
      </c>
      <c r="AO193" s="136">
        <f>'RMed-Actividades'!H193</f>
        <v>0</v>
      </c>
      <c r="AP193" s="136">
        <f>'RMed-Impactos'!H193</f>
        <v>1</v>
      </c>
      <c r="AQ193" s="136"/>
    </row>
    <row r="194" spans="2:43" ht="45" x14ac:dyDescent="0.25">
      <c r="B194" s="16"/>
      <c r="C194" s="332"/>
      <c r="D194" s="228"/>
      <c r="E194" s="252"/>
      <c r="F194" s="252" t="s">
        <v>367</v>
      </c>
      <c r="G194" s="84"/>
      <c r="H194" s="84"/>
      <c r="I194" s="84"/>
      <c r="J194" s="84"/>
      <c r="K194" s="84"/>
      <c r="L194" s="84"/>
      <c r="M194" s="84"/>
      <c r="N194" s="84"/>
      <c r="O194" s="84"/>
      <c r="P194" s="84"/>
      <c r="Q194" s="84"/>
      <c r="R194" s="84"/>
      <c r="S194" s="84"/>
      <c r="T194" s="84"/>
      <c r="U194" s="84"/>
      <c r="V194" s="84"/>
      <c r="W194" s="84"/>
      <c r="X194" s="84"/>
      <c r="Y194" s="84"/>
      <c r="Z194" s="84"/>
      <c r="AA194" s="84"/>
      <c r="AB194" s="84"/>
      <c r="AC194" s="84"/>
      <c r="AD194" s="84"/>
      <c r="AE194" s="145"/>
      <c r="AF194" s="145"/>
      <c r="AG194" s="144"/>
      <c r="AH194" s="139"/>
      <c r="AI194" s="74"/>
      <c r="AK194" s="103">
        <f t="shared" si="8"/>
        <v>1</v>
      </c>
      <c r="AL194" s="135" t="b">
        <v>1</v>
      </c>
      <c r="AM194" s="136">
        <f t="shared" si="9"/>
        <v>1</v>
      </c>
      <c r="AN194" s="136">
        <f>'RMed-Proy'!H194</f>
        <v>1</v>
      </c>
      <c r="AO194" s="136">
        <f>'RMed-Actividades'!H194</f>
        <v>0</v>
      </c>
      <c r="AP194" s="136">
        <f>'RMed-Impactos'!H194</f>
        <v>2</v>
      </c>
      <c r="AQ194" s="136"/>
    </row>
    <row r="195" spans="2:43" x14ac:dyDescent="0.25">
      <c r="B195" s="16"/>
      <c r="C195" s="332"/>
      <c r="D195" s="228"/>
      <c r="E195" s="252"/>
      <c r="F195" s="252" t="s">
        <v>368</v>
      </c>
      <c r="G195" s="84"/>
      <c r="H195" s="84"/>
      <c r="I195" s="84"/>
      <c r="J195" s="84"/>
      <c r="K195" s="84"/>
      <c r="L195" s="84"/>
      <c r="M195" s="84"/>
      <c r="N195" s="84"/>
      <c r="O195" s="84"/>
      <c r="P195" s="84"/>
      <c r="Q195" s="84"/>
      <c r="R195" s="84"/>
      <c r="S195" s="84"/>
      <c r="T195" s="84"/>
      <c r="U195" s="84"/>
      <c r="V195" s="84"/>
      <c r="W195" s="84"/>
      <c r="X195" s="84"/>
      <c r="Y195" s="84"/>
      <c r="Z195" s="84"/>
      <c r="AA195" s="84"/>
      <c r="AB195" s="84"/>
      <c r="AC195" s="84"/>
      <c r="AD195" s="84"/>
      <c r="AE195" s="145"/>
      <c r="AF195" s="145"/>
      <c r="AG195" s="144"/>
      <c r="AH195" s="139"/>
      <c r="AI195" s="74"/>
      <c r="AK195" s="103">
        <f t="shared" si="8"/>
        <v>1</v>
      </c>
      <c r="AL195" s="135" t="b">
        <v>1</v>
      </c>
      <c r="AM195" s="136">
        <f t="shared" si="9"/>
        <v>1</v>
      </c>
      <c r="AN195" s="136">
        <f>'RMed-Proy'!H195</f>
        <v>1</v>
      </c>
      <c r="AO195" s="136">
        <f>'RMed-Actividades'!H195</f>
        <v>0</v>
      </c>
      <c r="AP195" s="136">
        <f>'RMed-Impactos'!H195</f>
        <v>2</v>
      </c>
      <c r="AQ195" s="136"/>
    </row>
    <row r="196" spans="2:43" x14ac:dyDescent="0.25">
      <c r="B196" s="16"/>
      <c r="C196" s="332"/>
      <c r="D196" s="228"/>
      <c r="E196" s="252"/>
      <c r="F196" s="252" t="s">
        <v>369</v>
      </c>
      <c r="G196" s="84"/>
      <c r="H196" s="84"/>
      <c r="I196" s="84"/>
      <c r="J196" s="84"/>
      <c r="K196" s="84"/>
      <c r="L196" s="84"/>
      <c r="M196" s="84"/>
      <c r="N196" s="84"/>
      <c r="O196" s="84"/>
      <c r="P196" s="84"/>
      <c r="Q196" s="84"/>
      <c r="R196" s="84"/>
      <c r="S196" s="84"/>
      <c r="T196" s="84"/>
      <c r="U196" s="84"/>
      <c r="V196" s="84"/>
      <c r="W196" s="84"/>
      <c r="X196" s="84"/>
      <c r="Y196" s="84"/>
      <c r="Z196" s="84"/>
      <c r="AA196" s="84"/>
      <c r="AB196" s="84"/>
      <c r="AC196" s="84"/>
      <c r="AD196" s="84"/>
      <c r="AE196" s="145"/>
      <c r="AF196" s="145"/>
      <c r="AG196" s="144"/>
      <c r="AH196" s="139"/>
      <c r="AI196" s="74"/>
      <c r="AK196" s="103">
        <f t="shared" si="8"/>
        <v>1</v>
      </c>
      <c r="AL196" s="135" t="b">
        <v>1</v>
      </c>
      <c r="AM196" s="136">
        <f t="shared" si="9"/>
        <v>1</v>
      </c>
      <c r="AN196" s="136">
        <f>'RMed-Proy'!H196</f>
        <v>1</v>
      </c>
      <c r="AO196" s="136">
        <f>'RMed-Actividades'!H196</f>
        <v>0</v>
      </c>
      <c r="AP196" s="136">
        <f>'RMed-Impactos'!H196</f>
        <v>2</v>
      </c>
      <c r="AQ196" s="136"/>
    </row>
    <row r="197" spans="2:43" ht="30" x14ac:dyDescent="0.25">
      <c r="B197" s="16"/>
      <c r="C197" s="332"/>
      <c r="D197" s="228"/>
      <c r="E197" s="252"/>
      <c r="F197" s="252" t="s">
        <v>370</v>
      </c>
      <c r="G197" s="84"/>
      <c r="H197" s="84"/>
      <c r="I197" s="84"/>
      <c r="J197" s="84"/>
      <c r="K197" s="84"/>
      <c r="L197" s="84"/>
      <c r="M197" s="84"/>
      <c r="N197" s="84"/>
      <c r="O197" s="84"/>
      <c r="P197" s="84"/>
      <c r="Q197" s="84"/>
      <c r="R197" s="84"/>
      <c r="S197" s="84"/>
      <c r="T197" s="84"/>
      <c r="U197" s="84"/>
      <c r="V197" s="84"/>
      <c r="W197" s="84"/>
      <c r="X197" s="84"/>
      <c r="Y197" s="84"/>
      <c r="Z197" s="84"/>
      <c r="AA197" s="84"/>
      <c r="AB197" s="84"/>
      <c r="AC197" s="84"/>
      <c r="AD197" s="84"/>
      <c r="AE197" s="145"/>
      <c r="AF197" s="145"/>
      <c r="AG197" s="144"/>
      <c r="AH197" s="139"/>
      <c r="AI197" s="74"/>
      <c r="AK197" s="103">
        <f t="shared" si="8"/>
        <v>1</v>
      </c>
      <c r="AL197" s="135" t="b">
        <v>1</v>
      </c>
      <c r="AM197" s="136">
        <f t="shared" si="9"/>
        <v>1</v>
      </c>
      <c r="AN197" s="136">
        <f>'RMed-Proy'!H197</f>
        <v>1</v>
      </c>
      <c r="AO197" s="136">
        <f>'RMed-Actividades'!H197</f>
        <v>0</v>
      </c>
      <c r="AP197" s="136">
        <f>'RMed-Impactos'!H197</f>
        <v>1</v>
      </c>
      <c r="AQ197" s="136"/>
    </row>
    <row r="198" spans="2:43" x14ac:dyDescent="0.25">
      <c r="B198" s="16"/>
      <c r="C198" s="332"/>
      <c r="D198" s="228"/>
      <c r="E198" s="252"/>
      <c r="F198" s="252" t="s">
        <v>371</v>
      </c>
      <c r="G198" s="84"/>
      <c r="H198" s="84"/>
      <c r="I198" s="84"/>
      <c r="J198" s="84"/>
      <c r="K198" s="84"/>
      <c r="L198" s="84"/>
      <c r="M198" s="84"/>
      <c r="N198" s="84"/>
      <c r="O198" s="84"/>
      <c r="P198" s="84"/>
      <c r="Q198" s="84"/>
      <c r="R198" s="84"/>
      <c r="S198" s="84"/>
      <c r="T198" s="84"/>
      <c r="U198" s="84"/>
      <c r="V198" s="84"/>
      <c r="W198" s="84"/>
      <c r="X198" s="84"/>
      <c r="Y198" s="84"/>
      <c r="Z198" s="84"/>
      <c r="AA198" s="84"/>
      <c r="AB198" s="84"/>
      <c r="AC198" s="84"/>
      <c r="AD198" s="84"/>
      <c r="AE198" s="145"/>
      <c r="AF198" s="145"/>
      <c r="AG198" s="144"/>
      <c r="AH198" s="139"/>
      <c r="AI198" s="74"/>
      <c r="AK198" s="103">
        <f t="shared" si="8"/>
        <v>1</v>
      </c>
      <c r="AL198" s="135" t="b">
        <v>1</v>
      </c>
      <c r="AM198" s="136">
        <f t="shared" si="9"/>
        <v>1</v>
      </c>
      <c r="AN198" s="136">
        <f>'RMed-Proy'!H198</f>
        <v>1</v>
      </c>
      <c r="AO198" s="136">
        <f>'RMed-Actividades'!H198</f>
        <v>0</v>
      </c>
      <c r="AP198" s="136">
        <f>'RMed-Impactos'!H198</f>
        <v>1</v>
      </c>
      <c r="AQ198" s="136"/>
    </row>
    <row r="199" spans="2:43" ht="30" x14ac:dyDescent="0.25">
      <c r="B199" s="16"/>
      <c r="C199" s="332"/>
      <c r="D199" s="228"/>
      <c r="E199" s="252"/>
      <c r="F199" s="252" t="s">
        <v>372</v>
      </c>
      <c r="G199" s="84"/>
      <c r="H199" s="84"/>
      <c r="I199" s="84"/>
      <c r="J199" s="84"/>
      <c r="K199" s="84"/>
      <c r="L199" s="84"/>
      <c r="M199" s="84"/>
      <c r="N199" s="84"/>
      <c r="O199" s="84"/>
      <c r="P199" s="84"/>
      <c r="Q199" s="84"/>
      <c r="R199" s="84"/>
      <c r="S199" s="84"/>
      <c r="T199" s="84"/>
      <c r="U199" s="84"/>
      <c r="V199" s="84"/>
      <c r="W199" s="84"/>
      <c r="X199" s="84"/>
      <c r="Y199" s="84"/>
      <c r="Z199" s="84"/>
      <c r="AA199" s="84"/>
      <c r="AB199" s="84"/>
      <c r="AC199" s="84"/>
      <c r="AD199" s="84"/>
      <c r="AE199" s="145"/>
      <c r="AF199" s="145"/>
      <c r="AG199" s="144"/>
      <c r="AH199" s="139"/>
      <c r="AI199" s="74"/>
      <c r="AK199" s="103">
        <f t="shared" si="8"/>
        <v>1</v>
      </c>
      <c r="AL199" s="135" t="b">
        <v>1</v>
      </c>
      <c r="AM199" s="136">
        <f t="shared" si="9"/>
        <v>1</v>
      </c>
      <c r="AN199" s="136">
        <f>'RMed-Proy'!H199</f>
        <v>1</v>
      </c>
      <c r="AO199" s="136">
        <f>'RMed-Actividades'!H199</f>
        <v>0</v>
      </c>
      <c r="AP199" s="136">
        <f>'RMed-Impactos'!H199</f>
        <v>1</v>
      </c>
      <c r="AQ199" s="136"/>
    </row>
    <row r="200" spans="2:43" ht="30" x14ac:dyDescent="0.25">
      <c r="B200" s="16"/>
      <c r="C200" s="332"/>
      <c r="D200" s="228"/>
      <c r="E200" s="252"/>
      <c r="F200" s="252" t="s">
        <v>373</v>
      </c>
      <c r="G200" s="84"/>
      <c r="H200" s="84"/>
      <c r="I200" s="84"/>
      <c r="J200" s="84"/>
      <c r="K200" s="84"/>
      <c r="L200" s="84"/>
      <c r="M200" s="84"/>
      <c r="N200" s="84"/>
      <c r="O200" s="84"/>
      <c r="P200" s="84"/>
      <c r="Q200" s="84"/>
      <c r="R200" s="84"/>
      <c r="S200" s="84"/>
      <c r="T200" s="84"/>
      <c r="U200" s="84"/>
      <c r="V200" s="84"/>
      <c r="W200" s="84"/>
      <c r="X200" s="84"/>
      <c r="Y200" s="84"/>
      <c r="Z200" s="84"/>
      <c r="AA200" s="84"/>
      <c r="AB200" s="84"/>
      <c r="AC200" s="84"/>
      <c r="AD200" s="84"/>
      <c r="AE200" s="145"/>
      <c r="AF200" s="145"/>
      <c r="AG200" s="144"/>
      <c r="AH200" s="139"/>
      <c r="AI200" s="74"/>
      <c r="AK200" s="103">
        <f t="shared" si="8"/>
        <v>1</v>
      </c>
      <c r="AL200" s="135" t="b">
        <v>1</v>
      </c>
      <c r="AM200" s="136">
        <f t="shared" si="9"/>
        <v>1</v>
      </c>
      <c r="AN200" s="136">
        <f>'RMed-Proy'!H200</f>
        <v>1</v>
      </c>
      <c r="AO200" s="136">
        <f>'RMed-Actividades'!H200</f>
        <v>0</v>
      </c>
      <c r="AP200" s="136">
        <f>'RMed-Impactos'!H200</f>
        <v>1</v>
      </c>
      <c r="AQ200" s="136"/>
    </row>
    <row r="201" spans="2:43" x14ac:dyDescent="0.25">
      <c r="B201" s="16"/>
      <c r="C201" s="332"/>
      <c r="D201" s="228"/>
      <c r="E201" s="252"/>
      <c r="F201" s="252" t="s">
        <v>374</v>
      </c>
      <c r="G201" s="84"/>
      <c r="H201" s="84"/>
      <c r="I201" s="84"/>
      <c r="J201" s="84"/>
      <c r="K201" s="84"/>
      <c r="L201" s="84"/>
      <c r="M201" s="84"/>
      <c r="N201" s="84"/>
      <c r="O201" s="84"/>
      <c r="P201" s="84"/>
      <c r="Q201" s="84"/>
      <c r="R201" s="84"/>
      <c r="S201" s="84"/>
      <c r="T201" s="84"/>
      <c r="U201" s="84"/>
      <c r="V201" s="84"/>
      <c r="W201" s="84"/>
      <c r="X201" s="84"/>
      <c r="Y201" s="84"/>
      <c r="Z201" s="84"/>
      <c r="AA201" s="84"/>
      <c r="AB201" s="84"/>
      <c r="AC201" s="84"/>
      <c r="AD201" s="84"/>
      <c r="AE201" s="145"/>
      <c r="AF201" s="145"/>
      <c r="AG201" s="144"/>
      <c r="AH201" s="139"/>
      <c r="AI201" s="74"/>
      <c r="AK201" s="103">
        <f t="shared" si="8"/>
        <v>1</v>
      </c>
      <c r="AL201" s="135" t="b">
        <v>1</v>
      </c>
      <c r="AM201" s="136">
        <f t="shared" si="9"/>
        <v>1</v>
      </c>
      <c r="AN201" s="136">
        <f>'RMed-Proy'!H201</f>
        <v>1</v>
      </c>
      <c r="AO201" s="136">
        <f>'RMed-Actividades'!H201</f>
        <v>0</v>
      </c>
      <c r="AP201" s="136">
        <f>'RMed-Impactos'!H201</f>
        <v>1</v>
      </c>
      <c r="AQ201" s="136"/>
    </row>
    <row r="202" spans="2:43" x14ac:dyDescent="0.25">
      <c r="B202" s="16"/>
      <c r="C202" s="332"/>
      <c r="D202" s="228"/>
      <c r="E202" s="252"/>
      <c r="F202" s="252" t="s">
        <v>375</v>
      </c>
      <c r="G202" s="84"/>
      <c r="H202" s="84"/>
      <c r="I202" s="84"/>
      <c r="J202" s="84"/>
      <c r="K202" s="84"/>
      <c r="L202" s="84"/>
      <c r="M202" s="84"/>
      <c r="N202" s="84"/>
      <c r="O202" s="84"/>
      <c r="P202" s="84"/>
      <c r="Q202" s="84"/>
      <c r="R202" s="84"/>
      <c r="S202" s="84"/>
      <c r="T202" s="84"/>
      <c r="U202" s="84"/>
      <c r="V202" s="84"/>
      <c r="W202" s="84"/>
      <c r="X202" s="84"/>
      <c r="Y202" s="84"/>
      <c r="Z202" s="84"/>
      <c r="AA202" s="84"/>
      <c r="AB202" s="84"/>
      <c r="AC202" s="84"/>
      <c r="AD202" s="84"/>
      <c r="AE202" s="145"/>
      <c r="AF202" s="145"/>
      <c r="AG202" s="144"/>
      <c r="AH202" s="139"/>
      <c r="AI202" s="74"/>
      <c r="AK202" s="103">
        <f t="shared" si="8"/>
        <v>1</v>
      </c>
      <c r="AL202" s="135" t="b">
        <v>1</v>
      </c>
      <c r="AM202" s="136">
        <f t="shared" si="9"/>
        <v>1</v>
      </c>
      <c r="AN202" s="136">
        <f>'RMed-Proy'!H202</f>
        <v>1</v>
      </c>
      <c r="AO202" s="136">
        <f>'RMed-Actividades'!H202</f>
        <v>0</v>
      </c>
      <c r="AP202" s="136">
        <f>'RMed-Impactos'!H202</f>
        <v>1</v>
      </c>
      <c r="AQ202" s="136"/>
    </row>
    <row r="203" spans="2:43" x14ac:dyDescent="0.25">
      <c r="B203" s="16"/>
      <c r="C203" s="332"/>
      <c r="D203" s="228"/>
      <c r="E203" s="252"/>
      <c r="F203" s="252" t="s">
        <v>376</v>
      </c>
      <c r="G203" s="84"/>
      <c r="H203" s="84"/>
      <c r="I203" s="84"/>
      <c r="J203" s="84"/>
      <c r="K203" s="84"/>
      <c r="L203" s="84"/>
      <c r="M203" s="84"/>
      <c r="N203" s="84"/>
      <c r="O203" s="84"/>
      <c r="P203" s="84"/>
      <c r="Q203" s="84"/>
      <c r="R203" s="84"/>
      <c r="S203" s="84"/>
      <c r="T203" s="84"/>
      <c r="U203" s="84"/>
      <c r="V203" s="84"/>
      <c r="W203" s="84"/>
      <c r="X203" s="84"/>
      <c r="Y203" s="84"/>
      <c r="Z203" s="84"/>
      <c r="AA203" s="84"/>
      <c r="AB203" s="84"/>
      <c r="AC203" s="84"/>
      <c r="AD203" s="84"/>
      <c r="AE203" s="145"/>
      <c r="AF203" s="145"/>
      <c r="AG203" s="144"/>
      <c r="AH203" s="139"/>
      <c r="AI203" s="74"/>
      <c r="AK203" s="103">
        <f t="shared" si="8"/>
        <v>1</v>
      </c>
      <c r="AL203" s="135" t="b">
        <v>1</v>
      </c>
      <c r="AM203" s="136">
        <f t="shared" si="9"/>
        <v>1</v>
      </c>
      <c r="AN203" s="136">
        <f>'RMed-Proy'!H203</f>
        <v>1</v>
      </c>
      <c r="AO203" s="136">
        <f>'RMed-Actividades'!H203</f>
        <v>0</v>
      </c>
      <c r="AP203" s="136">
        <f>'RMed-Impactos'!H203</f>
        <v>1</v>
      </c>
      <c r="AQ203" s="136"/>
    </row>
    <row r="204" spans="2:43" x14ac:dyDescent="0.25">
      <c r="B204" s="16"/>
      <c r="C204" s="332"/>
      <c r="D204" s="228"/>
      <c r="E204" s="252"/>
      <c r="F204" s="252" t="s">
        <v>377</v>
      </c>
      <c r="G204" s="84"/>
      <c r="H204" s="84"/>
      <c r="I204" s="84"/>
      <c r="J204" s="84"/>
      <c r="K204" s="84"/>
      <c r="L204" s="84"/>
      <c r="M204" s="84"/>
      <c r="N204" s="84"/>
      <c r="O204" s="84"/>
      <c r="P204" s="84"/>
      <c r="Q204" s="84"/>
      <c r="R204" s="84"/>
      <c r="S204" s="84"/>
      <c r="T204" s="84"/>
      <c r="U204" s="84"/>
      <c r="V204" s="84"/>
      <c r="W204" s="84"/>
      <c r="X204" s="84"/>
      <c r="Y204" s="84"/>
      <c r="Z204" s="84"/>
      <c r="AA204" s="84"/>
      <c r="AB204" s="84"/>
      <c r="AC204" s="84"/>
      <c r="AD204" s="84"/>
      <c r="AE204" s="145"/>
      <c r="AF204" s="145"/>
      <c r="AG204" s="144"/>
      <c r="AH204" s="139"/>
      <c r="AI204" s="74"/>
      <c r="AK204" s="103">
        <f t="shared" si="8"/>
        <v>1</v>
      </c>
      <c r="AL204" s="135" t="b">
        <v>1</v>
      </c>
      <c r="AM204" s="136">
        <f t="shared" si="9"/>
        <v>1</v>
      </c>
      <c r="AN204" s="136">
        <f>'RMed-Proy'!H204</f>
        <v>1</v>
      </c>
      <c r="AO204" s="136">
        <f>'RMed-Actividades'!H204</f>
        <v>0</v>
      </c>
      <c r="AP204" s="136">
        <f>'RMed-Impactos'!H204</f>
        <v>1</v>
      </c>
      <c r="AQ204" s="136"/>
    </row>
    <row r="205" spans="2:43" ht="30" x14ac:dyDescent="0.25">
      <c r="B205" s="16"/>
      <c r="C205" s="332"/>
      <c r="D205" s="228"/>
      <c r="E205" s="252"/>
      <c r="F205" s="252" t="s">
        <v>378</v>
      </c>
      <c r="G205" s="84"/>
      <c r="H205" s="84"/>
      <c r="I205" s="84"/>
      <c r="J205" s="84"/>
      <c r="K205" s="84"/>
      <c r="L205" s="84"/>
      <c r="M205" s="84"/>
      <c r="N205" s="84"/>
      <c r="O205" s="84"/>
      <c r="P205" s="84"/>
      <c r="Q205" s="84"/>
      <c r="R205" s="84"/>
      <c r="S205" s="84"/>
      <c r="T205" s="84"/>
      <c r="U205" s="84"/>
      <c r="V205" s="84"/>
      <c r="W205" s="84"/>
      <c r="X205" s="84"/>
      <c r="Y205" s="84"/>
      <c r="Z205" s="84"/>
      <c r="AA205" s="84"/>
      <c r="AB205" s="84"/>
      <c r="AC205" s="84"/>
      <c r="AD205" s="84"/>
      <c r="AE205" s="145"/>
      <c r="AF205" s="145"/>
      <c r="AG205" s="144"/>
      <c r="AH205" s="139"/>
      <c r="AI205" s="74"/>
      <c r="AK205" s="103">
        <f t="shared" si="8"/>
        <v>1</v>
      </c>
      <c r="AL205" s="135" t="b">
        <v>1</v>
      </c>
      <c r="AM205" s="136">
        <f t="shared" si="9"/>
        <v>1</v>
      </c>
      <c r="AN205" s="136">
        <f>'RMed-Proy'!H205</f>
        <v>1</v>
      </c>
      <c r="AO205" s="136">
        <f>'RMed-Actividades'!H205</f>
        <v>0</v>
      </c>
      <c r="AP205" s="136">
        <f>'RMed-Impactos'!H205</f>
        <v>2</v>
      </c>
      <c r="AQ205" s="136"/>
    </row>
    <row r="206" spans="2:43" ht="30" x14ac:dyDescent="0.25">
      <c r="B206" s="16"/>
      <c r="C206" s="332"/>
      <c r="D206" s="228"/>
      <c r="E206" s="252"/>
      <c r="F206" s="252" t="s">
        <v>378</v>
      </c>
      <c r="G206" s="84"/>
      <c r="H206" s="84"/>
      <c r="I206" s="84"/>
      <c r="J206" s="84"/>
      <c r="K206" s="84"/>
      <c r="L206" s="84"/>
      <c r="M206" s="84"/>
      <c r="N206" s="84"/>
      <c r="O206" s="84"/>
      <c r="P206" s="84"/>
      <c r="Q206" s="84"/>
      <c r="R206" s="84"/>
      <c r="S206" s="84"/>
      <c r="T206" s="84"/>
      <c r="U206" s="84"/>
      <c r="V206" s="84"/>
      <c r="W206" s="84"/>
      <c r="X206" s="84"/>
      <c r="Y206" s="84"/>
      <c r="Z206" s="84"/>
      <c r="AA206" s="84"/>
      <c r="AB206" s="84"/>
      <c r="AC206" s="84"/>
      <c r="AD206" s="84"/>
      <c r="AE206" s="145"/>
      <c r="AF206" s="145"/>
      <c r="AG206" s="144"/>
      <c r="AH206" s="139"/>
      <c r="AI206" s="74"/>
      <c r="AK206" s="103">
        <f t="shared" si="8"/>
        <v>1</v>
      </c>
      <c r="AL206" s="135" t="b">
        <v>1</v>
      </c>
      <c r="AM206" s="136">
        <f t="shared" si="9"/>
        <v>1</v>
      </c>
      <c r="AN206" s="136">
        <f>'RMed-Proy'!H206</f>
        <v>1</v>
      </c>
      <c r="AO206" s="136">
        <f>'RMed-Actividades'!H206</f>
        <v>0</v>
      </c>
      <c r="AP206" s="136">
        <f>'RMed-Impactos'!H206</f>
        <v>2</v>
      </c>
      <c r="AQ206" s="136"/>
    </row>
    <row r="207" spans="2:43" x14ac:dyDescent="0.25">
      <c r="B207" s="16"/>
      <c r="C207" s="332"/>
      <c r="D207" s="228"/>
      <c r="E207" s="252"/>
      <c r="F207" s="252" t="s">
        <v>379</v>
      </c>
      <c r="G207" s="84"/>
      <c r="H207" s="84"/>
      <c r="I207" s="84"/>
      <c r="J207" s="84"/>
      <c r="K207" s="84"/>
      <c r="L207" s="84"/>
      <c r="M207" s="84"/>
      <c r="N207" s="84"/>
      <c r="O207" s="84"/>
      <c r="P207" s="84"/>
      <c r="Q207" s="84"/>
      <c r="R207" s="84"/>
      <c r="S207" s="84"/>
      <c r="T207" s="84"/>
      <c r="U207" s="84"/>
      <c r="V207" s="84"/>
      <c r="W207" s="84"/>
      <c r="X207" s="84"/>
      <c r="Y207" s="84"/>
      <c r="Z207" s="84"/>
      <c r="AA207" s="84"/>
      <c r="AB207" s="84"/>
      <c r="AC207" s="84"/>
      <c r="AD207" s="84"/>
      <c r="AE207" s="145"/>
      <c r="AF207" s="145"/>
      <c r="AG207" s="144"/>
      <c r="AH207" s="139"/>
      <c r="AI207" s="74"/>
      <c r="AK207" s="103">
        <f t="shared" si="8"/>
        <v>1</v>
      </c>
      <c r="AL207" s="135" t="b">
        <v>1</v>
      </c>
      <c r="AM207" s="136">
        <f t="shared" si="9"/>
        <v>1</v>
      </c>
      <c r="AN207" s="136">
        <f>'RMed-Proy'!H207</f>
        <v>1</v>
      </c>
      <c r="AO207" s="136">
        <f>'RMed-Actividades'!H207</f>
        <v>0</v>
      </c>
      <c r="AP207" s="136">
        <f>'RMed-Impactos'!H207</f>
        <v>1</v>
      </c>
      <c r="AQ207" s="136"/>
    </row>
    <row r="208" spans="2:43" x14ac:dyDescent="0.25">
      <c r="B208" s="16"/>
      <c r="C208" s="332"/>
      <c r="D208" s="228"/>
      <c r="E208" s="254"/>
      <c r="F208" s="254" t="s">
        <v>380</v>
      </c>
      <c r="G208" s="84"/>
      <c r="H208" s="84"/>
      <c r="I208" s="84"/>
      <c r="J208" s="84"/>
      <c r="K208" s="84"/>
      <c r="L208" s="84"/>
      <c r="M208" s="84"/>
      <c r="N208" s="84"/>
      <c r="O208" s="84"/>
      <c r="P208" s="84"/>
      <c r="Q208" s="84"/>
      <c r="R208" s="84"/>
      <c r="S208" s="84"/>
      <c r="T208" s="84"/>
      <c r="U208" s="84"/>
      <c r="V208" s="84"/>
      <c r="W208" s="84"/>
      <c r="X208" s="84"/>
      <c r="Y208" s="84"/>
      <c r="Z208" s="84"/>
      <c r="AA208" s="84"/>
      <c r="AB208" s="84"/>
      <c r="AC208" s="84"/>
      <c r="AD208" s="84"/>
      <c r="AE208" s="145"/>
      <c r="AF208" s="145"/>
      <c r="AG208" s="144"/>
      <c r="AH208" s="139"/>
      <c r="AI208" s="74"/>
      <c r="AK208" s="103">
        <f t="shared" si="8"/>
        <v>1</v>
      </c>
      <c r="AL208" s="135" t="b">
        <v>1</v>
      </c>
      <c r="AM208" s="136">
        <f t="shared" si="9"/>
        <v>1</v>
      </c>
      <c r="AN208" s="136">
        <f>'RMed-Proy'!H208</f>
        <v>1</v>
      </c>
      <c r="AO208" s="136">
        <f>'RMed-Actividades'!H208</f>
        <v>0</v>
      </c>
      <c r="AP208" s="136">
        <f>'RMed-Impactos'!H208</f>
        <v>1</v>
      </c>
      <c r="AQ208" s="136"/>
    </row>
    <row r="209" spans="2:43" x14ac:dyDescent="0.25">
      <c r="B209" s="16"/>
      <c r="C209" s="331" t="s">
        <v>431</v>
      </c>
      <c r="D209" s="228"/>
      <c r="E209" s="252"/>
      <c r="F209" s="252" t="s">
        <v>382</v>
      </c>
      <c r="G209" s="84"/>
      <c r="H209" s="84"/>
      <c r="I209" s="84"/>
      <c r="J209" s="84"/>
      <c r="K209" s="84"/>
      <c r="L209" s="84"/>
      <c r="M209" s="84"/>
      <c r="N209" s="84"/>
      <c r="O209" s="84"/>
      <c r="P209" s="84"/>
      <c r="Q209" s="84"/>
      <c r="R209" s="84"/>
      <c r="S209" s="84"/>
      <c r="T209" s="84"/>
      <c r="U209" s="84"/>
      <c r="V209" s="84"/>
      <c r="W209" s="84"/>
      <c r="X209" s="84"/>
      <c r="Y209" s="84"/>
      <c r="Z209" s="84"/>
      <c r="AA209" s="84"/>
      <c r="AB209" s="84"/>
      <c r="AC209" s="84"/>
      <c r="AD209" s="84"/>
      <c r="AE209" s="145"/>
      <c r="AF209" s="145"/>
      <c r="AG209" s="144"/>
      <c r="AH209" s="139"/>
      <c r="AI209" s="74"/>
      <c r="AK209" s="103">
        <f t="shared" si="8"/>
        <v>1</v>
      </c>
      <c r="AL209" s="135" t="b">
        <v>1</v>
      </c>
      <c r="AM209" s="136">
        <f t="shared" si="9"/>
        <v>1</v>
      </c>
      <c r="AN209" s="136">
        <f>'RMed-Proy'!H209</f>
        <v>2</v>
      </c>
      <c r="AO209" s="136">
        <f>'RMed-Actividades'!H209</f>
        <v>0</v>
      </c>
      <c r="AP209" s="136">
        <f>'RMed-Impactos'!H209</f>
        <v>2</v>
      </c>
      <c r="AQ209" s="136"/>
    </row>
    <row r="210" spans="2:43" x14ac:dyDescent="0.25">
      <c r="B210" s="16"/>
      <c r="C210" s="332"/>
      <c r="D210" s="228"/>
      <c r="E210" s="252"/>
      <c r="F210" s="252" t="s">
        <v>383</v>
      </c>
      <c r="G210" s="84"/>
      <c r="H210" s="84"/>
      <c r="I210" s="84"/>
      <c r="J210" s="84"/>
      <c r="K210" s="84"/>
      <c r="L210" s="84"/>
      <c r="M210" s="84"/>
      <c r="N210" s="84"/>
      <c r="O210" s="84"/>
      <c r="P210" s="84"/>
      <c r="Q210" s="84"/>
      <c r="R210" s="84"/>
      <c r="S210" s="84"/>
      <c r="T210" s="84"/>
      <c r="U210" s="84"/>
      <c r="V210" s="84"/>
      <c r="W210" s="84"/>
      <c r="X210" s="84"/>
      <c r="Y210" s="84"/>
      <c r="Z210" s="84"/>
      <c r="AA210" s="84"/>
      <c r="AB210" s="84"/>
      <c r="AC210" s="84"/>
      <c r="AD210" s="84"/>
      <c r="AE210" s="145"/>
      <c r="AF210" s="145"/>
      <c r="AG210" s="144"/>
      <c r="AH210" s="139"/>
      <c r="AI210" s="74"/>
      <c r="AK210" s="103">
        <f t="shared" si="8"/>
        <v>1</v>
      </c>
      <c r="AL210" s="135" t="b">
        <v>1</v>
      </c>
      <c r="AM210" s="136">
        <f t="shared" si="9"/>
        <v>1</v>
      </c>
      <c r="AN210" s="136">
        <f>'RMed-Proy'!H210</f>
        <v>1</v>
      </c>
      <c r="AO210" s="136">
        <f>'RMed-Actividades'!H210</f>
        <v>0</v>
      </c>
      <c r="AP210" s="136">
        <f>'RMed-Impactos'!H210</f>
        <v>1</v>
      </c>
      <c r="AQ210" s="136"/>
    </row>
    <row r="211" spans="2:43" x14ac:dyDescent="0.25">
      <c r="B211" s="16"/>
      <c r="C211" s="332"/>
      <c r="D211" s="228"/>
      <c r="E211" s="252"/>
      <c r="F211" s="252" t="s">
        <v>384</v>
      </c>
      <c r="G211" s="84"/>
      <c r="H211" s="84"/>
      <c r="I211" s="84"/>
      <c r="J211" s="84"/>
      <c r="K211" s="84"/>
      <c r="L211" s="84"/>
      <c r="M211" s="84"/>
      <c r="N211" s="84"/>
      <c r="O211" s="84"/>
      <c r="P211" s="84"/>
      <c r="Q211" s="84"/>
      <c r="R211" s="84"/>
      <c r="S211" s="84"/>
      <c r="T211" s="84"/>
      <c r="U211" s="84"/>
      <c r="V211" s="84"/>
      <c r="W211" s="84"/>
      <c r="X211" s="84"/>
      <c r="Y211" s="84"/>
      <c r="Z211" s="84"/>
      <c r="AA211" s="84"/>
      <c r="AB211" s="84"/>
      <c r="AC211" s="84"/>
      <c r="AD211" s="84"/>
      <c r="AE211" s="145"/>
      <c r="AF211" s="145"/>
      <c r="AG211" s="144"/>
      <c r="AH211" s="139"/>
      <c r="AI211" s="74"/>
      <c r="AK211" s="103">
        <f t="shared" si="8"/>
        <v>1</v>
      </c>
      <c r="AL211" s="135" t="b">
        <v>1</v>
      </c>
      <c r="AM211" s="136">
        <f t="shared" si="9"/>
        <v>1</v>
      </c>
      <c r="AN211" s="136">
        <f>'RMed-Proy'!H211</f>
        <v>1</v>
      </c>
      <c r="AO211" s="136">
        <f>'RMed-Actividades'!H211</f>
        <v>0</v>
      </c>
      <c r="AP211" s="136">
        <f>'RMed-Impactos'!H211</f>
        <v>1</v>
      </c>
      <c r="AQ211" s="136"/>
    </row>
    <row r="212" spans="2:43" x14ac:dyDescent="0.25">
      <c r="B212" s="16"/>
      <c r="C212" s="332"/>
      <c r="D212" s="228"/>
      <c r="E212" s="252"/>
      <c r="F212" s="252" t="s">
        <v>385</v>
      </c>
      <c r="G212" s="84"/>
      <c r="H212" s="84"/>
      <c r="I212" s="84"/>
      <c r="J212" s="84"/>
      <c r="K212" s="84"/>
      <c r="L212" s="84"/>
      <c r="M212" s="84"/>
      <c r="N212" s="84"/>
      <c r="O212" s="84"/>
      <c r="P212" s="84"/>
      <c r="Q212" s="84"/>
      <c r="R212" s="84"/>
      <c r="S212" s="84"/>
      <c r="T212" s="84"/>
      <c r="U212" s="84"/>
      <c r="V212" s="84"/>
      <c r="W212" s="84"/>
      <c r="X212" s="84"/>
      <c r="Y212" s="84"/>
      <c r="Z212" s="84"/>
      <c r="AA212" s="84"/>
      <c r="AB212" s="84"/>
      <c r="AC212" s="84"/>
      <c r="AD212" s="84"/>
      <c r="AE212" s="145"/>
      <c r="AF212" s="145"/>
      <c r="AG212" s="144"/>
      <c r="AH212" s="139"/>
      <c r="AI212" s="74"/>
      <c r="AK212" s="103">
        <f t="shared" si="8"/>
        <v>1</v>
      </c>
      <c r="AL212" s="135" t="b">
        <v>1</v>
      </c>
      <c r="AM212" s="136">
        <f t="shared" si="9"/>
        <v>1</v>
      </c>
      <c r="AN212" s="136">
        <f>'RMed-Proy'!H212</f>
        <v>1</v>
      </c>
      <c r="AO212" s="136">
        <f>'RMed-Actividades'!H212</f>
        <v>0</v>
      </c>
      <c r="AP212" s="136">
        <f>'RMed-Impactos'!H212</f>
        <v>1</v>
      </c>
      <c r="AQ212" s="136"/>
    </row>
    <row r="213" spans="2:43" x14ac:dyDescent="0.25">
      <c r="B213" s="16"/>
      <c r="C213" s="332"/>
      <c r="D213" s="228"/>
      <c r="E213" s="252"/>
      <c r="F213" s="252" t="s">
        <v>386</v>
      </c>
      <c r="G213" s="84"/>
      <c r="H213" s="84"/>
      <c r="I213" s="84"/>
      <c r="J213" s="84"/>
      <c r="K213" s="84"/>
      <c r="L213" s="84"/>
      <c r="M213" s="84"/>
      <c r="N213" s="84"/>
      <c r="O213" s="84"/>
      <c r="P213" s="84"/>
      <c r="Q213" s="84"/>
      <c r="R213" s="84"/>
      <c r="S213" s="84"/>
      <c r="T213" s="84"/>
      <c r="U213" s="84"/>
      <c r="V213" s="84"/>
      <c r="W213" s="84"/>
      <c r="X213" s="84"/>
      <c r="Y213" s="84"/>
      <c r="Z213" s="84"/>
      <c r="AA213" s="84"/>
      <c r="AB213" s="84"/>
      <c r="AC213" s="84"/>
      <c r="AD213" s="84"/>
      <c r="AE213" s="145"/>
      <c r="AF213" s="145"/>
      <c r="AG213" s="144"/>
      <c r="AH213" s="139"/>
      <c r="AI213" s="74"/>
      <c r="AK213" s="103">
        <f t="shared" si="8"/>
        <v>1</v>
      </c>
      <c r="AL213" s="135" t="b">
        <v>1</v>
      </c>
      <c r="AM213" s="136">
        <f t="shared" si="9"/>
        <v>1</v>
      </c>
      <c r="AN213" s="136">
        <f>'RMed-Proy'!H213</f>
        <v>1</v>
      </c>
      <c r="AO213" s="136">
        <f>'RMed-Actividades'!H213</f>
        <v>0</v>
      </c>
      <c r="AP213" s="136">
        <f>'RMed-Impactos'!H213</f>
        <v>1</v>
      </c>
      <c r="AQ213" s="136"/>
    </row>
    <row r="214" spans="2:43" x14ac:dyDescent="0.25">
      <c r="B214" s="16"/>
      <c r="C214" s="332"/>
      <c r="D214" s="228"/>
      <c r="E214" s="252"/>
      <c r="F214" s="252" t="s">
        <v>387</v>
      </c>
      <c r="G214" s="84"/>
      <c r="H214" s="84"/>
      <c r="I214" s="84"/>
      <c r="J214" s="84"/>
      <c r="K214" s="84"/>
      <c r="L214" s="84"/>
      <c r="M214" s="84"/>
      <c r="N214" s="84"/>
      <c r="O214" s="84"/>
      <c r="P214" s="84"/>
      <c r="Q214" s="84"/>
      <c r="R214" s="84"/>
      <c r="S214" s="84"/>
      <c r="T214" s="84"/>
      <c r="U214" s="84"/>
      <c r="V214" s="84"/>
      <c r="W214" s="84"/>
      <c r="X214" s="84"/>
      <c r="Y214" s="84"/>
      <c r="Z214" s="84"/>
      <c r="AA214" s="84"/>
      <c r="AB214" s="84"/>
      <c r="AC214" s="84"/>
      <c r="AD214" s="84"/>
      <c r="AE214" s="145"/>
      <c r="AF214" s="145"/>
      <c r="AG214" s="144"/>
      <c r="AH214" s="139"/>
      <c r="AI214" s="74"/>
      <c r="AK214" s="103">
        <f t="shared" si="8"/>
        <v>1</v>
      </c>
      <c r="AL214" s="135" t="b">
        <v>1</v>
      </c>
      <c r="AM214" s="136">
        <f t="shared" si="9"/>
        <v>1</v>
      </c>
      <c r="AN214" s="136">
        <f>'RMed-Proy'!H214</f>
        <v>1</v>
      </c>
      <c r="AO214" s="136">
        <f>'RMed-Actividades'!H214</f>
        <v>0</v>
      </c>
      <c r="AP214" s="136">
        <f>'RMed-Impactos'!H214</f>
        <v>1</v>
      </c>
      <c r="AQ214" s="136"/>
    </row>
    <row r="215" spans="2:43" x14ac:dyDescent="0.25">
      <c r="B215" s="16"/>
      <c r="C215" s="332"/>
      <c r="D215" s="228"/>
      <c r="E215" s="252"/>
      <c r="F215" s="252" t="s">
        <v>388</v>
      </c>
      <c r="G215" s="84"/>
      <c r="H215" s="84"/>
      <c r="I215" s="84"/>
      <c r="J215" s="84"/>
      <c r="K215" s="84"/>
      <c r="L215" s="84"/>
      <c r="M215" s="84"/>
      <c r="N215" s="84"/>
      <c r="O215" s="84"/>
      <c r="P215" s="84"/>
      <c r="Q215" s="84"/>
      <c r="R215" s="84"/>
      <c r="S215" s="84"/>
      <c r="T215" s="84"/>
      <c r="U215" s="84"/>
      <c r="V215" s="84"/>
      <c r="W215" s="84"/>
      <c r="X215" s="84"/>
      <c r="Y215" s="84"/>
      <c r="Z215" s="84"/>
      <c r="AA215" s="84"/>
      <c r="AB215" s="84"/>
      <c r="AC215" s="84"/>
      <c r="AD215" s="84"/>
      <c r="AE215" s="145"/>
      <c r="AF215" s="145"/>
      <c r="AG215" s="144"/>
      <c r="AH215" s="139"/>
      <c r="AI215" s="74"/>
      <c r="AK215" s="103">
        <f t="shared" si="8"/>
        <v>1</v>
      </c>
      <c r="AL215" s="135" t="b">
        <v>1</v>
      </c>
      <c r="AM215" s="136">
        <f t="shared" si="9"/>
        <v>1</v>
      </c>
      <c r="AN215" s="136">
        <f>'RMed-Proy'!H215</f>
        <v>1</v>
      </c>
      <c r="AO215" s="136">
        <f>'RMed-Actividades'!H215</f>
        <v>0</v>
      </c>
      <c r="AP215" s="136">
        <f>'RMed-Impactos'!H215</f>
        <v>1</v>
      </c>
      <c r="AQ215" s="136"/>
    </row>
    <row r="216" spans="2:43" x14ac:dyDescent="0.25">
      <c r="B216" s="16"/>
      <c r="C216" s="332"/>
      <c r="D216" s="228"/>
      <c r="E216" s="252"/>
      <c r="F216" s="252" t="s">
        <v>389</v>
      </c>
      <c r="G216" s="84"/>
      <c r="H216" s="84"/>
      <c r="I216" s="84"/>
      <c r="J216" s="84"/>
      <c r="K216" s="84"/>
      <c r="L216" s="84"/>
      <c r="M216" s="84"/>
      <c r="N216" s="84"/>
      <c r="O216" s="84"/>
      <c r="P216" s="84"/>
      <c r="Q216" s="84"/>
      <c r="R216" s="84"/>
      <c r="S216" s="84"/>
      <c r="T216" s="84"/>
      <c r="U216" s="84"/>
      <c r="V216" s="84"/>
      <c r="W216" s="84"/>
      <c r="X216" s="84"/>
      <c r="Y216" s="84"/>
      <c r="Z216" s="84"/>
      <c r="AA216" s="84"/>
      <c r="AB216" s="84"/>
      <c r="AC216" s="84"/>
      <c r="AD216" s="84"/>
      <c r="AE216" s="145"/>
      <c r="AF216" s="145"/>
      <c r="AG216" s="144"/>
      <c r="AH216" s="139"/>
      <c r="AI216" s="74"/>
      <c r="AK216" s="103">
        <f t="shared" si="8"/>
        <v>1</v>
      </c>
      <c r="AL216" s="135" t="b">
        <v>1</v>
      </c>
      <c r="AM216" s="136">
        <f t="shared" si="9"/>
        <v>1</v>
      </c>
      <c r="AN216" s="136">
        <f>'RMed-Proy'!H216</f>
        <v>2</v>
      </c>
      <c r="AO216" s="136">
        <f>'RMed-Actividades'!H216</f>
        <v>0</v>
      </c>
      <c r="AP216" s="136">
        <f>'RMed-Impactos'!H216</f>
        <v>2</v>
      </c>
      <c r="AQ216" s="136"/>
    </row>
    <row r="217" spans="2:43" x14ac:dyDescent="0.25">
      <c r="B217" s="16"/>
      <c r="C217" s="332"/>
      <c r="D217" s="228"/>
      <c r="E217" s="252"/>
      <c r="F217" s="252" t="s">
        <v>390</v>
      </c>
      <c r="G217" s="84"/>
      <c r="H217" s="84"/>
      <c r="I217" s="84"/>
      <c r="J217" s="84"/>
      <c r="K217" s="84"/>
      <c r="L217" s="84"/>
      <c r="M217" s="84"/>
      <c r="N217" s="84"/>
      <c r="O217" s="84"/>
      <c r="P217" s="84"/>
      <c r="Q217" s="84"/>
      <c r="R217" s="84"/>
      <c r="S217" s="84"/>
      <c r="T217" s="84"/>
      <c r="U217" s="84"/>
      <c r="V217" s="84"/>
      <c r="W217" s="84"/>
      <c r="X217" s="84"/>
      <c r="Y217" s="84"/>
      <c r="Z217" s="84"/>
      <c r="AA217" s="84"/>
      <c r="AB217" s="84"/>
      <c r="AC217" s="84"/>
      <c r="AD217" s="84"/>
      <c r="AE217" s="145"/>
      <c r="AF217" s="145"/>
      <c r="AG217" s="144"/>
      <c r="AH217" s="139"/>
      <c r="AI217" s="74"/>
      <c r="AK217" s="103">
        <f t="shared" si="8"/>
        <v>1</v>
      </c>
      <c r="AL217" s="135" t="b">
        <v>1</v>
      </c>
      <c r="AM217" s="136">
        <f t="shared" si="9"/>
        <v>1</v>
      </c>
      <c r="AN217" s="136">
        <f>'RMed-Proy'!H217</f>
        <v>2</v>
      </c>
      <c r="AO217" s="136">
        <f>'RMed-Actividades'!H217</f>
        <v>0</v>
      </c>
      <c r="AP217" s="136">
        <f>'RMed-Impactos'!H217</f>
        <v>2</v>
      </c>
      <c r="AQ217" s="136"/>
    </row>
    <row r="218" spans="2:43" x14ac:dyDescent="0.25">
      <c r="B218" s="16"/>
      <c r="C218" s="332"/>
      <c r="D218" s="228"/>
      <c r="E218" s="252"/>
      <c r="F218" s="252" t="s">
        <v>391</v>
      </c>
      <c r="G218" s="84"/>
      <c r="H218" s="84"/>
      <c r="I218" s="84"/>
      <c r="J218" s="84"/>
      <c r="K218" s="84"/>
      <c r="L218" s="84"/>
      <c r="M218" s="84"/>
      <c r="N218" s="84"/>
      <c r="O218" s="84"/>
      <c r="P218" s="84"/>
      <c r="Q218" s="84"/>
      <c r="R218" s="84"/>
      <c r="S218" s="84"/>
      <c r="T218" s="84"/>
      <c r="U218" s="84"/>
      <c r="V218" s="84"/>
      <c r="W218" s="84"/>
      <c r="X218" s="84"/>
      <c r="Y218" s="84"/>
      <c r="Z218" s="84"/>
      <c r="AA218" s="84"/>
      <c r="AB218" s="84"/>
      <c r="AC218" s="84"/>
      <c r="AD218" s="84"/>
      <c r="AE218" s="145"/>
      <c r="AF218" s="145"/>
      <c r="AG218" s="144"/>
      <c r="AH218" s="139"/>
      <c r="AI218" s="74"/>
      <c r="AK218" s="103">
        <f t="shared" si="8"/>
        <v>1</v>
      </c>
      <c r="AL218" s="135" t="b">
        <v>1</v>
      </c>
      <c r="AM218" s="136">
        <f t="shared" si="9"/>
        <v>1</v>
      </c>
      <c r="AN218" s="136">
        <f>'RMed-Proy'!H218</f>
        <v>2</v>
      </c>
      <c r="AO218" s="136">
        <f>'RMed-Actividades'!H218</f>
        <v>0</v>
      </c>
      <c r="AP218" s="136">
        <f>'RMed-Impactos'!H218</f>
        <v>2</v>
      </c>
      <c r="AQ218" s="136"/>
    </row>
    <row r="219" spans="2:43" x14ac:dyDescent="0.25">
      <c r="B219" s="16"/>
      <c r="C219" s="332"/>
      <c r="D219" s="228"/>
      <c r="E219" s="252"/>
      <c r="F219" s="252" t="s">
        <v>392</v>
      </c>
      <c r="G219" s="84"/>
      <c r="H219" s="84"/>
      <c r="I219" s="84"/>
      <c r="J219" s="84"/>
      <c r="K219" s="84"/>
      <c r="L219" s="84"/>
      <c r="M219" s="84"/>
      <c r="N219" s="84"/>
      <c r="O219" s="84"/>
      <c r="P219" s="84"/>
      <c r="Q219" s="84"/>
      <c r="R219" s="84"/>
      <c r="S219" s="84"/>
      <c r="T219" s="84"/>
      <c r="U219" s="84"/>
      <c r="V219" s="84"/>
      <c r="W219" s="84"/>
      <c r="X219" s="84"/>
      <c r="Y219" s="84"/>
      <c r="Z219" s="84"/>
      <c r="AA219" s="84"/>
      <c r="AB219" s="84"/>
      <c r="AC219" s="84"/>
      <c r="AD219" s="84"/>
      <c r="AE219" s="145"/>
      <c r="AF219" s="145"/>
      <c r="AG219" s="144"/>
      <c r="AH219" s="139"/>
      <c r="AI219" s="74"/>
      <c r="AK219" s="103">
        <f t="shared" si="8"/>
        <v>1</v>
      </c>
      <c r="AL219" s="135" t="b">
        <v>1</v>
      </c>
      <c r="AM219" s="136">
        <f t="shared" si="9"/>
        <v>1</v>
      </c>
      <c r="AN219" s="136">
        <f>'RMed-Proy'!H219</f>
        <v>2</v>
      </c>
      <c r="AO219" s="136">
        <f>'RMed-Actividades'!H219</f>
        <v>0</v>
      </c>
      <c r="AP219" s="136">
        <f>'RMed-Impactos'!H219</f>
        <v>2</v>
      </c>
      <c r="AQ219" s="136"/>
    </row>
    <row r="220" spans="2:43" x14ac:dyDescent="0.25">
      <c r="B220" s="16"/>
      <c r="C220" s="332"/>
      <c r="D220" s="228"/>
      <c r="E220" s="252"/>
      <c r="F220" s="252" t="s">
        <v>393</v>
      </c>
      <c r="G220" s="84"/>
      <c r="H220" s="84"/>
      <c r="I220" s="84"/>
      <c r="J220" s="84"/>
      <c r="K220" s="84"/>
      <c r="L220" s="84"/>
      <c r="M220" s="84"/>
      <c r="N220" s="84"/>
      <c r="O220" s="84"/>
      <c r="P220" s="84"/>
      <c r="Q220" s="84"/>
      <c r="R220" s="84"/>
      <c r="S220" s="84"/>
      <c r="T220" s="84"/>
      <c r="U220" s="84"/>
      <c r="V220" s="84"/>
      <c r="W220" s="84"/>
      <c r="X220" s="84"/>
      <c r="Y220" s="84"/>
      <c r="Z220" s="84"/>
      <c r="AA220" s="84"/>
      <c r="AB220" s="84"/>
      <c r="AC220" s="84"/>
      <c r="AD220" s="84"/>
      <c r="AE220" s="145"/>
      <c r="AF220" s="145"/>
      <c r="AG220" s="144"/>
      <c r="AH220" s="139"/>
      <c r="AI220" s="74"/>
      <c r="AK220" s="103">
        <f t="shared" si="8"/>
        <v>1</v>
      </c>
      <c r="AL220" s="135" t="b">
        <v>1</v>
      </c>
      <c r="AM220" s="136">
        <f t="shared" si="9"/>
        <v>1</v>
      </c>
      <c r="AN220" s="136">
        <f>'RMed-Proy'!H220</f>
        <v>2</v>
      </c>
      <c r="AO220" s="136">
        <f>'RMed-Actividades'!H220</f>
        <v>0</v>
      </c>
      <c r="AP220" s="136">
        <f>'RMed-Impactos'!H220</f>
        <v>2</v>
      </c>
      <c r="AQ220" s="136"/>
    </row>
    <row r="221" spans="2:43" x14ac:dyDescent="0.25">
      <c r="B221" s="16"/>
      <c r="C221" s="332"/>
      <c r="D221" s="228"/>
      <c r="E221" s="252"/>
      <c r="F221" s="252" t="s">
        <v>394</v>
      </c>
      <c r="G221" s="84"/>
      <c r="H221" s="84"/>
      <c r="I221" s="84"/>
      <c r="J221" s="84"/>
      <c r="K221" s="84"/>
      <c r="L221" s="84"/>
      <c r="M221" s="84"/>
      <c r="N221" s="84"/>
      <c r="O221" s="84"/>
      <c r="P221" s="84"/>
      <c r="Q221" s="84"/>
      <c r="R221" s="84"/>
      <c r="S221" s="84"/>
      <c r="T221" s="84"/>
      <c r="U221" s="84"/>
      <c r="V221" s="84"/>
      <c r="W221" s="84"/>
      <c r="X221" s="84"/>
      <c r="Y221" s="84"/>
      <c r="Z221" s="84"/>
      <c r="AA221" s="84"/>
      <c r="AB221" s="84"/>
      <c r="AC221" s="84"/>
      <c r="AD221" s="84"/>
      <c r="AE221" s="145"/>
      <c r="AF221" s="145"/>
      <c r="AG221" s="144"/>
      <c r="AH221" s="139"/>
      <c r="AI221" s="74"/>
      <c r="AK221" s="103">
        <f t="shared" si="8"/>
        <v>1</v>
      </c>
      <c r="AL221" s="135" t="b">
        <v>1</v>
      </c>
      <c r="AM221" s="136">
        <f t="shared" si="9"/>
        <v>1</v>
      </c>
      <c r="AN221" s="136">
        <f>'RMed-Proy'!H221</f>
        <v>2</v>
      </c>
      <c r="AO221" s="136">
        <f>'RMed-Actividades'!H221</f>
        <v>0</v>
      </c>
      <c r="AP221" s="136">
        <f>'RMed-Impactos'!H221</f>
        <v>2</v>
      </c>
      <c r="AQ221" s="136"/>
    </row>
    <row r="222" spans="2:43" ht="30" x14ac:dyDescent="0.25">
      <c r="B222" s="16"/>
      <c r="C222" s="332"/>
      <c r="D222" s="228"/>
      <c r="E222" s="252"/>
      <c r="F222" s="252" t="s">
        <v>395</v>
      </c>
      <c r="G222" s="84"/>
      <c r="H222" s="84"/>
      <c r="I222" s="84"/>
      <c r="J222" s="84"/>
      <c r="K222" s="84"/>
      <c r="L222" s="84"/>
      <c r="M222" s="84"/>
      <c r="N222" s="84"/>
      <c r="O222" s="84"/>
      <c r="P222" s="84"/>
      <c r="Q222" s="84"/>
      <c r="R222" s="84"/>
      <c r="S222" s="84"/>
      <c r="T222" s="84"/>
      <c r="U222" s="84"/>
      <c r="V222" s="84"/>
      <c r="W222" s="84"/>
      <c r="X222" s="84"/>
      <c r="Y222" s="84"/>
      <c r="Z222" s="84"/>
      <c r="AA222" s="84"/>
      <c r="AB222" s="84"/>
      <c r="AC222" s="84"/>
      <c r="AD222" s="84"/>
      <c r="AE222" s="145"/>
      <c r="AF222" s="145"/>
      <c r="AG222" s="144"/>
      <c r="AH222" s="139"/>
      <c r="AI222" s="74"/>
      <c r="AK222" s="103">
        <f t="shared" si="8"/>
        <v>1</v>
      </c>
      <c r="AL222" s="135" t="b">
        <v>1</v>
      </c>
      <c r="AM222" s="136">
        <f t="shared" si="9"/>
        <v>1</v>
      </c>
      <c r="AN222" s="136">
        <f>'RMed-Proy'!H222</f>
        <v>2</v>
      </c>
      <c r="AO222" s="136">
        <f>'RMed-Actividades'!H222</f>
        <v>0</v>
      </c>
      <c r="AP222" s="136">
        <f>'RMed-Impactos'!H222</f>
        <v>2</v>
      </c>
      <c r="AQ222" s="136"/>
    </row>
    <row r="223" spans="2:43" x14ac:dyDescent="0.25">
      <c r="B223" s="16"/>
      <c r="C223" s="332"/>
      <c r="D223" s="228"/>
      <c r="E223" s="252"/>
      <c r="F223" s="252" t="s">
        <v>396</v>
      </c>
      <c r="G223" s="84"/>
      <c r="H223" s="84"/>
      <c r="I223" s="84"/>
      <c r="J223" s="84"/>
      <c r="K223" s="84"/>
      <c r="L223" s="84"/>
      <c r="M223" s="84"/>
      <c r="N223" s="84"/>
      <c r="O223" s="84"/>
      <c r="P223" s="84"/>
      <c r="Q223" s="84"/>
      <c r="R223" s="84"/>
      <c r="S223" s="84"/>
      <c r="T223" s="84"/>
      <c r="U223" s="84"/>
      <c r="V223" s="84"/>
      <c r="W223" s="84"/>
      <c r="X223" s="84"/>
      <c r="Y223" s="84"/>
      <c r="Z223" s="84"/>
      <c r="AA223" s="84"/>
      <c r="AB223" s="84"/>
      <c r="AC223" s="84"/>
      <c r="AD223" s="84"/>
      <c r="AE223" s="145"/>
      <c r="AF223" s="145"/>
      <c r="AG223" s="144"/>
      <c r="AH223" s="139"/>
      <c r="AI223" s="74"/>
      <c r="AK223" s="103">
        <f t="shared" si="8"/>
        <v>1</v>
      </c>
      <c r="AL223" s="135" t="b">
        <v>1</v>
      </c>
      <c r="AM223" s="136">
        <f t="shared" si="9"/>
        <v>1</v>
      </c>
      <c r="AN223" s="136">
        <f>'RMed-Proy'!H223</f>
        <v>2</v>
      </c>
      <c r="AO223" s="136">
        <f>'RMed-Actividades'!H223</f>
        <v>0</v>
      </c>
      <c r="AP223" s="136">
        <f>'RMed-Impactos'!H223</f>
        <v>2</v>
      </c>
      <c r="AQ223" s="136"/>
    </row>
    <row r="224" spans="2:43" x14ac:dyDescent="0.25">
      <c r="B224" s="16"/>
      <c r="C224" s="332"/>
      <c r="D224" s="228"/>
      <c r="E224" s="252"/>
      <c r="F224" s="252" t="s">
        <v>397</v>
      </c>
      <c r="G224" s="84"/>
      <c r="H224" s="84"/>
      <c r="I224" s="84"/>
      <c r="J224" s="84"/>
      <c r="K224" s="84"/>
      <c r="L224" s="84"/>
      <c r="M224" s="84"/>
      <c r="N224" s="84"/>
      <c r="O224" s="84"/>
      <c r="P224" s="84"/>
      <c r="Q224" s="84"/>
      <c r="R224" s="84"/>
      <c r="S224" s="84"/>
      <c r="T224" s="84"/>
      <c r="U224" s="84"/>
      <c r="V224" s="84"/>
      <c r="W224" s="84"/>
      <c r="X224" s="84"/>
      <c r="Y224" s="84"/>
      <c r="Z224" s="84"/>
      <c r="AA224" s="84"/>
      <c r="AB224" s="84"/>
      <c r="AC224" s="84"/>
      <c r="AD224" s="84"/>
      <c r="AE224" s="145"/>
      <c r="AF224" s="145"/>
      <c r="AG224" s="144"/>
      <c r="AH224" s="139"/>
      <c r="AI224" s="74"/>
      <c r="AK224" s="103">
        <f t="shared" si="8"/>
        <v>1</v>
      </c>
      <c r="AL224" s="135" t="b">
        <v>1</v>
      </c>
      <c r="AM224" s="136">
        <f t="shared" si="9"/>
        <v>1</v>
      </c>
      <c r="AN224" s="136">
        <f>'RMed-Proy'!H224</f>
        <v>1</v>
      </c>
      <c r="AO224" s="136">
        <f>'RMed-Actividades'!H224</f>
        <v>0</v>
      </c>
      <c r="AP224" s="136">
        <f>'RMed-Impactos'!H224</f>
        <v>1</v>
      </c>
      <c r="AQ224" s="136"/>
    </row>
    <row r="225" spans="2:43" x14ac:dyDescent="0.25">
      <c r="B225" s="16"/>
      <c r="C225" s="332"/>
      <c r="D225" s="228"/>
      <c r="E225" s="252"/>
      <c r="F225" s="252" t="s">
        <v>398</v>
      </c>
      <c r="G225" s="84"/>
      <c r="H225" s="84"/>
      <c r="I225" s="84"/>
      <c r="J225" s="84"/>
      <c r="K225" s="84"/>
      <c r="L225" s="84"/>
      <c r="M225" s="84"/>
      <c r="N225" s="84"/>
      <c r="O225" s="84"/>
      <c r="P225" s="84"/>
      <c r="Q225" s="84"/>
      <c r="R225" s="84"/>
      <c r="S225" s="84"/>
      <c r="T225" s="84"/>
      <c r="U225" s="84"/>
      <c r="V225" s="84"/>
      <c r="W225" s="84"/>
      <c r="X225" s="84"/>
      <c r="Y225" s="84"/>
      <c r="Z225" s="84"/>
      <c r="AA225" s="84"/>
      <c r="AB225" s="84"/>
      <c r="AC225" s="84"/>
      <c r="AD225" s="84"/>
      <c r="AE225" s="145"/>
      <c r="AF225" s="145"/>
      <c r="AG225" s="144"/>
      <c r="AH225" s="139"/>
      <c r="AI225" s="74"/>
      <c r="AK225" s="103">
        <f t="shared" si="8"/>
        <v>1</v>
      </c>
      <c r="AL225" s="135" t="b">
        <v>1</v>
      </c>
      <c r="AM225" s="136">
        <f t="shared" si="9"/>
        <v>1</v>
      </c>
      <c r="AN225" s="136">
        <f>'RMed-Proy'!H225</f>
        <v>1</v>
      </c>
      <c r="AO225" s="136">
        <f>'RMed-Actividades'!H225</f>
        <v>0</v>
      </c>
      <c r="AP225" s="136">
        <f>'RMed-Impactos'!H225</f>
        <v>1</v>
      </c>
      <c r="AQ225" s="136"/>
    </row>
    <row r="226" spans="2:43" x14ac:dyDescent="0.25">
      <c r="B226" s="16"/>
      <c r="C226" s="332"/>
      <c r="D226" s="228"/>
      <c r="E226" s="252"/>
      <c r="F226" s="252" t="s">
        <v>399</v>
      </c>
      <c r="G226" s="84"/>
      <c r="H226" s="84"/>
      <c r="I226" s="84"/>
      <c r="J226" s="84"/>
      <c r="K226" s="84"/>
      <c r="L226" s="84"/>
      <c r="M226" s="84"/>
      <c r="N226" s="84"/>
      <c r="O226" s="84"/>
      <c r="P226" s="84"/>
      <c r="Q226" s="84"/>
      <c r="R226" s="84"/>
      <c r="S226" s="84"/>
      <c r="T226" s="84"/>
      <c r="U226" s="84"/>
      <c r="V226" s="84"/>
      <c r="W226" s="84"/>
      <c r="X226" s="84"/>
      <c r="Y226" s="84"/>
      <c r="Z226" s="84"/>
      <c r="AA226" s="84"/>
      <c r="AB226" s="84"/>
      <c r="AC226" s="84"/>
      <c r="AD226" s="84"/>
      <c r="AE226" s="145"/>
      <c r="AF226" s="145"/>
      <c r="AG226" s="144"/>
      <c r="AH226" s="139"/>
      <c r="AI226" s="74"/>
      <c r="AK226" s="103">
        <f t="shared" si="8"/>
        <v>1</v>
      </c>
      <c r="AL226" s="135" t="b">
        <v>1</v>
      </c>
      <c r="AM226" s="136">
        <f t="shared" si="9"/>
        <v>1</v>
      </c>
      <c r="AN226" s="136">
        <f>'RMed-Proy'!H226</f>
        <v>1</v>
      </c>
      <c r="AO226" s="136">
        <f>'RMed-Actividades'!H226</f>
        <v>0</v>
      </c>
      <c r="AP226" s="136">
        <f>'RMed-Impactos'!H226</f>
        <v>1</v>
      </c>
      <c r="AQ226" s="136"/>
    </row>
    <row r="227" spans="2:43" x14ac:dyDescent="0.25">
      <c r="B227" s="16"/>
      <c r="C227" s="332"/>
      <c r="D227" s="228"/>
      <c r="E227" s="252"/>
      <c r="F227" s="252" t="s">
        <v>400</v>
      </c>
      <c r="G227" s="84"/>
      <c r="H227" s="84"/>
      <c r="I227" s="84"/>
      <c r="J227" s="84"/>
      <c r="K227" s="84"/>
      <c r="L227" s="84"/>
      <c r="M227" s="84"/>
      <c r="N227" s="84"/>
      <c r="O227" s="84"/>
      <c r="P227" s="84"/>
      <c r="Q227" s="84"/>
      <c r="R227" s="84"/>
      <c r="S227" s="84"/>
      <c r="T227" s="84"/>
      <c r="U227" s="84"/>
      <c r="V227" s="84"/>
      <c r="W227" s="84"/>
      <c r="X227" s="84"/>
      <c r="Y227" s="84"/>
      <c r="Z227" s="84"/>
      <c r="AA227" s="84"/>
      <c r="AB227" s="84"/>
      <c r="AC227" s="84"/>
      <c r="AD227" s="84"/>
      <c r="AE227" s="145"/>
      <c r="AF227" s="145"/>
      <c r="AG227" s="144"/>
      <c r="AH227" s="139"/>
      <c r="AI227" s="74"/>
      <c r="AK227" s="103">
        <f t="shared" si="8"/>
        <v>1</v>
      </c>
      <c r="AL227" s="135" t="b">
        <v>1</v>
      </c>
      <c r="AM227" s="136">
        <f t="shared" si="9"/>
        <v>1</v>
      </c>
      <c r="AN227" s="136">
        <f>'RMed-Proy'!H227</f>
        <v>1</v>
      </c>
      <c r="AO227" s="136">
        <f>'RMed-Actividades'!H227</f>
        <v>0</v>
      </c>
      <c r="AP227" s="136">
        <f>'RMed-Impactos'!H227</f>
        <v>1</v>
      </c>
      <c r="AQ227" s="136"/>
    </row>
    <row r="228" spans="2:43" x14ac:dyDescent="0.25">
      <c r="B228" s="16"/>
      <c r="C228" s="332"/>
      <c r="D228" s="228"/>
      <c r="E228" s="252"/>
      <c r="F228" s="252" t="s">
        <v>401</v>
      </c>
      <c r="G228" s="84"/>
      <c r="H228" s="84"/>
      <c r="I228" s="84"/>
      <c r="J228" s="84"/>
      <c r="K228" s="84"/>
      <c r="L228" s="84"/>
      <c r="M228" s="84"/>
      <c r="N228" s="84"/>
      <c r="O228" s="84"/>
      <c r="P228" s="84"/>
      <c r="Q228" s="84"/>
      <c r="R228" s="84"/>
      <c r="S228" s="84"/>
      <c r="T228" s="84"/>
      <c r="U228" s="84"/>
      <c r="V228" s="84"/>
      <c r="W228" s="84"/>
      <c r="X228" s="84"/>
      <c r="Y228" s="84"/>
      <c r="Z228" s="84"/>
      <c r="AA228" s="84"/>
      <c r="AB228" s="84"/>
      <c r="AC228" s="84"/>
      <c r="AD228" s="84"/>
      <c r="AE228" s="145"/>
      <c r="AF228" s="145"/>
      <c r="AG228" s="144"/>
      <c r="AH228" s="139"/>
      <c r="AI228" s="74"/>
      <c r="AK228" s="103">
        <f t="shared" si="8"/>
        <v>1</v>
      </c>
      <c r="AL228" s="135" t="b">
        <v>1</v>
      </c>
      <c r="AM228" s="136">
        <f t="shared" si="9"/>
        <v>1</v>
      </c>
      <c r="AN228" s="136">
        <f>'RMed-Proy'!H228</f>
        <v>1</v>
      </c>
      <c r="AO228" s="136">
        <f>'RMed-Actividades'!H228</f>
        <v>0</v>
      </c>
      <c r="AP228" s="136">
        <f>'RMed-Impactos'!H228</f>
        <v>1</v>
      </c>
      <c r="AQ228" s="136"/>
    </row>
    <row r="229" spans="2:43" x14ac:dyDescent="0.25">
      <c r="B229" s="16"/>
      <c r="C229" s="332"/>
      <c r="D229" s="228"/>
      <c r="E229" s="252"/>
      <c r="F229" s="252" t="s">
        <v>402</v>
      </c>
      <c r="G229" s="84"/>
      <c r="H229" s="84"/>
      <c r="I229" s="84"/>
      <c r="J229" s="84"/>
      <c r="K229" s="84"/>
      <c r="L229" s="84"/>
      <c r="M229" s="84"/>
      <c r="N229" s="84"/>
      <c r="O229" s="84"/>
      <c r="P229" s="84"/>
      <c r="Q229" s="84"/>
      <c r="R229" s="84"/>
      <c r="S229" s="84"/>
      <c r="T229" s="84"/>
      <c r="U229" s="84"/>
      <c r="V229" s="84"/>
      <c r="W229" s="84"/>
      <c r="X229" s="84"/>
      <c r="Y229" s="84"/>
      <c r="Z229" s="84"/>
      <c r="AA229" s="84"/>
      <c r="AB229" s="84"/>
      <c r="AC229" s="84"/>
      <c r="AD229" s="84"/>
      <c r="AE229" s="145"/>
      <c r="AF229" s="145"/>
      <c r="AG229" s="144"/>
      <c r="AH229" s="139"/>
      <c r="AI229" s="74"/>
      <c r="AK229" s="103">
        <f t="shared" si="8"/>
        <v>1</v>
      </c>
      <c r="AL229" s="135" t="b">
        <v>1</v>
      </c>
      <c r="AM229" s="136">
        <f t="shared" si="9"/>
        <v>1</v>
      </c>
      <c r="AN229" s="136">
        <f>'RMed-Proy'!H229</f>
        <v>1</v>
      </c>
      <c r="AO229" s="136">
        <f>'RMed-Actividades'!H229</f>
        <v>0</v>
      </c>
      <c r="AP229" s="136">
        <f>'RMed-Impactos'!H229</f>
        <v>1</v>
      </c>
      <c r="AQ229" s="136"/>
    </row>
    <row r="230" spans="2:43" x14ac:dyDescent="0.25">
      <c r="B230" s="16"/>
      <c r="C230" s="332"/>
      <c r="D230" s="228"/>
      <c r="E230" s="252"/>
      <c r="F230" s="252" t="s">
        <v>403</v>
      </c>
      <c r="G230" s="84"/>
      <c r="H230" s="84"/>
      <c r="I230" s="84"/>
      <c r="J230" s="84"/>
      <c r="K230" s="84"/>
      <c r="L230" s="84"/>
      <c r="M230" s="84"/>
      <c r="N230" s="84"/>
      <c r="O230" s="84"/>
      <c r="P230" s="84"/>
      <c r="Q230" s="84"/>
      <c r="R230" s="84"/>
      <c r="S230" s="84"/>
      <c r="T230" s="84"/>
      <c r="U230" s="84"/>
      <c r="V230" s="84"/>
      <c r="W230" s="84"/>
      <c r="X230" s="84"/>
      <c r="Y230" s="84"/>
      <c r="Z230" s="84"/>
      <c r="AA230" s="84"/>
      <c r="AB230" s="84"/>
      <c r="AC230" s="84"/>
      <c r="AD230" s="84"/>
      <c r="AE230" s="145"/>
      <c r="AF230" s="145"/>
      <c r="AG230" s="144"/>
      <c r="AH230" s="139"/>
      <c r="AI230" s="74"/>
      <c r="AK230" s="103">
        <f t="shared" si="8"/>
        <v>1</v>
      </c>
      <c r="AL230" s="135" t="b">
        <v>1</v>
      </c>
      <c r="AM230" s="136">
        <f t="shared" si="9"/>
        <v>1</v>
      </c>
      <c r="AN230" s="136">
        <f>'RMed-Proy'!H230</f>
        <v>1</v>
      </c>
      <c r="AO230" s="136">
        <f>'RMed-Actividades'!H230</f>
        <v>0</v>
      </c>
      <c r="AP230" s="136">
        <f>'RMed-Impactos'!H230</f>
        <v>1</v>
      </c>
      <c r="AQ230" s="136"/>
    </row>
    <row r="231" spans="2:43" x14ac:dyDescent="0.25">
      <c r="B231" s="16"/>
      <c r="C231" s="332"/>
      <c r="D231" s="228"/>
      <c r="E231" s="252"/>
      <c r="F231" s="252" t="s">
        <v>404</v>
      </c>
      <c r="G231" s="84"/>
      <c r="H231" s="84"/>
      <c r="I231" s="84"/>
      <c r="J231" s="84"/>
      <c r="K231" s="84"/>
      <c r="L231" s="84"/>
      <c r="M231" s="84"/>
      <c r="N231" s="84"/>
      <c r="O231" s="84"/>
      <c r="P231" s="84"/>
      <c r="Q231" s="84"/>
      <c r="R231" s="84"/>
      <c r="S231" s="84"/>
      <c r="T231" s="84"/>
      <c r="U231" s="84"/>
      <c r="V231" s="84"/>
      <c r="W231" s="84"/>
      <c r="X231" s="84"/>
      <c r="Y231" s="84"/>
      <c r="Z231" s="84"/>
      <c r="AA231" s="84"/>
      <c r="AB231" s="84"/>
      <c r="AC231" s="84"/>
      <c r="AD231" s="84"/>
      <c r="AE231" s="145"/>
      <c r="AF231" s="145"/>
      <c r="AG231" s="144"/>
      <c r="AH231" s="139"/>
      <c r="AI231" s="74"/>
      <c r="AK231" s="103">
        <f t="shared" si="8"/>
        <v>1</v>
      </c>
      <c r="AL231" s="135" t="b">
        <v>1</v>
      </c>
      <c r="AM231" s="136">
        <f t="shared" si="9"/>
        <v>1</v>
      </c>
      <c r="AN231" s="136">
        <f>'RMed-Proy'!H231</f>
        <v>1</v>
      </c>
      <c r="AO231" s="136">
        <f>'RMed-Actividades'!H231</f>
        <v>0</v>
      </c>
      <c r="AP231" s="136">
        <f>'RMed-Impactos'!H231</f>
        <v>1</v>
      </c>
      <c r="AQ231" s="136"/>
    </row>
    <row r="232" spans="2:43" x14ac:dyDescent="0.25">
      <c r="B232" s="16"/>
      <c r="C232" s="332"/>
      <c r="D232" s="228"/>
      <c r="E232" s="252"/>
      <c r="F232" s="252" t="s">
        <v>405</v>
      </c>
      <c r="G232" s="84"/>
      <c r="H232" s="84"/>
      <c r="I232" s="84"/>
      <c r="J232" s="84"/>
      <c r="K232" s="84"/>
      <c r="L232" s="84"/>
      <c r="M232" s="84"/>
      <c r="N232" s="84"/>
      <c r="O232" s="84"/>
      <c r="P232" s="84"/>
      <c r="Q232" s="84"/>
      <c r="R232" s="84"/>
      <c r="S232" s="84"/>
      <c r="T232" s="84"/>
      <c r="U232" s="84"/>
      <c r="V232" s="84"/>
      <c r="W232" s="84"/>
      <c r="X232" s="84"/>
      <c r="Y232" s="84"/>
      <c r="Z232" s="84"/>
      <c r="AA232" s="84"/>
      <c r="AB232" s="84"/>
      <c r="AC232" s="84"/>
      <c r="AD232" s="84"/>
      <c r="AE232" s="145"/>
      <c r="AF232" s="145"/>
      <c r="AG232" s="144"/>
      <c r="AH232" s="139"/>
      <c r="AI232" s="74"/>
      <c r="AK232" s="103">
        <f t="shared" si="8"/>
        <v>1</v>
      </c>
      <c r="AL232" s="135" t="b">
        <v>1</v>
      </c>
      <c r="AM232" s="136">
        <f t="shared" si="9"/>
        <v>1</v>
      </c>
      <c r="AN232" s="136">
        <f>'RMed-Proy'!H232</f>
        <v>1</v>
      </c>
      <c r="AO232" s="136">
        <f>'RMed-Actividades'!H232</f>
        <v>0</v>
      </c>
      <c r="AP232" s="136">
        <f>'RMed-Impactos'!H232</f>
        <v>1</v>
      </c>
      <c r="AQ232" s="136"/>
    </row>
    <row r="233" spans="2:43" x14ac:dyDescent="0.25">
      <c r="B233" s="16"/>
      <c r="C233" s="332"/>
      <c r="D233" s="228"/>
      <c r="E233" s="252"/>
      <c r="F233" s="252" t="s">
        <v>406</v>
      </c>
      <c r="G233" s="84"/>
      <c r="H233" s="84"/>
      <c r="I233" s="84"/>
      <c r="J233" s="84"/>
      <c r="K233" s="84"/>
      <c r="L233" s="84"/>
      <c r="M233" s="84"/>
      <c r="N233" s="84"/>
      <c r="O233" s="84"/>
      <c r="P233" s="84"/>
      <c r="Q233" s="84"/>
      <c r="R233" s="84"/>
      <c r="S233" s="84"/>
      <c r="T233" s="84"/>
      <c r="U233" s="84"/>
      <c r="V233" s="84"/>
      <c r="W233" s="84"/>
      <c r="X233" s="84"/>
      <c r="Y233" s="84"/>
      <c r="Z233" s="84"/>
      <c r="AA233" s="84"/>
      <c r="AB233" s="84"/>
      <c r="AC233" s="84"/>
      <c r="AD233" s="84"/>
      <c r="AE233" s="145"/>
      <c r="AF233" s="145"/>
      <c r="AG233" s="144"/>
      <c r="AH233" s="139"/>
      <c r="AI233" s="74"/>
      <c r="AK233" s="103">
        <f t="shared" si="8"/>
        <v>1</v>
      </c>
      <c r="AL233" s="135" t="b">
        <v>1</v>
      </c>
      <c r="AM233" s="136">
        <f t="shared" si="9"/>
        <v>1</v>
      </c>
      <c r="AN233" s="136">
        <f>'RMed-Proy'!H233</f>
        <v>1</v>
      </c>
      <c r="AO233" s="136">
        <f>'RMed-Actividades'!H233</f>
        <v>0</v>
      </c>
      <c r="AP233" s="136">
        <f>'RMed-Impactos'!H233</f>
        <v>1</v>
      </c>
      <c r="AQ233" s="136"/>
    </row>
    <row r="234" spans="2:43" x14ac:dyDescent="0.25">
      <c r="B234" s="16"/>
      <c r="C234" s="332"/>
      <c r="D234" s="228"/>
      <c r="E234" s="252"/>
      <c r="F234" s="252" t="s">
        <v>407</v>
      </c>
      <c r="G234" s="84"/>
      <c r="H234" s="84"/>
      <c r="I234" s="84"/>
      <c r="J234" s="84"/>
      <c r="K234" s="84"/>
      <c r="L234" s="84"/>
      <c r="M234" s="84"/>
      <c r="N234" s="84"/>
      <c r="O234" s="84"/>
      <c r="P234" s="84"/>
      <c r="Q234" s="84"/>
      <c r="R234" s="84"/>
      <c r="S234" s="84"/>
      <c r="T234" s="84"/>
      <c r="U234" s="84"/>
      <c r="V234" s="84"/>
      <c r="W234" s="84"/>
      <c r="X234" s="84"/>
      <c r="Y234" s="84"/>
      <c r="Z234" s="84"/>
      <c r="AA234" s="84"/>
      <c r="AB234" s="84"/>
      <c r="AC234" s="84"/>
      <c r="AD234" s="84"/>
      <c r="AE234" s="145"/>
      <c r="AF234" s="145"/>
      <c r="AG234" s="144"/>
      <c r="AH234" s="139"/>
      <c r="AI234" s="74"/>
      <c r="AK234" s="103">
        <f t="shared" si="8"/>
        <v>1</v>
      </c>
      <c r="AL234" s="135" t="b">
        <v>1</v>
      </c>
      <c r="AM234" s="136">
        <f t="shared" si="9"/>
        <v>1</v>
      </c>
      <c r="AN234" s="136">
        <f>'RMed-Proy'!H234</f>
        <v>1</v>
      </c>
      <c r="AO234" s="136">
        <f>'RMed-Actividades'!H234</f>
        <v>0</v>
      </c>
      <c r="AP234" s="136">
        <f>'RMed-Impactos'!H234</f>
        <v>1</v>
      </c>
      <c r="AQ234" s="136"/>
    </row>
    <row r="235" spans="2:43" x14ac:dyDescent="0.25">
      <c r="B235" s="16"/>
      <c r="C235" s="332"/>
      <c r="D235" s="228"/>
      <c r="E235" s="252"/>
      <c r="F235" s="252" t="s">
        <v>855</v>
      </c>
      <c r="G235" s="84"/>
      <c r="H235" s="84"/>
      <c r="I235" s="84"/>
      <c r="J235" s="84"/>
      <c r="K235" s="84"/>
      <c r="L235" s="84"/>
      <c r="M235" s="84"/>
      <c r="N235" s="84"/>
      <c r="O235" s="84"/>
      <c r="P235" s="84"/>
      <c r="Q235" s="84"/>
      <c r="R235" s="84"/>
      <c r="S235" s="84"/>
      <c r="T235" s="84"/>
      <c r="U235" s="84"/>
      <c r="V235" s="84"/>
      <c r="W235" s="84"/>
      <c r="X235" s="84"/>
      <c r="Y235" s="84"/>
      <c r="Z235" s="84"/>
      <c r="AA235" s="84"/>
      <c r="AB235" s="84"/>
      <c r="AC235" s="84"/>
      <c r="AD235" s="84"/>
      <c r="AE235" s="145"/>
      <c r="AF235" s="145"/>
      <c r="AG235" s="144"/>
      <c r="AH235" s="139"/>
      <c r="AI235" s="74"/>
      <c r="AK235" s="103">
        <f t="shared" ref="AK235:AK255" si="10">IF(AL235=TRUE,1,0)</f>
        <v>1</v>
      </c>
      <c r="AL235" s="135" t="b">
        <v>1</v>
      </c>
      <c r="AM235" s="136">
        <f t="shared" ref="AM235:AM255" si="11">IF(SUM(AN235:AP235)&gt;0,1,0)</f>
        <v>1</v>
      </c>
      <c r="AN235" s="136">
        <f>'RMed-Proy'!H235</f>
        <v>3</v>
      </c>
      <c r="AO235" s="136">
        <f>'RMed-Actividades'!H235</f>
        <v>0</v>
      </c>
      <c r="AP235" s="136">
        <f>'RMed-Impactos'!H235</f>
        <v>4</v>
      </c>
      <c r="AQ235" s="136"/>
    </row>
    <row r="236" spans="2:43" x14ac:dyDescent="0.25">
      <c r="B236" s="16"/>
      <c r="C236" s="332"/>
      <c r="D236" s="227"/>
      <c r="E236" s="252"/>
      <c r="F236" s="252" t="s">
        <v>856</v>
      </c>
      <c r="G236" s="84"/>
      <c r="H236" s="84"/>
      <c r="I236" s="84"/>
      <c r="J236" s="84"/>
      <c r="K236" s="84"/>
      <c r="L236" s="84"/>
      <c r="M236" s="84"/>
      <c r="N236" s="84"/>
      <c r="O236" s="84"/>
      <c r="P236" s="84"/>
      <c r="Q236" s="84"/>
      <c r="R236" s="84"/>
      <c r="S236" s="84"/>
      <c r="T236" s="84"/>
      <c r="U236" s="84"/>
      <c r="V236" s="84"/>
      <c r="W236" s="84"/>
      <c r="X236" s="84"/>
      <c r="Y236" s="84"/>
      <c r="Z236" s="84"/>
      <c r="AA236" s="84"/>
      <c r="AB236" s="84"/>
      <c r="AC236" s="84"/>
      <c r="AD236" s="84"/>
      <c r="AE236" s="145"/>
      <c r="AF236" s="145"/>
      <c r="AG236" s="144"/>
      <c r="AH236" s="139"/>
      <c r="AI236" s="74"/>
      <c r="AK236" s="103"/>
      <c r="AL236" s="135" t="b">
        <v>1</v>
      </c>
      <c r="AM236" s="136"/>
      <c r="AN236" s="136"/>
      <c r="AO236" s="136"/>
      <c r="AP236" s="136"/>
      <c r="AQ236" s="136"/>
    </row>
    <row r="237" spans="2:43" x14ac:dyDescent="0.25">
      <c r="B237" s="16"/>
      <c r="C237" s="332"/>
      <c r="D237" s="228"/>
      <c r="E237" s="252"/>
      <c r="F237" s="252" t="s">
        <v>409</v>
      </c>
      <c r="G237" s="84"/>
      <c r="H237" s="84"/>
      <c r="I237" s="84"/>
      <c r="J237" s="84"/>
      <c r="K237" s="84"/>
      <c r="L237" s="84"/>
      <c r="M237" s="84"/>
      <c r="N237" s="84"/>
      <c r="O237" s="84"/>
      <c r="P237" s="84"/>
      <c r="Q237" s="84"/>
      <c r="R237" s="84"/>
      <c r="S237" s="84"/>
      <c r="T237" s="84"/>
      <c r="U237" s="84"/>
      <c r="V237" s="84"/>
      <c r="W237" s="84"/>
      <c r="X237" s="84"/>
      <c r="Y237" s="84"/>
      <c r="Z237" s="84"/>
      <c r="AA237" s="84"/>
      <c r="AB237" s="84"/>
      <c r="AC237" s="84"/>
      <c r="AD237" s="84"/>
      <c r="AE237" s="145"/>
      <c r="AF237" s="145"/>
      <c r="AG237" s="144"/>
      <c r="AH237" s="139"/>
      <c r="AI237" s="74"/>
      <c r="AK237" s="103">
        <f t="shared" si="10"/>
        <v>1</v>
      </c>
      <c r="AL237" s="135" t="b">
        <v>1</v>
      </c>
      <c r="AM237" s="136">
        <f t="shared" si="11"/>
        <v>1</v>
      </c>
      <c r="AN237" s="136">
        <f>'RMed-Proy'!H237</f>
        <v>2</v>
      </c>
      <c r="AO237" s="136">
        <f>'RMed-Actividades'!H237</f>
        <v>0</v>
      </c>
      <c r="AP237" s="136">
        <f>'RMed-Impactos'!H237</f>
        <v>2</v>
      </c>
      <c r="AQ237" s="136"/>
    </row>
    <row r="238" spans="2:43" x14ac:dyDescent="0.25">
      <c r="B238" s="16"/>
      <c r="C238" s="332"/>
      <c r="D238" s="228"/>
      <c r="E238" s="252"/>
      <c r="F238" s="252" t="s">
        <v>410</v>
      </c>
      <c r="G238" s="84"/>
      <c r="H238" s="84"/>
      <c r="I238" s="84"/>
      <c r="J238" s="84"/>
      <c r="K238" s="84"/>
      <c r="L238" s="84"/>
      <c r="M238" s="84"/>
      <c r="N238" s="84"/>
      <c r="O238" s="84"/>
      <c r="P238" s="84"/>
      <c r="Q238" s="84"/>
      <c r="R238" s="84"/>
      <c r="S238" s="84"/>
      <c r="T238" s="84"/>
      <c r="U238" s="84"/>
      <c r="V238" s="84"/>
      <c r="W238" s="84"/>
      <c r="X238" s="84"/>
      <c r="Y238" s="84"/>
      <c r="Z238" s="84"/>
      <c r="AA238" s="84"/>
      <c r="AB238" s="84"/>
      <c r="AC238" s="84"/>
      <c r="AD238" s="84"/>
      <c r="AE238" s="145"/>
      <c r="AF238" s="145"/>
      <c r="AG238" s="144"/>
      <c r="AH238" s="139"/>
      <c r="AI238" s="74"/>
      <c r="AK238" s="103">
        <f t="shared" si="10"/>
        <v>1</v>
      </c>
      <c r="AL238" s="135" t="b">
        <v>1</v>
      </c>
      <c r="AM238" s="136">
        <f t="shared" si="11"/>
        <v>1</v>
      </c>
      <c r="AN238" s="136">
        <f>'RMed-Proy'!H238</f>
        <v>2</v>
      </c>
      <c r="AO238" s="136">
        <f>'RMed-Actividades'!H238</f>
        <v>0</v>
      </c>
      <c r="AP238" s="136">
        <f>'RMed-Impactos'!H238</f>
        <v>2</v>
      </c>
      <c r="AQ238" s="136"/>
    </row>
    <row r="239" spans="2:43" x14ac:dyDescent="0.25">
      <c r="B239" s="16"/>
      <c r="C239" s="332"/>
      <c r="D239" s="228"/>
      <c r="E239" s="252"/>
      <c r="F239" s="252" t="s">
        <v>411</v>
      </c>
      <c r="G239" s="84"/>
      <c r="H239" s="84"/>
      <c r="I239" s="84"/>
      <c r="J239" s="84"/>
      <c r="K239" s="84"/>
      <c r="L239" s="84"/>
      <c r="M239" s="84"/>
      <c r="N239" s="84"/>
      <c r="O239" s="84"/>
      <c r="P239" s="84"/>
      <c r="Q239" s="84"/>
      <c r="R239" s="84"/>
      <c r="S239" s="84"/>
      <c r="T239" s="84"/>
      <c r="U239" s="84"/>
      <c r="V239" s="84"/>
      <c r="W239" s="84"/>
      <c r="X239" s="84"/>
      <c r="Y239" s="84"/>
      <c r="Z239" s="84"/>
      <c r="AA239" s="84"/>
      <c r="AB239" s="84"/>
      <c r="AC239" s="84"/>
      <c r="AD239" s="84"/>
      <c r="AE239" s="145"/>
      <c r="AF239" s="145"/>
      <c r="AG239" s="144"/>
      <c r="AH239" s="139"/>
      <c r="AI239" s="74"/>
      <c r="AK239" s="103">
        <f t="shared" si="10"/>
        <v>1</v>
      </c>
      <c r="AL239" s="135" t="b">
        <v>1</v>
      </c>
      <c r="AM239" s="136">
        <f t="shared" si="11"/>
        <v>1</v>
      </c>
      <c r="AN239" s="136">
        <f>'RMed-Proy'!H239</f>
        <v>1</v>
      </c>
      <c r="AO239" s="136">
        <f>'RMed-Actividades'!H239</f>
        <v>0</v>
      </c>
      <c r="AP239" s="136">
        <f>'RMed-Impactos'!H239</f>
        <v>2</v>
      </c>
      <c r="AQ239" s="136"/>
    </row>
    <row r="240" spans="2:43" x14ac:dyDescent="0.25">
      <c r="B240" s="16"/>
      <c r="C240" s="332"/>
      <c r="D240" s="228"/>
      <c r="E240" s="252"/>
      <c r="F240" s="252" t="s">
        <v>412</v>
      </c>
      <c r="G240" s="84"/>
      <c r="H240" s="84"/>
      <c r="I240" s="84"/>
      <c r="J240" s="84"/>
      <c r="K240" s="84"/>
      <c r="L240" s="84"/>
      <c r="M240" s="84"/>
      <c r="N240" s="84"/>
      <c r="O240" s="84"/>
      <c r="P240" s="84"/>
      <c r="Q240" s="84"/>
      <c r="R240" s="84"/>
      <c r="S240" s="84"/>
      <c r="T240" s="84"/>
      <c r="U240" s="84"/>
      <c r="V240" s="84"/>
      <c r="W240" s="84"/>
      <c r="X240" s="84"/>
      <c r="Y240" s="84"/>
      <c r="Z240" s="84"/>
      <c r="AA240" s="84"/>
      <c r="AB240" s="84"/>
      <c r="AC240" s="84"/>
      <c r="AD240" s="84"/>
      <c r="AE240" s="145"/>
      <c r="AF240" s="145"/>
      <c r="AG240" s="144"/>
      <c r="AH240" s="139"/>
      <c r="AI240" s="74"/>
      <c r="AK240" s="103">
        <f t="shared" si="10"/>
        <v>1</v>
      </c>
      <c r="AL240" s="135" t="b">
        <v>1</v>
      </c>
      <c r="AM240" s="136">
        <f t="shared" si="11"/>
        <v>1</v>
      </c>
      <c r="AN240" s="136">
        <f>'RMed-Proy'!H240</f>
        <v>1</v>
      </c>
      <c r="AO240" s="136">
        <f>'RMed-Actividades'!H240</f>
        <v>0</v>
      </c>
      <c r="AP240" s="136">
        <f>'RMed-Impactos'!H240</f>
        <v>1</v>
      </c>
      <c r="AQ240" s="136"/>
    </row>
    <row r="241" spans="2:43" ht="30" x14ac:dyDescent="0.25">
      <c r="B241" s="16"/>
      <c r="C241" s="332"/>
      <c r="D241" s="228"/>
      <c r="E241" s="252"/>
      <c r="F241" s="252" t="s">
        <v>413</v>
      </c>
      <c r="G241" s="84"/>
      <c r="H241" s="84"/>
      <c r="I241" s="84"/>
      <c r="J241" s="84"/>
      <c r="K241" s="84"/>
      <c r="L241" s="84"/>
      <c r="M241" s="84"/>
      <c r="N241" s="84"/>
      <c r="O241" s="84"/>
      <c r="P241" s="84"/>
      <c r="Q241" s="84"/>
      <c r="R241" s="84"/>
      <c r="S241" s="84"/>
      <c r="T241" s="84"/>
      <c r="U241" s="84"/>
      <c r="V241" s="84"/>
      <c r="W241" s="84"/>
      <c r="X241" s="84"/>
      <c r="Y241" s="84"/>
      <c r="Z241" s="84"/>
      <c r="AA241" s="84"/>
      <c r="AB241" s="84"/>
      <c r="AC241" s="84"/>
      <c r="AD241" s="84"/>
      <c r="AE241" s="145"/>
      <c r="AF241" s="145"/>
      <c r="AG241" s="144"/>
      <c r="AH241" s="139"/>
      <c r="AI241" s="74"/>
      <c r="AK241" s="103">
        <f t="shared" si="10"/>
        <v>1</v>
      </c>
      <c r="AL241" s="135" t="b">
        <v>1</v>
      </c>
      <c r="AM241" s="136">
        <f t="shared" si="11"/>
        <v>1</v>
      </c>
      <c r="AN241" s="136">
        <f>'RMed-Proy'!H241</f>
        <v>1</v>
      </c>
      <c r="AO241" s="136">
        <f>'RMed-Actividades'!H241</f>
        <v>0</v>
      </c>
      <c r="AP241" s="136">
        <f>'RMed-Impactos'!H241</f>
        <v>1</v>
      </c>
      <c r="AQ241" s="136"/>
    </row>
    <row r="242" spans="2:43" x14ac:dyDescent="0.25">
      <c r="B242" s="16"/>
      <c r="C242" s="332"/>
      <c r="D242" s="228"/>
      <c r="E242" s="252"/>
      <c r="F242" s="252" t="s">
        <v>414</v>
      </c>
      <c r="G242" s="84"/>
      <c r="H242" s="84"/>
      <c r="I242" s="84"/>
      <c r="J242" s="84"/>
      <c r="K242" s="84"/>
      <c r="L242" s="84"/>
      <c r="M242" s="84"/>
      <c r="N242" s="84"/>
      <c r="O242" s="84"/>
      <c r="P242" s="84"/>
      <c r="Q242" s="84"/>
      <c r="R242" s="84"/>
      <c r="S242" s="84"/>
      <c r="T242" s="84"/>
      <c r="U242" s="84"/>
      <c r="V242" s="84"/>
      <c r="W242" s="84"/>
      <c r="X242" s="84"/>
      <c r="Y242" s="84"/>
      <c r="Z242" s="84"/>
      <c r="AA242" s="84"/>
      <c r="AB242" s="84"/>
      <c r="AC242" s="84"/>
      <c r="AD242" s="84"/>
      <c r="AE242" s="145"/>
      <c r="AF242" s="145"/>
      <c r="AG242" s="144"/>
      <c r="AH242" s="139"/>
      <c r="AI242" s="74"/>
      <c r="AK242" s="103">
        <f t="shared" si="10"/>
        <v>1</v>
      </c>
      <c r="AL242" s="135" t="b">
        <v>1</v>
      </c>
      <c r="AM242" s="136">
        <f t="shared" si="11"/>
        <v>1</v>
      </c>
      <c r="AN242" s="136">
        <f>'RMed-Proy'!H242</f>
        <v>1</v>
      </c>
      <c r="AO242" s="136">
        <f>'RMed-Actividades'!H242</f>
        <v>0</v>
      </c>
      <c r="AP242" s="136">
        <f>'RMed-Impactos'!H242</f>
        <v>1</v>
      </c>
      <c r="AQ242" s="136"/>
    </row>
    <row r="243" spans="2:43" x14ac:dyDescent="0.25">
      <c r="B243" s="16"/>
      <c r="C243" s="332"/>
      <c r="D243" s="228"/>
      <c r="E243" s="252"/>
      <c r="F243" s="252" t="s">
        <v>415</v>
      </c>
      <c r="G243" s="84"/>
      <c r="H243" s="84"/>
      <c r="I243" s="84"/>
      <c r="J243" s="84"/>
      <c r="K243" s="84"/>
      <c r="L243" s="84"/>
      <c r="M243" s="84"/>
      <c r="N243" s="84"/>
      <c r="O243" s="84"/>
      <c r="P243" s="84"/>
      <c r="Q243" s="84"/>
      <c r="R243" s="84"/>
      <c r="S243" s="84"/>
      <c r="T243" s="84"/>
      <c r="U243" s="84"/>
      <c r="V243" s="84"/>
      <c r="W243" s="84"/>
      <c r="X243" s="84"/>
      <c r="Y243" s="84"/>
      <c r="Z243" s="84"/>
      <c r="AA243" s="84"/>
      <c r="AB243" s="84"/>
      <c r="AC243" s="84"/>
      <c r="AD243" s="84"/>
      <c r="AE243" s="145"/>
      <c r="AF243" s="145"/>
      <c r="AG243" s="144"/>
      <c r="AH243" s="139"/>
      <c r="AI243" s="74"/>
      <c r="AK243" s="103">
        <f t="shared" si="10"/>
        <v>1</v>
      </c>
      <c r="AL243" s="135" t="b">
        <v>1</v>
      </c>
      <c r="AM243" s="136">
        <f t="shared" si="11"/>
        <v>1</v>
      </c>
      <c r="AN243" s="136">
        <f>'RMed-Proy'!H243</f>
        <v>2</v>
      </c>
      <c r="AO243" s="136">
        <f>'RMed-Actividades'!H243</f>
        <v>0</v>
      </c>
      <c r="AP243" s="136">
        <f>'RMed-Impactos'!H243</f>
        <v>3</v>
      </c>
      <c r="AQ243" s="136"/>
    </row>
    <row r="244" spans="2:43" x14ac:dyDescent="0.25">
      <c r="B244" s="16"/>
      <c r="C244" s="332"/>
      <c r="D244" s="228"/>
      <c r="E244" s="254"/>
      <c r="F244" s="254" t="s">
        <v>416</v>
      </c>
      <c r="G244" s="84"/>
      <c r="H244" s="84"/>
      <c r="I244" s="84"/>
      <c r="J244" s="84"/>
      <c r="K244" s="84"/>
      <c r="L244" s="84"/>
      <c r="M244" s="84"/>
      <c r="N244" s="84"/>
      <c r="O244" s="84"/>
      <c r="P244" s="84"/>
      <c r="Q244" s="84"/>
      <c r="R244" s="84"/>
      <c r="S244" s="84"/>
      <c r="T244" s="84"/>
      <c r="U244" s="84"/>
      <c r="V244" s="84"/>
      <c r="W244" s="84"/>
      <c r="X244" s="84"/>
      <c r="Y244" s="84"/>
      <c r="Z244" s="84"/>
      <c r="AA244" s="84"/>
      <c r="AB244" s="84"/>
      <c r="AC244" s="84"/>
      <c r="AD244" s="84"/>
      <c r="AE244" s="145"/>
      <c r="AF244" s="145"/>
      <c r="AG244" s="144"/>
      <c r="AH244" s="139"/>
      <c r="AI244" s="74"/>
      <c r="AK244" s="103">
        <f t="shared" si="10"/>
        <v>1</v>
      </c>
      <c r="AL244" s="135" t="b">
        <v>1</v>
      </c>
      <c r="AM244" s="136">
        <f t="shared" si="11"/>
        <v>1</v>
      </c>
      <c r="AN244" s="136">
        <f>'RMed-Proy'!H244</f>
        <v>2</v>
      </c>
      <c r="AO244" s="136">
        <f>'RMed-Actividades'!H244</f>
        <v>0</v>
      </c>
      <c r="AP244" s="136">
        <f>'RMed-Impactos'!H244</f>
        <v>2</v>
      </c>
      <c r="AQ244" s="136"/>
    </row>
    <row r="245" spans="2:43" x14ac:dyDescent="0.25">
      <c r="B245" s="16"/>
      <c r="C245" s="331" t="s">
        <v>432</v>
      </c>
      <c r="D245" s="228"/>
      <c r="E245" s="252"/>
      <c r="F245" s="252" t="s">
        <v>418</v>
      </c>
      <c r="G245" s="84"/>
      <c r="H245" s="84"/>
      <c r="I245" s="84"/>
      <c r="J245" s="84"/>
      <c r="K245" s="84"/>
      <c r="L245" s="84"/>
      <c r="M245" s="84"/>
      <c r="N245" s="84"/>
      <c r="O245" s="84"/>
      <c r="P245" s="84"/>
      <c r="Q245" s="84"/>
      <c r="R245" s="84"/>
      <c r="S245" s="84"/>
      <c r="T245" s="84"/>
      <c r="U245" s="84"/>
      <c r="V245" s="84"/>
      <c r="W245" s="84"/>
      <c r="X245" s="84"/>
      <c r="Y245" s="84"/>
      <c r="Z245" s="84"/>
      <c r="AA245" s="84"/>
      <c r="AB245" s="84"/>
      <c r="AC245" s="84"/>
      <c r="AD245" s="84"/>
      <c r="AE245" s="145"/>
      <c r="AF245" s="145"/>
      <c r="AG245" s="146"/>
      <c r="AH245" s="139"/>
      <c r="AI245" s="74"/>
      <c r="AK245" s="103">
        <f t="shared" si="10"/>
        <v>1</v>
      </c>
      <c r="AL245" s="135" t="b">
        <v>1</v>
      </c>
      <c r="AM245" s="136">
        <f t="shared" si="11"/>
        <v>1</v>
      </c>
      <c r="AN245" s="136">
        <f>'RMed-Proy'!H245</f>
        <v>1</v>
      </c>
      <c r="AO245" s="136">
        <f>'RMed-Actividades'!H245</f>
        <v>0</v>
      </c>
      <c r="AP245" s="136">
        <f>'RMed-Impactos'!H245</f>
        <v>4</v>
      </c>
      <c r="AQ245" s="136"/>
    </row>
    <row r="246" spans="2:43" x14ac:dyDescent="0.25">
      <c r="B246" s="16"/>
      <c r="C246" s="332"/>
      <c r="D246" s="228"/>
      <c r="E246" s="252"/>
      <c r="F246" s="252" t="s">
        <v>419</v>
      </c>
      <c r="G246" s="84"/>
      <c r="H246" s="84"/>
      <c r="I246" s="84"/>
      <c r="J246" s="84"/>
      <c r="K246" s="84"/>
      <c r="L246" s="84"/>
      <c r="M246" s="84"/>
      <c r="N246" s="84"/>
      <c r="O246" s="84"/>
      <c r="P246" s="84"/>
      <c r="Q246" s="84"/>
      <c r="R246" s="84"/>
      <c r="S246" s="84"/>
      <c r="T246" s="84"/>
      <c r="U246" s="84"/>
      <c r="V246" s="84"/>
      <c r="W246" s="84"/>
      <c r="X246" s="84"/>
      <c r="Y246" s="84"/>
      <c r="Z246" s="84"/>
      <c r="AA246" s="84"/>
      <c r="AB246" s="84"/>
      <c r="AC246" s="84"/>
      <c r="AD246" s="84"/>
      <c r="AE246" s="145"/>
      <c r="AF246" s="145"/>
      <c r="AG246" s="146"/>
      <c r="AH246" s="139"/>
      <c r="AI246" s="74"/>
      <c r="AK246" s="103">
        <f t="shared" si="10"/>
        <v>1</v>
      </c>
      <c r="AL246" s="135" t="b">
        <v>1</v>
      </c>
      <c r="AM246" s="136">
        <f t="shared" si="11"/>
        <v>1</v>
      </c>
      <c r="AN246" s="136">
        <f>'RMed-Proy'!H246</f>
        <v>12</v>
      </c>
      <c r="AO246" s="136">
        <f>'RMed-Actividades'!H246</f>
        <v>0</v>
      </c>
      <c r="AP246" s="136">
        <f>'RMed-Impactos'!H246</f>
        <v>40</v>
      </c>
      <c r="AQ246" s="136"/>
    </row>
    <row r="247" spans="2:43" x14ac:dyDescent="0.25">
      <c r="B247" s="16"/>
      <c r="C247" s="332"/>
      <c r="D247" s="228"/>
      <c r="E247" s="252"/>
      <c r="F247" s="252" t="s">
        <v>420</v>
      </c>
      <c r="G247" s="84"/>
      <c r="H247" s="84"/>
      <c r="I247" s="84"/>
      <c r="J247" s="84"/>
      <c r="K247" s="84"/>
      <c r="L247" s="84"/>
      <c r="M247" s="84"/>
      <c r="N247" s="84"/>
      <c r="O247" s="84"/>
      <c r="P247" s="84"/>
      <c r="Q247" s="84"/>
      <c r="R247" s="84"/>
      <c r="S247" s="84"/>
      <c r="T247" s="84"/>
      <c r="U247" s="84"/>
      <c r="V247" s="84"/>
      <c r="W247" s="84"/>
      <c r="X247" s="84"/>
      <c r="Y247" s="84"/>
      <c r="Z247" s="84"/>
      <c r="AA247" s="84"/>
      <c r="AB247" s="84"/>
      <c r="AC247" s="84"/>
      <c r="AD247" s="84"/>
      <c r="AE247" s="145"/>
      <c r="AF247" s="145"/>
      <c r="AG247" s="146"/>
      <c r="AH247" s="139"/>
      <c r="AI247" s="74"/>
      <c r="AK247" s="103">
        <f t="shared" si="10"/>
        <v>1</v>
      </c>
      <c r="AL247" s="135" t="b">
        <v>1</v>
      </c>
      <c r="AM247" s="136">
        <f t="shared" si="11"/>
        <v>1</v>
      </c>
      <c r="AN247" s="136">
        <f>'RMed-Proy'!H247</f>
        <v>2</v>
      </c>
      <c r="AO247" s="136">
        <f>'RMed-Actividades'!H247</f>
        <v>0</v>
      </c>
      <c r="AP247" s="136">
        <f>'RMed-Impactos'!H247</f>
        <v>17</v>
      </c>
      <c r="AQ247" s="136"/>
    </row>
    <row r="248" spans="2:43" x14ac:dyDescent="0.25">
      <c r="B248" s="16"/>
      <c r="C248" s="332"/>
      <c r="D248" s="228"/>
      <c r="E248" s="252"/>
      <c r="F248" s="252" t="s">
        <v>421</v>
      </c>
      <c r="G248" s="84"/>
      <c r="H248" s="84"/>
      <c r="I248" s="84"/>
      <c r="J248" s="84"/>
      <c r="K248" s="84"/>
      <c r="L248" s="84"/>
      <c r="M248" s="84"/>
      <c r="N248" s="84"/>
      <c r="O248" s="84"/>
      <c r="P248" s="84"/>
      <c r="Q248" s="84"/>
      <c r="R248" s="84"/>
      <c r="S248" s="84"/>
      <c r="T248" s="84"/>
      <c r="U248" s="84"/>
      <c r="V248" s="84"/>
      <c r="W248" s="84"/>
      <c r="X248" s="84"/>
      <c r="Y248" s="84"/>
      <c r="Z248" s="84"/>
      <c r="AA248" s="84"/>
      <c r="AB248" s="84"/>
      <c r="AC248" s="84"/>
      <c r="AD248" s="84"/>
      <c r="AE248" s="145"/>
      <c r="AF248" s="145"/>
      <c r="AG248" s="146"/>
      <c r="AH248" s="139"/>
      <c r="AI248" s="74"/>
      <c r="AK248" s="103">
        <f t="shared" si="10"/>
        <v>1</v>
      </c>
      <c r="AL248" s="135" t="b">
        <v>1</v>
      </c>
      <c r="AM248" s="136">
        <f t="shared" si="11"/>
        <v>1</v>
      </c>
      <c r="AN248" s="136">
        <f>'RMed-Proy'!H248</f>
        <v>1</v>
      </c>
      <c r="AO248" s="136">
        <f>'RMed-Actividades'!H248</f>
        <v>0</v>
      </c>
      <c r="AP248" s="136">
        <f>'RMed-Impactos'!H248</f>
        <v>16</v>
      </c>
      <c r="AQ248" s="136"/>
    </row>
    <row r="249" spans="2:43" x14ac:dyDescent="0.25">
      <c r="B249" s="16"/>
      <c r="C249" s="332"/>
      <c r="D249" s="228"/>
      <c r="E249" s="252"/>
      <c r="F249" s="252" t="s">
        <v>422</v>
      </c>
      <c r="G249" s="84"/>
      <c r="H249" s="84"/>
      <c r="I249" s="84"/>
      <c r="J249" s="84"/>
      <c r="K249" s="84"/>
      <c r="L249" s="84"/>
      <c r="M249" s="84"/>
      <c r="N249" s="84"/>
      <c r="O249" s="84"/>
      <c r="P249" s="84"/>
      <c r="Q249" s="84"/>
      <c r="R249" s="84"/>
      <c r="S249" s="84"/>
      <c r="T249" s="84"/>
      <c r="U249" s="84"/>
      <c r="V249" s="84"/>
      <c r="W249" s="84"/>
      <c r="X249" s="84"/>
      <c r="Y249" s="84"/>
      <c r="Z249" s="84"/>
      <c r="AA249" s="84"/>
      <c r="AB249" s="84"/>
      <c r="AC249" s="84"/>
      <c r="AD249" s="84"/>
      <c r="AE249" s="145"/>
      <c r="AF249" s="145"/>
      <c r="AG249" s="146"/>
      <c r="AH249" s="139"/>
      <c r="AI249" s="74"/>
      <c r="AK249" s="103">
        <f t="shared" si="10"/>
        <v>1</v>
      </c>
      <c r="AL249" s="135" t="b">
        <v>1</v>
      </c>
      <c r="AM249" s="136">
        <f t="shared" si="11"/>
        <v>1</v>
      </c>
      <c r="AN249" s="136">
        <f>'RMed-Proy'!H249</f>
        <v>2</v>
      </c>
      <c r="AO249" s="136">
        <f>'RMed-Actividades'!H249</f>
        <v>0</v>
      </c>
      <c r="AP249" s="136">
        <f>'RMed-Impactos'!H249</f>
        <v>12</v>
      </c>
      <c r="AQ249" s="136"/>
    </row>
    <row r="250" spans="2:43" x14ac:dyDescent="0.25">
      <c r="B250" s="16"/>
      <c r="C250" s="332"/>
      <c r="D250" s="228"/>
      <c r="E250" s="252"/>
      <c r="F250" s="252" t="s">
        <v>423</v>
      </c>
      <c r="G250" s="84"/>
      <c r="H250" s="84"/>
      <c r="I250" s="84"/>
      <c r="J250" s="84"/>
      <c r="K250" s="84"/>
      <c r="L250" s="84"/>
      <c r="M250" s="84"/>
      <c r="N250" s="84"/>
      <c r="O250" s="84"/>
      <c r="P250" s="84"/>
      <c r="Q250" s="84"/>
      <c r="R250" s="84"/>
      <c r="S250" s="84"/>
      <c r="T250" s="84"/>
      <c r="U250" s="84"/>
      <c r="V250" s="84"/>
      <c r="W250" s="84"/>
      <c r="X250" s="84"/>
      <c r="Y250" s="84"/>
      <c r="Z250" s="84"/>
      <c r="AA250" s="84"/>
      <c r="AB250" s="84"/>
      <c r="AC250" s="84"/>
      <c r="AD250" s="84"/>
      <c r="AE250" s="145"/>
      <c r="AF250" s="145"/>
      <c r="AG250" s="146"/>
      <c r="AH250" s="139"/>
      <c r="AI250" s="74"/>
      <c r="AK250" s="103">
        <f t="shared" si="10"/>
        <v>1</v>
      </c>
      <c r="AL250" s="135" t="b">
        <v>1</v>
      </c>
      <c r="AM250" s="136">
        <f t="shared" si="11"/>
        <v>1</v>
      </c>
      <c r="AN250" s="136">
        <f>'RMed-Proy'!H250</f>
        <v>2</v>
      </c>
      <c r="AO250" s="136">
        <f>'RMed-Actividades'!H250</f>
        <v>0</v>
      </c>
      <c r="AP250" s="136">
        <f>'RMed-Impactos'!H250</f>
        <v>12</v>
      </c>
      <c r="AQ250" s="136"/>
    </row>
    <row r="251" spans="2:43" x14ac:dyDescent="0.25">
      <c r="B251" s="16"/>
      <c r="C251" s="332"/>
      <c r="D251" s="228"/>
      <c r="E251" s="252"/>
      <c r="F251" s="252" t="s">
        <v>424</v>
      </c>
      <c r="G251" s="84"/>
      <c r="H251" s="84"/>
      <c r="I251" s="84"/>
      <c r="J251" s="84"/>
      <c r="K251" s="84"/>
      <c r="L251" s="84"/>
      <c r="M251" s="84"/>
      <c r="N251" s="84"/>
      <c r="O251" s="84"/>
      <c r="P251" s="84"/>
      <c r="Q251" s="84"/>
      <c r="R251" s="84"/>
      <c r="S251" s="84"/>
      <c r="T251" s="84"/>
      <c r="U251" s="84"/>
      <c r="V251" s="84"/>
      <c r="W251" s="84"/>
      <c r="X251" s="84"/>
      <c r="Y251" s="84"/>
      <c r="Z251" s="84"/>
      <c r="AA251" s="84"/>
      <c r="AB251" s="84"/>
      <c r="AC251" s="84"/>
      <c r="AD251" s="84"/>
      <c r="AE251" s="145"/>
      <c r="AF251" s="145"/>
      <c r="AG251" s="146"/>
      <c r="AH251" s="139"/>
      <c r="AI251" s="74"/>
      <c r="AK251" s="103">
        <f t="shared" si="10"/>
        <v>1</v>
      </c>
      <c r="AL251" s="135" t="b">
        <v>1</v>
      </c>
      <c r="AM251" s="136">
        <f t="shared" si="11"/>
        <v>1</v>
      </c>
      <c r="AN251" s="136">
        <f>'RMed-Proy'!H251</f>
        <v>2</v>
      </c>
      <c r="AO251" s="136">
        <f>'RMed-Actividades'!H251</f>
        <v>0</v>
      </c>
      <c r="AP251" s="136">
        <f>'RMed-Impactos'!H251</f>
        <v>12</v>
      </c>
      <c r="AQ251" s="136"/>
    </row>
    <row r="252" spans="2:43" x14ac:dyDescent="0.25">
      <c r="B252" s="16"/>
      <c r="C252" s="332"/>
      <c r="D252" s="228"/>
      <c r="E252" s="252"/>
      <c r="F252" s="252" t="s">
        <v>425</v>
      </c>
      <c r="G252" s="84"/>
      <c r="H252" s="84"/>
      <c r="I252" s="84"/>
      <c r="J252" s="84"/>
      <c r="K252" s="84"/>
      <c r="L252" s="84"/>
      <c r="M252" s="84"/>
      <c r="N252" s="84"/>
      <c r="O252" s="84"/>
      <c r="P252" s="84"/>
      <c r="Q252" s="84"/>
      <c r="R252" s="84"/>
      <c r="S252" s="84"/>
      <c r="T252" s="84"/>
      <c r="U252" s="84"/>
      <c r="V252" s="84"/>
      <c r="W252" s="84"/>
      <c r="X252" s="84"/>
      <c r="Y252" s="84"/>
      <c r="Z252" s="84"/>
      <c r="AA252" s="84"/>
      <c r="AB252" s="84"/>
      <c r="AC252" s="84"/>
      <c r="AD252" s="84"/>
      <c r="AE252" s="145"/>
      <c r="AF252" s="145"/>
      <c r="AG252" s="146"/>
      <c r="AH252" s="139"/>
      <c r="AI252" s="74"/>
      <c r="AK252" s="103">
        <f t="shared" si="10"/>
        <v>1</v>
      </c>
      <c r="AL252" s="135" t="b">
        <v>1</v>
      </c>
      <c r="AM252" s="136">
        <f t="shared" si="11"/>
        <v>1</v>
      </c>
      <c r="AN252" s="136">
        <f>'RMed-Proy'!H252</f>
        <v>2</v>
      </c>
      <c r="AO252" s="136">
        <f>'RMed-Actividades'!H252</f>
        <v>0</v>
      </c>
      <c r="AP252" s="136">
        <f>'RMed-Impactos'!H252</f>
        <v>8</v>
      </c>
      <c r="AQ252" s="136"/>
    </row>
    <row r="253" spans="2:43" x14ac:dyDescent="0.25">
      <c r="B253" s="16"/>
      <c r="C253" s="332"/>
      <c r="D253" s="228"/>
      <c r="E253" s="252"/>
      <c r="F253" s="252" t="s">
        <v>426</v>
      </c>
      <c r="G253" s="84"/>
      <c r="H253" s="84"/>
      <c r="I253" s="84"/>
      <c r="J253" s="84"/>
      <c r="K253" s="84"/>
      <c r="L253" s="84"/>
      <c r="M253" s="84"/>
      <c r="N253" s="84"/>
      <c r="O253" s="84"/>
      <c r="P253" s="84"/>
      <c r="Q253" s="84"/>
      <c r="R253" s="84"/>
      <c r="S253" s="84"/>
      <c r="T253" s="84"/>
      <c r="U253" s="84"/>
      <c r="V253" s="84"/>
      <c r="W253" s="84"/>
      <c r="X253" s="84"/>
      <c r="Y253" s="84"/>
      <c r="Z253" s="84"/>
      <c r="AA253" s="84"/>
      <c r="AB253" s="84"/>
      <c r="AC253" s="84"/>
      <c r="AD253" s="84"/>
      <c r="AE253" s="145"/>
      <c r="AF253" s="145"/>
      <c r="AG253" s="146"/>
      <c r="AH253" s="139"/>
      <c r="AI253" s="74"/>
      <c r="AK253" s="103">
        <f t="shared" si="10"/>
        <v>1</v>
      </c>
      <c r="AL253" s="135" t="b">
        <v>1</v>
      </c>
      <c r="AM253" s="136">
        <f t="shared" si="11"/>
        <v>1</v>
      </c>
      <c r="AN253" s="136">
        <f>'RMed-Proy'!H253</f>
        <v>2</v>
      </c>
      <c r="AO253" s="136">
        <f>'RMed-Actividades'!H253</f>
        <v>0</v>
      </c>
      <c r="AP253" s="136">
        <f>'RMed-Impactos'!H253</f>
        <v>8</v>
      </c>
      <c r="AQ253" s="136"/>
    </row>
    <row r="254" spans="2:43" x14ac:dyDescent="0.25">
      <c r="B254" s="16"/>
      <c r="C254" s="332"/>
      <c r="D254" s="228"/>
      <c r="E254" s="252"/>
      <c r="F254" s="252" t="s">
        <v>427</v>
      </c>
      <c r="G254" s="84"/>
      <c r="H254" s="84"/>
      <c r="I254" s="84"/>
      <c r="J254" s="84"/>
      <c r="K254" s="84"/>
      <c r="L254" s="84"/>
      <c r="M254" s="84"/>
      <c r="N254" s="84"/>
      <c r="O254" s="84"/>
      <c r="P254" s="84"/>
      <c r="Q254" s="84"/>
      <c r="R254" s="84"/>
      <c r="S254" s="84"/>
      <c r="T254" s="84"/>
      <c r="U254" s="84"/>
      <c r="V254" s="84"/>
      <c r="W254" s="84"/>
      <c r="X254" s="84"/>
      <c r="Y254" s="84"/>
      <c r="Z254" s="84"/>
      <c r="AA254" s="84"/>
      <c r="AB254" s="84"/>
      <c r="AC254" s="84"/>
      <c r="AD254" s="84"/>
      <c r="AE254" s="145"/>
      <c r="AF254" s="145"/>
      <c r="AG254" s="146"/>
      <c r="AH254" s="139"/>
      <c r="AI254" s="74"/>
      <c r="AK254" s="103">
        <f t="shared" si="10"/>
        <v>1</v>
      </c>
      <c r="AL254" s="135" t="b">
        <v>1</v>
      </c>
      <c r="AM254" s="136">
        <f t="shared" si="11"/>
        <v>1</v>
      </c>
      <c r="AN254" s="136">
        <f>'RMed-Proy'!H254</f>
        <v>1</v>
      </c>
      <c r="AO254" s="136">
        <f>'RMed-Actividades'!H254</f>
        <v>0</v>
      </c>
      <c r="AP254" s="136">
        <f>'RMed-Impactos'!H254</f>
        <v>8</v>
      </c>
      <c r="AQ254" s="136"/>
    </row>
    <row r="255" spans="2:43" x14ac:dyDescent="0.25">
      <c r="B255" s="16"/>
      <c r="C255" s="332"/>
      <c r="D255" s="228"/>
      <c r="E255" s="254"/>
      <c r="F255" s="254" t="s">
        <v>428</v>
      </c>
      <c r="G255" s="84"/>
      <c r="H255" s="84"/>
      <c r="I255" s="84"/>
      <c r="J255" s="84"/>
      <c r="K255" s="84"/>
      <c r="L255" s="84"/>
      <c r="M255" s="84"/>
      <c r="N255" s="84"/>
      <c r="O255" s="84"/>
      <c r="P255" s="84"/>
      <c r="Q255" s="84"/>
      <c r="R255" s="84"/>
      <c r="S255" s="84"/>
      <c r="T255" s="84"/>
      <c r="U255" s="84"/>
      <c r="V255" s="84"/>
      <c r="W255" s="84"/>
      <c r="X255" s="84"/>
      <c r="Y255" s="84"/>
      <c r="Z255" s="84"/>
      <c r="AA255" s="84"/>
      <c r="AB255" s="84"/>
      <c r="AC255" s="84"/>
      <c r="AD255" s="84"/>
      <c r="AE255" s="145"/>
      <c r="AF255" s="145"/>
      <c r="AG255" s="146"/>
      <c r="AH255" s="139"/>
      <c r="AI255" s="74"/>
      <c r="AK255" s="103">
        <f t="shared" si="10"/>
        <v>1</v>
      </c>
      <c r="AL255" s="135" t="b">
        <v>1</v>
      </c>
      <c r="AM255" s="136">
        <f t="shared" si="11"/>
        <v>1</v>
      </c>
      <c r="AN255" s="136">
        <f>'RMed-Proy'!H255</f>
        <v>12</v>
      </c>
      <c r="AO255" s="136">
        <f>'RMed-Actividades'!H255</f>
        <v>0</v>
      </c>
      <c r="AP255" s="136">
        <f>'RMed-Impactos'!H255</f>
        <v>40</v>
      </c>
      <c r="AQ255" s="136"/>
    </row>
    <row r="256" spans="2:43" ht="15.75" thickBot="1" x14ac:dyDescent="0.3">
      <c r="B256" s="18"/>
      <c r="C256" s="19"/>
      <c r="D256" s="235"/>
      <c r="E256" s="19"/>
      <c r="F256" s="19"/>
      <c r="G256" s="19"/>
      <c r="H256" s="19"/>
      <c r="I256" s="19"/>
      <c r="J256" s="19"/>
      <c r="K256" s="19"/>
      <c r="L256" s="19"/>
      <c r="M256" s="19"/>
      <c r="N256" s="19"/>
      <c r="O256" s="19"/>
      <c r="P256" s="19"/>
      <c r="Q256" s="19"/>
      <c r="R256" s="19"/>
      <c r="S256" s="19"/>
      <c r="T256" s="19"/>
      <c r="U256" s="19"/>
      <c r="V256" s="19"/>
      <c r="W256" s="19"/>
      <c r="X256" s="19"/>
      <c r="Y256" s="19"/>
      <c r="Z256" s="19"/>
      <c r="AA256" s="19"/>
      <c r="AB256" s="19"/>
      <c r="AC256" s="19"/>
      <c r="AD256" s="19"/>
      <c r="AE256" s="19"/>
      <c r="AF256" s="19"/>
      <c r="AG256" s="19"/>
      <c r="AH256" s="19"/>
      <c r="AI256" s="137"/>
    </row>
    <row r="257" spans="4:4" x14ac:dyDescent="0.25">
      <c r="D257" s="72"/>
    </row>
    <row r="258" spans="4:4" x14ac:dyDescent="0.25">
      <c r="D258" s="72"/>
    </row>
    <row r="259" spans="4:4" x14ac:dyDescent="0.25">
      <c r="D259" s="72"/>
    </row>
    <row r="260" spans="4:4" x14ac:dyDescent="0.25">
      <c r="D260" s="72"/>
    </row>
    <row r="261" spans="4:4" x14ac:dyDescent="0.25">
      <c r="D261" s="72"/>
    </row>
    <row r="262" spans="4:4" x14ac:dyDescent="0.25">
      <c r="D262" s="72"/>
    </row>
    <row r="263" spans="4:4" x14ac:dyDescent="0.25">
      <c r="D263" s="72"/>
    </row>
    <row r="264" spans="4:4" x14ac:dyDescent="0.25">
      <c r="D264" s="72"/>
    </row>
    <row r="265" spans="4:4" x14ac:dyDescent="0.25">
      <c r="D265" s="72"/>
    </row>
    <row r="266" spans="4:4" x14ac:dyDescent="0.25">
      <c r="D266" s="72"/>
    </row>
    <row r="267" spans="4:4" x14ac:dyDescent="0.25">
      <c r="D267" s="72"/>
    </row>
    <row r="268" spans="4:4" x14ac:dyDescent="0.25">
      <c r="D268" s="72"/>
    </row>
    <row r="269" spans="4:4" x14ac:dyDescent="0.25">
      <c r="D269" s="72"/>
    </row>
    <row r="270" spans="4:4" x14ac:dyDescent="0.25">
      <c r="D270" s="72"/>
    </row>
    <row r="271" spans="4:4" x14ac:dyDescent="0.25">
      <c r="D271" s="72"/>
    </row>
    <row r="272" spans="4:4" x14ac:dyDescent="0.25">
      <c r="D272" s="72"/>
    </row>
    <row r="273" spans="4:4" x14ac:dyDescent="0.25">
      <c r="D273" s="72"/>
    </row>
    <row r="274" spans="4:4" x14ac:dyDescent="0.25">
      <c r="D274" s="72"/>
    </row>
    <row r="275" spans="4:4" x14ac:dyDescent="0.25">
      <c r="D275" s="72"/>
    </row>
    <row r="276" spans="4:4" x14ac:dyDescent="0.25">
      <c r="D276" s="72"/>
    </row>
    <row r="277" spans="4:4" x14ac:dyDescent="0.25">
      <c r="D277" s="72"/>
    </row>
    <row r="278" spans="4:4" x14ac:dyDescent="0.25">
      <c r="D278" s="72"/>
    </row>
    <row r="279" spans="4:4" x14ac:dyDescent="0.25">
      <c r="D279" s="72"/>
    </row>
    <row r="280" spans="4:4" x14ac:dyDescent="0.25">
      <c r="D280" s="72"/>
    </row>
    <row r="281" spans="4:4" x14ac:dyDescent="0.25">
      <c r="D281" s="72"/>
    </row>
    <row r="282" spans="4:4" x14ac:dyDescent="0.25">
      <c r="D282" s="72"/>
    </row>
    <row r="283" spans="4:4" x14ac:dyDescent="0.25">
      <c r="D283" s="72"/>
    </row>
    <row r="284" spans="4:4" x14ac:dyDescent="0.25">
      <c r="D284" s="72"/>
    </row>
    <row r="285" spans="4:4" x14ac:dyDescent="0.25">
      <c r="D285" s="72"/>
    </row>
    <row r="286" spans="4:4" x14ac:dyDescent="0.25">
      <c r="D286" s="72"/>
    </row>
    <row r="287" spans="4:4" x14ac:dyDescent="0.25">
      <c r="D287" s="72"/>
    </row>
    <row r="288" spans="4:4" x14ac:dyDescent="0.25">
      <c r="D288" s="72"/>
    </row>
    <row r="289" spans="4:4" x14ac:dyDescent="0.25">
      <c r="D289" s="72"/>
    </row>
    <row r="290" spans="4:4" x14ac:dyDescent="0.25">
      <c r="D290" s="72"/>
    </row>
    <row r="291" spans="4:4" x14ac:dyDescent="0.25">
      <c r="D291" s="72"/>
    </row>
    <row r="292" spans="4:4" x14ac:dyDescent="0.25">
      <c r="D292" s="72"/>
    </row>
    <row r="293" spans="4:4" x14ac:dyDescent="0.25">
      <c r="D293" s="72"/>
    </row>
    <row r="294" spans="4:4" x14ac:dyDescent="0.25">
      <c r="D294" s="72"/>
    </row>
    <row r="295" spans="4:4" x14ac:dyDescent="0.25">
      <c r="D295" s="72"/>
    </row>
    <row r="296" spans="4:4" x14ac:dyDescent="0.25">
      <c r="D296" s="72"/>
    </row>
    <row r="297" spans="4:4" x14ac:dyDescent="0.25">
      <c r="D297" s="72"/>
    </row>
    <row r="298" spans="4:4" x14ac:dyDescent="0.25">
      <c r="D298" s="72"/>
    </row>
    <row r="299" spans="4:4" x14ac:dyDescent="0.25">
      <c r="D299" s="72"/>
    </row>
    <row r="300" spans="4:4" x14ac:dyDescent="0.25">
      <c r="D300" s="72"/>
    </row>
    <row r="301" spans="4:4" x14ac:dyDescent="0.25">
      <c r="D301" s="72"/>
    </row>
    <row r="302" spans="4:4" x14ac:dyDescent="0.25">
      <c r="D302" s="72"/>
    </row>
    <row r="303" spans="4:4" x14ac:dyDescent="0.25">
      <c r="D303" s="72"/>
    </row>
    <row r="304" spans="4:4" x14ac:dyDescent="0.25">
      <c r="D304" s="72"/>
    </row>
    <row r="305" spans="4:4" x14ac:dyDescent="0.25">
      <c r="D305" s="72"/>
    </row>
    <row r="306" spans="4:4" x14ac:dyDescent="0.25">
      <c r="D306" s="72"/>
    </row>
    <row r="307" spans="4:4" x14ac:dyDescent="0.25">
      <c r="D307" s="72"/>
    </row>
    <row r="308" spans="4:4" x14ac:dyDescent="0.25">
      <c r="D308" s="72"/>
    </row>
    <row r="309" spans="4:4" x14ac:dyDescent="0.25">
      <c r="D309" s="72"/>
    </row>
    <row r="310" spans="4:4" x14ac:dyDescent="0.25">
      <c r="D310" s="72"/>
    </row>
    <row r="311" spans="4:4" x14ac:dyDescent="0.25">
      <c r="D311" s="72"/>
    </row>
    <row r="312" spans="4:4" x14ac:dyDescent="0.25">
      <c r="D312" s="72"/>
    </row>
    <row r="313" spans="4:4" x14ac:dyDescent="0.25">
      <c r="D313" s="72"/>
    </row>
    <row r="314" spans="4:4" x14ac:dyDescent="0.25">
      <c r="D314" s="72"/>
    </row>
    <row r="315" spans="4:4" x14ac:dyDescent="0.25">
      <c r="D315" s="72"/>
    </row>
    <row r="316" spans="4:4" x14ac:dyDescent="0.25">
      <c r="D316" s="72"/>
    </row>
    <row r="317" spans="4:4" x14ac:dyDescent="0.25">
      <c r="D317" s="72"/>
    </row>
    <row r="318" spans="4:4" x14ac:dyDescent="0.25">
      <c r="D318" s="72"/>
    </row>
    <row r="319" spans="4:4" x14ac:dyDescent="0.25">
      <c r="D319" s="72"/>
    </row>
    <row r="320" spans="4:4" x14ac:dyDescent="0.25">
      <c r="D320" s="72"/>
    </row>
    <row r="321" spans="4:4" x14ac:dyDescent="0.25">
      <c r="D321" s="72"/>
    </row>
    <row r="322" spans="4:4" x14ac:dyDescent="0.25">
      <c r="D322" s="72"/>
    </row>
    <row r="323" spans="4:4" x14ac:dyDescent="0.25">
      <c r="D323" s="72"/>
    </row>
    <row r="324" spans="4:4" x14ac:dyDescent="0.25">
      <c r="D324" s="72"/>
    </row>
    <row r="325" spans="4:4" x14ac:dyDescent="0.25">
      <c r="D325" s="72"/>
    </row>
    <row r="326" spans="4:4" x14ac:dyDescent="0.25">
      <c r="D326" s="72"/>
    </row>
    <row r="327" spans="4:4" x14ac:dyDescent="0.25">
      <c r="D327" s="72"/>
    </row>
    <row r="328" spans="4:4" x14ac:dyDescent="0.25">
      <c r="D328" s="72"/>
    </row>
    <row r="329" spans="4:4" x14ac:dyDescent="0.25">
      <c r="D329" s="72"/>
    </row>
    <row r="330" spans="4:4" x14ac:dyDescent="0.25">
      <c r="D330" s="72"/>
    </row>
    <row r="331" spans="4:4" x14ac:dyDescent="0.25">
      <c r="D331" s="72"/>
    </row>
    <row r="332" spans="4:4" x14ac:dyDescent="0.25">
      <c r="D332" s="72"/>
    </row>
    <row r="333" spans="4:4" x14ac:dyDescent="0.25">
      <c r="D333" s="72"/>
    </row>
    <row r="334" spans="4:4" x14ac:dyDescent="0.25">
      <c r="D334" s="72"/>
    </row>
    <row r="335" spans="4:4" x14ac:dyDescent="0.25">
      <c r="D335" s="72"/>
    </row>
    <row r="336" spans="4:4" x14ac:dyDescent="0.25">
      <c r="D336" s="72"/>
    </row>
    <row r="337" spans="4:4" x14ac:dyDescent="0.25">
      <c r="D337" s="72"/>
    </row>
    <row r="338" spans="4:4" x14ac:dyDescent="0.25">
      <c r="D338" s="72"/>
    </row>
    <row r="339" spans="4:4" x14ac:dyDescent="0.25">
      <c r="D339" s="72"/>
    </row>
    <row r="340" spans="4:4" x14ac:dyDescent="0.25">
      <c r="D340" s="72"/>
    </row>
    <row r="341" spans="4:4" x14ac:dyDescent="0.25">
      <c r="D341" s="72"/>
    </row>
    <row r="342" spans="4:4" x14ac:dyDescent="0.25">
      <c r="D342" s="72"/>
    </row>
    <row r="343" spans="4:4" x14ac:dyDescent="0.25">
      <c r="D343" s="72"/>
    </row>
    <row r="344" spans="4:4" x14ac:dyDescent="0.25">
      <c r="D344" s="72"/>
    </row>
    <row r="345" spans="4:4" x14ac:dyDescent="0.25">
      <c r="D345" s="72"/>
    </row>
    <row r="346" spans="4:4" x14ac:dyDescent="0.25">
      <c r="D346" s="72"/>
    </row>
    <row r="347" spans="4:4" x14ac:dyDescent="0.25">
      <c r="D347" s="72"/>
    </row>
    <row r="348" spans="4:4" x14ac:dyDescent="0.25">
      <c r="D348" s="72"/>
    </row>
    <row r="349" spans="4:4" x14ac:dyDescent="0.25">
      <c r="D349" s="72"/>
    </row>
    <row r="350" spans="4:4" x14ac:dyDescent="0.25">
      <c r="D350" s="72"/>
    </row>
    <row r="351" spans="4:4" x14ac:dyDescent="0.25">
      <c r="D351" s="72"/>
    </row>
    <row r="352" spans="4:4" x14ac:dyDescent="0.25">
      <c r="D352" s="72"/>
    </row>
    <row r="353" spans="4:4" x14ac:dyDescent="0.25">
      <c r="D353" s="72"/>
    </row>
    <row r="354" spans="4:4" x14ac:dyDescent="0.25">
      <c r="D354" s="72"/>
    </row>
    <row r="355" spans="4:4" x14ac:dyDescent="0.25">
      <c r="D355" s="72"/>
    </row>
    <row r="356" spans="4:4" x14ac:dyDescent="0.25">
      <c r="D356" s="72"/>
    </row>
    <row r="357" spans="4:4" x14ac:dyDescent="0.25">
      <c r="D357" s="72"/>
    </row>
    <row r="358" spans="4:4" x14ac:dyDescent="0.25">
      <c r="D358" s="72"/>
    </row>
    <row r="359" spans="4:4" x14ac:dyDescent="0.25">
      <c r="D359" s="72"/>
    </row>
    <row r="360" spans="4:4" x14ac:dyDescent="0.25">
      <c r="D360" s="72"/>
    </row>
    <row r="361" spans="4:4" x14ac:dyDescent="0.25">
      <c r="D361" s="72"/>
    </row>
    <row r="362" spans="4:4" x14ac:dyDescent="0.25">
      <c r="D362" s="72"/>
    </row>
    <row r="363" spans="4:4" x14ac:dyDescent="0.25">
      <c r="D363" s="72"/>
    </row>
    <row r="364" spans="4:4" x14ac:dyDescent="0.25"/>
    <row r="365" spans="4:4" x14ac:dyDescent="0.25"/>
  </sheetData>
  <sheetProtection selectLockedCells="1" selectUnlockedCells="1"/>
  <mergeCells count="19">
    <mergeCell ref="C71:C113"/>
    <mergeCell ref="C114:C137"/>
    <mergeCell ref="C138:C146"/>
    <mergeCell ref="C27:C29"/>
    <mergeCell ref="B3:AJ3"/>
    <mergeCell ref="C9:C10"/>
    <mergeCell ref="F9:AD10"/>
    <mergeCell ref="AE9:AH9"/>
    <mergeCell ref="C11:C26"/>
    <mergeCell ref="C30:C39"/>
    <mergeCell ref="C42:C55"/>
    <mergeCell ref="C56:C63"/>
    <mergeCell ref="C64:C66"/>
    <mergeCell ref="C67:C70"/>
    <mergeCell ref="C209:C244"/>
    <mergeCell ref="C245:C255"/>
    <mergeCell ref="C166:C173"/>
    <mergeCell ref="C176:C208"/>
    <mergeCell ref="C148:C16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Check Box 1">
              <controlPr defaultSize="0" autoFill="0" autoLine="0" autoPict="0">
                <anchor moveWithCells="1">
                  <from>
                    <xdr:col>4</xdr:col>
                    <xdr:colOff>76200</xdr:colOff>
                    <xdr:row>10</xdr:row>
                    <xdr:rowOff>9525</xdr:rowOff>
                  </from>
                  <to>
                    <xdr:col>4</xdr:col>
                    <xdr:colOff>352425</xdr:colOff>
                    <xdr:row>10</xdr:row>
                    <xdr:rowOff>190500</xdr:rowOff>
                  </to>
                </anchor>
              </controlPr>
            </control>
          </mc:Choice>
        </mc:AlternateContent>
        <mc:AlternateContent xmlns:mc="http://schemas.openxmlformats.org/markup-compatibility/2006">
          <mc:Choice Requires="x14">
            <control shapeId="28674" r:id="rId4" name="Check Box 2">
              <controlPr defaultSize="0" autoFill="0" autoLine="0" autoPict="0">
                <anchor moveWithCells="1">
                  <from>
                    <xdr:col>4</xdr:col>
                    <xdr:colOff>76200</xdr:colOff>
                    <xdr:row>11</xdr:row>
                    <xdr:rowOff>9525</xdr:rowOff>
                  </from>
                  <to>
                    <xdr:col>4</xdr:col>
                    <xdr:colOff>352425</xdr:colOff>
                    <xdr:row>11</xdr:row>
                    <xdr:rowOff>190500</xdr:rowOff>
                  </to>
                </anchor>
              </controlPr>
            </control>
          </mc:Choice>
        </mc:AlternateContent>
        <mc:AlternateContent xmlns:mc="http://schemas.openxmlformats.org/markup-compatibility/2006">
          <mc:Choice Requires="x14">
            <control shapeId="28675" r:id="rId5" name="Check Box 3">
              <controlPr defaultSize="0" autoFill="0" autoLine="0" autoPict="0">
                <anchor moveWithCells="1">
                  <from>
                    <xdr:col>4</xdr:col>
                    <xdr:colOff>76200</xdr:colOff>
                    <xdr:row>12</xdr:row>
                    <xdr:rowOff>9525</xdr:rowOff>
                  </from>
                  <to>
                    <xdr:col>4</xdr:col>
                    <xdr:colOff>352425</xdr:colOff>
                    <xdr:row>12</xdr:row>
                    <xdr:rowOff>190500</xdr:rowOff>
                  </to>
                </anchor>
              </controlPr>
            </control>
          </mc:Choice>
        </mc:AlternateContent>
        <mc:AlternateContent xmlns:mc="http://schemas.openxmlformats.org/markup-compatibility/2006">
          <mc:Choice Requires="x14">
            <control shapeId="28676" r:id="rId6" name="Check Box 4">
              <controlPr defaultSize="0" autoFill="0" autoLine="0" autoPict="0">
                <anchor moveWithCells="1">
                  <from>
                    <xdr:col>4</xdr:col>
                    <xdr:colOff>76200</xdr:colOff>
                    <xdr:row>14</xdr:row>
                    <xdr:rowOff>9525</xdr:rowOff>
                  </from>
                  <to>
                    <xdr:col>4</xdr:col>
                    <xdr:colOff>352425</xdr:colOff>
                    <xdr:row>14</xdr:row>
                    <xdr:rowOff>190500</xdr:rowOff>
                  </to>
                </anchor>
              </controlPr>
            </control>
          </mc:Choice>
        </mc:AlternateContent>
        <mc:AlternateContent xmlns:mc="http://schemas.openxmlformats.org/markup-compatibility/2006">
          <mc:Choice Requires="x14">
            <control shapeId="28677" r:id="rId7" name="Check Box 5">
              <controlPr defaultSize="0" autoFill="0" autoLine="0" autoPict="0">
                <anchor moveWithCells="1">
                  <from>
                    <xdr:col>4</xdr:col>
                    <xdr:colOff>76200</xdr:colOff>
                    <xdr:row>15</xdr:row>
                    <xdr:rowOff>9525</xdr:rowOff>
                  </from>
                  <to>
                    <xdr:col>4</xdr:col>
                    <xdr:colOff>352425</xdr:colOff>
                    <xdr:row>16</xdr:row>
                    <xdr:rowOff>0</xdr:rowOff>
                  </to>
                </anchor>
              </controlPr>
            </control>
          </mc:Choice>
        </mc:AlternateContent>
        <mc:AlternateContent xmlns:mc="http://schemas.openxmlformats.org/markup-compatibility/2006">
          <mc:Choice Requires="x14">
            <control shapeId="28678" r:id="rId8" name="Check Box 6">
              <controlPr defaultSize="0" autoFill="0" autoLine="0" autoPict="0">
                <anchor moveWithCells="1">
                  <from>
                    <xdr:col>4</xdr:col>
                    <xdr:colOff>76200</xdr:colOff>
                    <xdr:row>16</xdr:row>
                    <xdr:rowOff>9525</xdr:rowOff>
                  </from>
                  <to>
                    <xdr:col>4</xdr:col>
                    <xdr:colOff>352425</xdr:colOff>
                    <xdr:row>16</xdr:row>
                    <xdr:rowOff>190500</xdr:rowOff>
                  </to>
                </anchor>
              </controlPr>
            </control>
          </mc:Choice>
        </mc:AlternateContent>
        <mc:AlternateContent xmlns:mc="http://schemas.openxmlformats.org/markup-compatibility/2006">
          <mc:Choice Requires="x14">
            <control shapeId="28679" r:id="rId9" name="Check Box 7">
              <controlPr defaultSize="0" autoFill="0" autoLine="0" autoPict="0">
                <anchor moveWithCells="1">
                  <from>
                    <xdr:col>4</xdr:col>
                    <xdr:colOff>76200</xdr:colOff>
                    <xdr:row>18</xdr:row>
                    <xdr:rowOff>9525</xdr:rowOff>
                  </from>
                  <to>
                    <xdr:col>4</xdr:col>
                    <xdr:colOff>352425</xdr:colOff>
                    <xdr:row>19</xdr:row>
                    <xdr:rowOff>0</xdr:rowOff>
                  </to>
                </anchor>
              </controlPr>
            </control>
          </mc:Choice>
        </mc:AlternateContent>
        <mc:AlternateContent xmlns:mc="http://schemas.openxmlformats.org/markup-compatibility/2006">
          <mc:Choice Requires="x14">
            <control shapeId="28680" r:id="rId10" name="Check Box 8">
              <controlPr defaultSize="0" autoFill="0" autoLine="0" autoPict="0">
                <anchor moveWithCells="1">
                  <from>
                    <xdr:col>4</xdr:col>
                    <xdr:colOff>76200</xdr:colOff>
                    <xdr:row>19</xdr:row>
                    <xdr:rowOff>9525</xdr:rowOff>
                  </from>
                  <to>
                    <xdr:col>4</xdr:col>
                    <xdr:colOff>352425</xdr:colOff>
                    <xdr:row>19</xdr:row>
                    <xdr:rowOff>190500</xdr:rowOff>
                  </to>
                </anchor>
              </controlPr>
            </control>
          </mc:Choice>
        </mc:AlternateContent>
        <mc:AlternateContent xmlns:mc="http://schemas.openxmlformats.org/markup-compatibility/2006">
          <mc:Choice Requires="x14">
            <control shapeId="28681" r:id="rId11" name="Check Box 9">
              <controlPr defaultSize="0" autoFill="0" autoLine="0" autoPict="0">
                <anchor moveWithCells="1">
                  <from>
                    <xdr:col>4</xdr:col>
                    <xdr:colOff>76200</xdr:colOff>
                    <xdr:row>20</xdr:row>
                    <xdr:rowOff>9525</xdr:rowOff>
                  </from>
                  <to>
                    <xdr:col>4</xdr:col>
                    <xdr:colOff>352425</xdr:colOff>
                    <xdr:row>21</xdr:row>
                    <xdr:rowOff>0</xdr:rowOff>
                  </to>
                </anchor>
              </controlPr>
            </control>
          </mc:Choice>
        </mc:AlternateContent>
        <mc:AlternateContent xmlns:mc="http://schemas.openxmlformats.org/markup-compatibility/2006">
          <mc:Choice Requires="x14">
            <control shapeId="28682" r:id="rId12" name="Check Box 10">
              <controlPr defaultSize="0" autoFill="0" autoLine="0" autoPict="0">
                <anchor moveWithCells="1">
                  <from>
                    <xdr:col>4</xdr:col>
                    <xdr:colOff>76200</xdr:colOff>
                    <xdr:row>22</xdr:row>
                    <xdr:rowOff>9525</xdr:rowOff>
                  </from>
                  <to>
                    <xdr:col>4</xdr:col>
                    <xdr:colOff>352425</xdr:colOff>
                    <xdr:row>23</xdr:row>
                    <xdr:rowOff>0</xdr:rowOff>
                  </to>
                </anchor>
              </controlPr>
            </control>
          </mc:Choice>
        </mc:AlternateContent>
        <mc:AlternateContent xmlns:mc="http://schemas.openxmlformats.org/markup-compatibility/2006">
          <mc:Choice Requires="x14">
            <control shapeId="28683" r:id="rId13" name="Check Box 11">
              <controlPr defaultSize="0" autoFill="0" autoLine="0" autoPict="0">
                <anchor moveWithCells="1">
                  <from>
                    <xdr:col>4</xdr:col>
                    <xdr:colOff>76200</xdr:colOff>
                    <xdr:row>23</xdr:row>
                    <xdr:rowOff>9525</xdr:rowOff>
                  </from>
                  <to>
                    <xdr:col>4</xdr:col>
                    <xdr:colOff>352425</xdr:colOff>
                    <xdr:row>24</xdr:row>
                    <xdr:rowOff>0</xdr:rowOff>
                  </to>
                </anchor>
              </controlPr>
            </control>
          </mc:Choice>
        </mc:AlternateContent>
        <mc:AlternateContent xmlns:mc="http://schemas.openxmlformats.org/markup-compatibility/2006">
          <mc:Choice Requires="x14">
            <control shapeId="28684" r:id="rId14" name="Check Box 12">
              <controlPr defaultSize="0" autoFill="0" autoLine="0" autoPict="0">
                <anchor moveWithCells="1">
                  <from>
                    <xdr:col>4</xdr:col>
                    <xdr:colOff>76200</xdr:colOff>
                    <xdr:row>24</xdr:row>
                    <xdr:rowOff>9525</xdr:rowOff>
                  </from>
                  <to>
                    <xdr:col>4</xdr:col>
                    <xdr:colOff>352425</xdr:colOff>
                    <xdr:row>25</xdr:row>
                    <xdr:rowOff>0</xdr:rowOff>
                  </to>
                </anchor>
              </controlPr>
            </control>
          </mc:Choice>
        </mc:AlternateContent>
        <mc:AlternateContent xmlns:mc="http://schemas.openxmlformats.org/markup-compatibility/2006">
          <mc:Choice Requires="x14">
            <control shapeId="28685" r:id="rId15" name="Check Box 13">
              <controlPr defaultSize="0" autoFill="0" autoLine="0" autoPict="0">
                <anchor moveWithCells="1">
                  <from>
                    <xdr:col>4</xdr:col>
                    <xdr:colOff>76200</xdr:colOff>
                    <xdr:row>25</xdr:row>
                    <xdr:rowOff>9525</xdr:rowOff>
                  </from>
                  <to>
                    <xdr:col>4</xdr:col>
                    <xdr:colOff>352425</xdr:colOff>
                    <xdr:row>26</xdr:row>
                    <xdr:rowOff>0</xdr:rowOff>
                  </to>
                </anchor>
              </controlPr>
            </control>
          </mc:Choice>
        </mc:AlternateContent>
        <mc:AlternateContent xmlns:mc="http://schemas.openxmlformats.org/markup-compatibility/2006">
          <mc:Choice Requires="x14">
            <control shapeId="28688" r:id="rId16" name="Check Box 16">
              <controlPr defaultSize="0" autoFill="0" autoLine="0" autoPict="0">
                <anchor moveWithCells="1">
                  <from>
                    <xdr:col>4</xdr:col>
                    <xdr:colOff>76200</xdr:colOff>
                    <xdr:row>26</xdr:row>
                    <xdr:rowOff>9525</xdr:rowOff>
                  </from>
                  <to>
                    <xdr:col>4</xdr:col>
                    <xdr:colOff>352425</xdr:colOff>
                    <xdr:row>26</xdr:row>
                    <xdr:rowOff>190500</xdr:rowOff>
                  </to>
                </anchor>
              </controlPr>
            </control>
          </mc:Choice>
        </mc:AlternateContent>
        <mc:AlternateContent xmlns:mc="http://schemas.openxmlformats.org/markup-compatibility/2006">
          <mc:Choice Requires="x14">
            <control shapeId="28690" r:id="rId17" name="Check Box 18">
              <controlPr defaultSize="0" autoFill="0" autoLine="0" autoPict="0">
                <anchor moveWithCells="1">
                  <from>
                    <xdr:col>4</xdr:col>
                    <xdr:colOff>76200</xdr:colOff>
                    <xdr:row>27</xdr:row>
                    <xdr:rowOff>9525</xdr:rowOff>
                  </from>
                  <to>
                    <xdr:col>4</xdr:col>
                    <xdr:colOff>352425</xdr:colOff>
                    <xdr:row>28</xdr:row>
                    <xdr:rowOff>0</xdr:rowOff>
                  </to>
                </anchor>
              </controlPr>
            </control>
          </mc:Choice>
        </mc:AlternateContent>
        <mc:AlternateContent xmlns:mc="http://schemas.openxmlformats.org/markup-compatibility/2006">
          <mc:Choice Requires="x14">
            <control shapeId="28691" r:id="rId18" name="Check Box 19">
              <controlPr defaultSize="0" autoFill="0" autoLine="0" autoPict="0">
                <anchor moveWithCells="1">
                  <from>
                    <xdr:col>4</xdr:col>
                    <xdr:colOff>76200</xdr:colOff>
                    <xdr:row>28</xdr:row>
                    <xdr:rowOff>9525</xdr:rowOff>
                  </from>
                  <to>
                    <xdr:col>4</xdr:col>
                    <xdr:colOff>352425</xdr:colOff>
                    <xdr:row>29</xdr:row>
                    <xdr:rowOff>0</xdr:rowOff>
                  </to>
                </anchor>
              </controlPr>
            </control>
          </mc:Choice>
        </mc:AlternateContent>
        <mc:AlternateContent xmlns:mc="http://schemas.openxmlformats.org/markup-compatibility/2006">
          <mc:Choice Requires="x14">
            <control shapeId="28696" r:id="rId19" name="Check Box 24">
              <controlPr defaultSize="0" autoFill="0" autoLine="0" autoPict="0">
                <anchor moveWithCells="1">
                  <from>
                    <xdr:col>4</xdr:col>
                    <xdr:colOff>76200</xdr:colOff>
                    <xdr:row>30</xdr:row>
                    <xdr:rowOff>9525</xdr:rowOff>
                  </from>
                  <to>
                    <xdr:col>4</xdr:col>
                    <xdr:colOff>352425</xdr:colOff>
                    <xdr:row>31</xdr:row>
                    <xdr:rowOff>0</xdr:rowOff>
                  </to>
                </anchor>
              </controlPr>
            </control>
          </mc:Choice>
        </mc:AlternateContent>
        <mc:AlternateContent xmlns:mc="http://schemas.openxmlformats.org/markup-compatibility/2006">
          <mc:Choice Requires="x14">
            <control shapeId="28697" r:id="rId20" name="Check Box 25">
              <controlPr defaultSize="0" autoFill="0" autoLine="0" autoPict="0">
                <anchor moveWithCells="1">
                  <from>
                    <xdr:col>4</xdr:col>
                    <xdr:colOff>76200</xdr:colOff>
                    <xdr:row>31</xdr:row>
                    <xdr:rowOff>9525</xdr:rowOff>
                  </from>
                  <to>
                    <xdr:col>4</xdr:col>
                    <xdr:colOff>352425</xdr:colOff>
                    <xdr:row>32</xdr:row>
                    <xdr:rowOff>0</xdr:rowOff>
                  </to>
                </anchor>
              </controlPr>
            </control>
          </mc:Choice>
        </mc:AlternateContent>
        <mc:AlternateContent xmlns:mc="http://schemas.openxmlformats.org/markup-compatibility/2006">
          <mc:Choice Requires="x14">
            <control shapeId="28698" r:id="rId21" name="Check Box 26">
              <controlPr defaultSize="0" autoFill="0" autoLine="0" autoPict="0">
                <anchor moveWithCells="1">
                  <from>
                    <xdr:col>4</xdr:col>
                    <xdr:colOff>76200</xdr:colOff>
                    <xdr:row>33</xdr:row>
                    <xdr:rowOff>9525</xdr:rowOff>
                  </from>
                  <to>
                    <xdr:col>4</xdr:col>
                    <xdr:colOff>352425</xdr:colOff>
                    <xdr:row>34</xdr:row>
                    <xdr:rowOff>0</xdr:rowOff>
                  </to>
                </anchor>
              </controlPr>
            </control>
          </mc:Choice>
        </mc:AlternateContent>
        <mc:AlternateContent xmlns:mc="http://schemas.openxmlformats.org/markup-compatibility/2006">
          <mc:Choice Requires="x14">
            <control shapeId="28699" r:id="rId22" name="Check Box 27">
              <controlPr defaultSize="0" autoFill="0" autoLine="0" autoPict="0">
                <anchor moveWithCells="1">
                  <from>
                    <xdr:col>4</xdr:col>
                    <xdr:colOff>76200</xdr:colOff>
                    <xdr:row>35</xdr:row>
                    <xdr:rowOff>9525</xdr:rowOff>
                  </from>
                  <to>
                    <xdr:col>4</xdr:col>
                    <xdr:colOff>352425</xdr:colOff>
                    <xdr:row>35</xdr:row>
                    <xdr:rowOff>190500</xdr:rowOff>
                  </to>
                </anchor>
              </controlPr>
            </control>
          </mc:Choice>
        </mc:AlternateContent>
        <mc:AlternateContent xmlns:mc="http://schemas.openxmlformats.org/markup-compatibility/2006">
          <mc:Choice Requires="x14">
            <control shapeId="28700" r:id="rId23" name="Check Box 28">
              <controlPr defaultSize="0" autoFill="0" autoLine="0" autoPict="0">
                <anchor moveWithCells="1">
                  <from>
                    <xdr:col>4</xdr:col>
                    <xdr:colOff>76200</xdr:colOff>
                    <xdr:row>36</xdr:row>
                    <xdr:rowOff>9525</xdr:rowOff>
                  </from>
                  <to>
                    <xdr:col>4</xdr:col>
                    <xdr:colOff>352425</xdr:colOff>
                    <xdr:row>36</xdr:row>
                    <xdr:rowOff>190500</xdr:rowOff>
                  </to>
                </anchor>
              </controlPr>
            </control>
          </mc:Choice>
        </mc:AlternateContent>
        <mc:AlternateContent xmlns:mc="http://schemas.openxmlformats.org/markup-compatibility/2006">
          <mc:Choice Requires="x14">
            <control shapeId="28701" r:id="rId24" name="Check Box 29">
              <controlPr defaultSize="0" autoFill="0" autoLine="0" autoPict="0">
                <anchor moveWithCells="1">
                  <from>
                    <xdr:col>4</xdr:col>
                    <xdr:colOff>76200</xdr:colOff>
                    <xdr:row>37</xdr:row>
                    <xdr:rowOff>9525</xdr:rowOff>
                  </from>
                  <to>
                    <xdr:col>4</xdr:col>
                    <xdr:colOff>352425</xdr:colOff>
                    <xdr:row>37</xdr:row>
                    <xdr:rowOff>190500</xdr:rowOff>
                  </to>
                </anchor>
              </controlPr>
            </control>
          </mc:Choice>
        </mc:AlternateContent>
        <mc:AlternateContent xmlns:mc="http://schemas.openxmlformats.org/markup-compatibility/2006">
          <mc:Choice Requires="x14">
            <control shapeId="28707" r:id="rId25" name="Check Box 35">
              <controlPr defaultSize="0" autoFill="0" autoLine="0" autoPict="0">
                <anchor moveWithCells="1">
                  <from>
                    <xdr:col>4</xdr:col>
                    <xdr:colOff>76200</xdr:colOff>
                    <xdr:row>39</xdr:row>
                    <xdr:rowOff>9525</xdr:rowOff>
                  </from>
                  <to>
                    <xdr:col>4</xdr:col>
                    <xdr:colOff>352425</xdr:colOff>
                    <xdr:row>39</xdr:row>
                    <xdr:rowOff>190500</xdr:rowOff>
                  </to>
                </anchor>
              </controlPr>
            </control>
          </mc:Choice>
        </mc:AlternateContent>
        <mc:AlternateContent xmlns:mc="http://schemas.openxmlformats.org/markup-compatibility/2006">
          <mc:Choice Requires="x14">
            <control shapeId="28717" r:id="rId26" name="Check Box 45">
              <controlPr defaultSize="0" autoFill="0" autoLine="0" autoPict="0">
                <anchor moveWithCells="1">
                  <from>
                    <xdr:col>4</xdr:col>
                    <xdr:colOff>76200</xdr:colOff>
                    <xdr:row>42</xdr:row>
                    <xdr:rowOff>9525</xdr:rowOff>
                  </from>
                  <to>
                    <xdr:col>4</xdr:col>
                    <xdr:colOff>352425</xdr:colOff>
                    <xdr:row>42</xdr:row>
                    <xdr:rowOff>190500</xdr:rowOff>
                  </to>
                </anchor>
              </controlPr>
            </control>
          </mc:Choice>
        </mc:AlternateContent>
        <mc:AlternateContent xmlns:mc="http://schemas.openxmlformats.org/markup-compatibility/2006">
          <mc:Choice Requires="x14">
            <control shapeId="28718" r:id="rId27" name="Check Box 46">
              <controlPr defaultSize="0" autoFill="0" autoLine="0" autoPict="0">
                <anchor moveWithCells="1">
                  <from>
                    <xdr:col>4</xdr:col>
                    <xdr:colOff>76200</xdr:colOff>
                    <xdr:row>43</xdr:row>
                    <xdr:rowOff>9525</xdr:rowOff>
                  </from>
                  <to>
                    <xdr:col>4</xdr:col>
                    <xdr:colOff>352425</xdr:colOff>
                    <xdr:row>43</xdr:row>
                    <xdr:rowOff>190500</xdr:rowOff>
                  </to>
                </anchor>
              </controlPr>
            </control>
          </mc:Choice>
        </mc:AlternateContent>
        <mc:AlternateContent xmlns:mc="http://schemas.openxmlformats.org/markup-compatibility/2006">
          <mc:Choice Requires="x14">
            <control shapeId="28719" r:id="rId28" name="Check Box 47">
              <controlPr defaultSize="0" autoFill="0" autoLine="0" autoPict="0">
                <anchor moveWithCells="1">
                  <from>
                    <xdr:col>4</xdr:col>
                    <xdr:colOff>76200</xdr:colOff>
                    <xdr:row>44</xdr:row>
                    <xdr:rowOff>9525</xdr:rowOff>
                  </from>
                  <to>
                    <xdr:col>4</xdr:col>
                    <xdr:colOff>352425</xdr:colOff>
                    <xdr:row>44</xdr:row>
                    <xdr:rowOff>190500</xdr:rowOff>
                  </to>
                </anchor>
              </controlPr>
            </control>
          </mc:Choice>
        </mc:AlternateContent>
        <mc:AlternateContent xmlns:mc="http://schemas.openxmlformats.org/markup-compatibility/2006">
          <mc:Choice Requires="x14">
            <control shapeId="28720" r:id="rId29" name="Check Box 48">
              <controlPr defaultSize="0" autoFill="0" autoLine="0" autoPict="0">
                <anchor moveWithCells="1">
                  <from>
                    <xdr:col>4</xdr:col>
                    <xdr:colOff>76200</xdr:colOff>
                    <xdr:row>45</xdr:row>
                    <xdr:rowOff>9525</xdr:rowOff>
                  </from>
                  <to>
                    <xdr:col>4</xdr:col>
                    <xdr:colOff>352425</xdr:colOff>
                    <xdr:row>45</xdr:row>
                    <xdr:rowOff>190500</xdr:rowOff>
                  </to>
                </anchor>
              </controlPr>
            </control>
          </mc:Choice>
        </mc:AlternateContent>
        <mc:AlternateContent xmlns:mc="http://schemas.openxmlformats.org/markup-compatibility/2006">
          <mc:Choice Requires="x14">
            <control shapeId="28721" r:id="rId30" name="Check Box 49">
              <controlPr defaultSize="0" autoFill="0" autoLine="0" autoPict="0">
                <anchor moveWithCells="1">
                  <from>
                    <xdr:col>4</xdr:col>
                    <xdr:colOff>76200</xdr:colOff>
                    <xdr:row>46</xdr:row>
                    <xdr:rowOff>9525</xdr:rowOff>
                  </from>
                  <to>
                    <xdr:col>4</xdr:col>
                    <xdr:colOff>352425</xdr:colOff>
                    <xdr:row>46</xdr:row>
                    <xdr:rowOff>190500</xdr:rowOff>
                  </to>
                </anchor>
              </controlPr>
            </control>
          </mc:Choice>
        </mc:AlternateContent>
        <mc:AlternateContent xmlns:mc="http://schemas.openxmlformats.org/markup-compatibility/2006">
          <mc:Choice Requires="x14">
            <control shapeId="28722" r:id="rId31" name="Check Box 50">
              <controlPr defaultSize="0" autoFill="0" autoLine="0" autoPict="0">
                <anchor moveWithCells="1">
                  <from>
                    <xdr:col>4</xdr:col>
                    <xdr:colOff>76200</xdr:colOff>
                    <xdr:row>48</xdr:row>
                    <xdr:rowOff>9525</xdr:rowOff>
                  </from>
                  <to>
                    <xdr:col>4</xdr:col>
                    <xdr:colOff>352425</xdr:colOff>
                    <xdr:row>48</xdr:row>
                    <xdr:rowOff>190500</xdr:rowOff>
                  </to>
                </anchor>
              </controlPr>
            </control>
          </mc:Choice>
        </mc:AlternateContent>
        <mc:AlternateContent xmlns:mc="http://schemas.openxmlformats.org/markup-compatibility/2006">
          <mc:Choice Requires="x14">
            <control shapeId="28723" r:id="rId32" name="Check Box 51">
              <controlPr defaultSize="0" autoFill="0" autoLine="0" autoPict="0">
                <anchor moveWithCells="1">
                  <from>
                    <xdr:col>4</xdr:col>
                    <xdr:colOff>76200</xdr:colOff>
                    <xdr:row>49</xdr:row>
                    <xdr:rowOff>9525</xdr:rowOff>
                  </from>
                  <to>
                    <xdr:col>4</xdr:col>
                    <xdr:colOff>352425</xdr:colOff>
                    <xdr:row>49</xdr:row>
                    <xdr:rowOff>190500</xdr:rowOff>
                  </to>
                </anchor>
              </controlPr>
            </control>
          </mc:Choice>
        </mc:AlternateContent>
        <mc:AlternateContent xmlns:mc="http://schemas.openxmlformats.org/markup-compatibility/2006">
          <mc:Choice Requires="x14">
            <control shapeId="28724" r:id="rId33" name="Check Box 52">
              <controlPr defaultSize="0" autoFill="0" autoLine="0" autoPict="0">
                <anchor moveWithCells="1">
                  <from>
                    <xdr:col>4</xdr:col>
                    <xdr:colOff>76200</xdr:colOff>
                    <xdr:row>51</xdr:row>
                    <xdr:rowOff>9525</xdr:rowOff>
                  </from>
                  <to>
                    <xdr:col>4</xdr:col>
                    <xdr:colOff>352425</xdr:colOff>
                    <xdr:row>51</xdr:row>
                    <xdr:rowOff>190500</xdr:rowOff>
                  </to>
                </anchor>
              </controlPr>
            </control>
          </mc:Choice>
        </mc:AlternateContent>
        <mc:AlternateContent xmlns:mc="http://schemas.openxmlformats.org/markup-compatibility/2006">
          <mc:Choice Requires="x14">
            <control shapeId="28725" r:id="rId34" name="Check Box 53">
              <controlPr defaultSize="0" autoFill="0" autoLine="0" autoPict="0">
                <anchor moveWithCells="1">
                  <from>
                    <xdr:col>4</xdr:col>
                    <xdr:colOff>76200</xdr:colOff>
                    <xdr:row>52</xdr:row>
                    <xdr:rowOff>9525</xdr:rowOff>
                  </from>
                  <to>
                    <xdr:col>4</xdr:col>
                    <xdr:colOff>352425</xdr:colOff>
                    <xdr:row>52</xdr:row>
                    <xdr:rowOff>190500</xdr:rowOff>
                  </to>
                </anchor>
              </controlPr>
            </control>
          </mc:Choice>
        </mc:AlternateContent>
        <mc:AlternateContent xmlns:mc="http://schemas.openxmlformats.org/markup-compatibility/2006">
          <mc:Choice Requires="x14">
            <control shapeId="28726" r:id="rId35" name="Check Box 54">
              <controlPr defaultSize="0" autoFill="0" autoLine="0" autoPict="0">
                <anchor moveWithCells="1">
                  <from>
                    <xdr:col>4</xdr:col>
                    <xdr:colOff>76200</xdr:colOff>
                    <xdr:row>53</xdr:row>
                    <xdr:rowOff>9525</xdr:rowOff>
                  </from>
                  <to>
                    <xdr:col>4</xdr:col>
                    <xdr:colOff>352425</xdr:colOff>
                    <xdr:row>53</xdr:row>
                    <xdr:rowOff>190500</xdr:rowOff>
                  </to>
                </anchor>
              </controlPr>
            </control>
          </mc:Choice>
        </mc:AlternateContent>
        <mc:AlternateContent xmlns:mc="http://schemas.openxmlformats.org/markup-compatibility/2006">
          <mc:Choice Requires="x14">
            <control shapeId="28727" r:id="rId36" name="Check Box 55">
              <controlPr defaultSize="0" autoFill="0" autoLine="0" autoPict="0">
                <anchor moveWithCells="1">
                  <from>
                    <xdr:col>4</xdr:col>
                    <xdr:colOff>76200</xdr:colOff>
                    <xdr:row>54</xdr:row>
                    <xdr:rowOff>9525</xdr:rowOff>
                  </from>
                  <to>
                    <xdr:col>4</xdr:col>
                    <xdr:colOff>352425</xdr:colOff>
                    <xdr:row>54</xdr:row>
                    <xdr:rowOff>190500</xdr:rowOff>
                  </to>
                </anchor>
              </controlPr>
            </control>
          </mc:Choice>
        </mc:AlternateContent>
        <mc:AlternateContent xmlns:mc="http://schemas.openxmlformats.org/markup-compatibility/2006">
          <mc:Choice Requires="x14">
            <control shapeId="28732" r:id="rId37" name="Check Box 60">
              <controlPr defaultSize="0" autoFill="0" autoLine="0" autoPict="0">
                <anchor moveWithCells="1">
                  <from>
                    <xdr:col>4</xdr:col>
                    <xdr:colOff>76200</xdr:colOff>
                    <xdr:row>55</xdr:row>
                    <xdr:rowOff>9525</xdr:rowOff>
                  </from>
                  <to>
                    <xdr:col>4</xdr:col>
                    <xdr:colOff>352425</xdr:colOff>
                    <xdr:row>56</xdr:row>
                    <xdr:rowOff>0</xdr:rowOff>
                  </to>
                </anchor>
              </controlPr>
            </control>
          </mc:Choice>
        </mc:AlternateContent>
        <mc:AlternateContent xmlns:mc="http://schemas.openxmlformats.org/markup-compatibility/2006">
          <mc:Choice Requires="x14">
            <control shapeId="28733" r:id="rId38" name="Check Box 61">
              <controlPr defaultSize="0" autoFill="0" autoLine="0" autoPict="0">
                <anchor moveWithCells="1">
                  <from>
                    <xdr:col>4</xdr:col>
                    <xdr:colOff>76200</xdr:colOff>
                    <xdr:row>56</xdr:row>
                    <xdr:rowOff>9525</xdr:rowOff>
                  </from>
                  <to>
                    <xdr:col>4</xdr:col>
                    <xdr:colOff>352425</xdr:colOff>
                    <xdr:row>57</xdr:row>
                    <xdr:rowOff>0</xdr:rowOff>
                  </to>
                </anchor>
              </controlPr>
            </control>
          </mc:Choice>
        </mc:AlternateContent>
        <mc:AlternateContent xmlns:mc="http://schemas.openxmlformats.org/markup-compatibility/2006">
          <mc:Choice Requires="x14">
            <control shapeId="28734" r:id="rId39" name="Check Box 62">
              <controlPr defaultSize="0" autoFill="0" autoLine="0" autoPict="0">
                <anchor moveWithCells="1">
                  <from>
                    <xdr:col>4</xdr:col>
                    <xdr:colOff>76200</xdr:colOff>
                    <xdr:row>58</xdr:row>
                    <xdr:rowOff>9525</xdr:rowOff>
                  </from>
                  <to>
                    <xdr:col>4</xdr:col>
                    <xdr:colOff>352425</xdr:colOff>
                    <xdr:row>58</xdr:row>
                    <xdr:rowOff>190500</xdr:rowOff>
                  </to>
                </anchor>
              </controlPr>
            </control>
          </mc:Choice>
        </mc:AlternateContent>
        <mc:AlternateContent xmlns:mc="http://schemas.openxmlformats.org/markup-compatibility/2006">
          <mc:Choice Requires="x14">
            <control shapeId="28735" r:id="rId40" name="Check Box 63">
              <controlPr defaultSize="0" autoFill="0" autoLine="0" autoPict="0">
                <anchor moveWithCells="1">
                  <from>
                    <xdr:col>4</xdr:col>
                    <xdr:colOff>76200</xdr:colOff>
                    <xdr:row>59</xdr:row>
                    <xdr:rowOff>9525</xdr:rowOff>
                  </from>
                  <to>
                    <xdr:col>4</xdr:col>
                    <xdr:colOff>352425</xdr:colOff>
                    <xdr:row>60</xdr:row>
                    <xdr:rowOff>0</xdr:rowOff>
                  </to>
                </anchor>
              </controlPr>
            </control>
          </mc:Choice>
        </mc:AlternateContent>
        <mc:AlternateContent xmlns:mc="http://schemas.openxmlformats.org/markup-compatibility/2006">
          <mc:Choice Requires="x14">
            <control shapeId="28736" r:id="rId41" name="Check Box 64">
              <controlPr defaultSize="0" autoFill="0" autoLine="0" autoPict="0">
                <anchor moveWithCells="1">
                  <from>
                    <xdr:col>4</xdr:col>
                    <xdr:colOff>76200</xdr:colOff>
                    <xdr:row>61</xdr:row>
                    <xdr:rowOff>9525</xdr:rowOff>
                  </from>
                  <to>
                    <xdr:col>4</xdr:col>
                    <xdr:colOff>352425</xdr:colOff>
                    <xdr:row>61</xdr:row>
                    <xdr:rowOff>190500</xdr:rowOff>
                  </to>
                </anchor>
              </controlPr>
            </control>
          </mc:Choice>
        </mc:AlternateContent>
        <mc:AlternateContent xmlns:mc="http://schemas.openxmlformats.org/markup-compatibility/2006">
          <mc:Choice Requires="x14">
            <control shapeId="28737" r:id="rId42" name="Check Box 65">
              <controlPr defaultSize="0" autoFill="0" autoLine="0" autoPict="0">
                <anchor moveWithCells="1">
                  <from>
                    <xdr:col>4</xdr:col>
                    <xdr:colOff>76200</xdr:colOff>
                    <xdr:row>62</xdr:row>
                    <xdr:rowOff>9525</xdr:rowOff>
                  </from>
                  <to>
                    <xdr:col>4</xdr:col>
                    <xdr:colOff>352425</xdr:colOff>
                    <xdr:row>63</xdr:row>
                    <xdr:rowOff>0</xdr:rowOff>
                  </to>
                </anchor>
              </controlPr>
            </control>
          </mc:Choice>
        </mc:AlternateContent>
        <mc:AlternateContent xmlns:mc="http://schemas.openxmlformats.org/markup-compatibility/2006">
          <mc:Choice Requires="x14">
            <control shapeId="28742" r:id="rId43" name="Check Box 70">
              <controlPr defaultSize="0" autoFill="0" autoLine="0" autoPict="0">
                <anchor moveWithCells="1">
                  <from>
                    <xdr:col>4</xdr:col>
                    <xdr:colOff>76200</xdr:colOff>
                    <xdr:row>63</xdr:row>
                    <xdr:rowOff>9525</xdr:rowOff>
                  </from>
                  <to>
                    <xdr:col>4</xdr:col>
                    <xdr:colOff>352425</xdr:colOff>
                    <xdr:row>64</xdr:row>
                    <xdr:rowOff>0</xdr:rowOff>
                  </to>
                </anchor>
              </controlPr>
            </control>
          </mc:Choice>
        </mc:AlternateContent>
        <mc:AlternateContent xmlns:mc="http://schemas.openxmlformats.org/markup-compatibility/2006">
          <mc:Choice Requires="x14">
            <control shapeId="28743" r:id="rId44" name="Check Box 71">
              <controlPr defaultSize="0" autoFill="0" autoLine="0" autoPict="0">
                <anchor moveWithCells="1">
                  <from>
                    <xdr:col>4</xdr:col>
                    <xdr:colOff>76200</xdr:colOff>
                    <xdr:row>64</xdr:row>
                    <xdr:rowOff>9525</xdr:rowOff>
                  </from>
                  <to>
                    <xdr:col>4</xdr:col>
                    <xdr:colOff>352425</xdr:colOff>
                    <xdr:row>64</xdr:row>
                    <xdr:rowOff>190500</xdr:rowOff>
                  </to>
                </anchor>
              </controlPr>
            </control>
          </mc:Choice>
        </mc:AlternateContent>
        <mc:AlternateContent xmlns:mc="http://schemas.openxmlformats.org/markup-compatibility/2006">
          <mc:Choice Requires="x14">
            <control shapeId="28744" r:id="rId45" name="Check Box 72">
              <controlPr defaultSize="0" autoFill="0" autoLine="0" autoPict="0">
                <anchor moveWithCells="1">
                  <from>
                    <xdr:col>4</xdr:col>
                    <xdr:colOff>76200</xdr:colOff>
                    <xdr:row>65</xdr:row>
                    <xdr:rowOff>9525</xdr:rowOff>
                  </from>
                  <to>
                    <xdr:col>4</xdr:col>
                    <xdr:colOff>352425</xdr:colOff>
                    <xdr:row>66</xdr:row>
                    <xdr:rowOff>0</xdr:rowOff>
                  </to>
                </anchor>
              </controlPr>
            </control>
          </mc:Choice>
        </mc:AlternateContent>
        <mc:AlternateContent xmlns:mc="http://schemas.openxmlformats.org/markup-compatibility/2006">
          <mc:Choice Requires="x14">
            <control shapeId="28749" r:id="rId46" name="Check Box 77">
              <controlPr defaultSize="0" autoFill="0" autoLine="0" autoPict="0">
                <anchor moveWithCells="1">
                  <from>
                    <xdr:col>4</xdr:col>
                    <xdr:colOff>76200</xdr:colOff>
                    <xdr:row>66</xdr:row>
                    <xdr:rowOff>9525</xdr:rowOff>
                  </from>
                  <to>
                    <xdr:col>4</xdr:col>
                    <xdr:colOff>352425</xdr:colOff>
                    <xdr:row>66</xdr:row>
                    <xdr:rowOff>190500</xdr:rowOff>
                  </to>
                </anchor>
              </controlPr>
            </control>
          </mc:Choice>
        </mc:AlternateContent>
        <mc:AlternateContent xmlns:mc="http://schemas.openxmlformats.org/markup-compatibility/2006">
          <mc:Choice Requires="x14">
            <control shapeId="28750" r:id="rId47" name="Check Box 78">
              <controlPr defaultSize="0" autoFill="0" autoLine="0" autoPict="0">
                <anchor moveWithCells="1">
                  <from>
                    <xdr:col>4</xdr:col>
                    <xdr:colOff>76200</xdr:colOff>
                    <xdr:row>67</xdr:row>
                    <xdr:rowOff>9525</xdr:rowOff>
                  </from>
                  <to>
                    <xdr:col>4</xdr:col>
                    <xdr:colOff>352425</xdr:colOff>
                    <xdr:row>68</xdr:row>
                    <xdr:rowOff>0</xdr:rowOff>
                  </to>
                </anchor>
              </controlPr>
            </control>
          </mc:Choice>
        </mc:AlternateContent>
        <mc:AlternateContent xmlns:mc="http://schemas.openxmlformats.org/markup-compatibility/2006">
          <mc:Choice Requires="x14">
            <control shapeId="28751" r:id="rId48" name="Check Box 79">
              <controlPr defaultSize="0" autoFill="0" autoLine="0" autoPict="0">
                <anchor moveWithCells="1">
                  <from>
                    <xdr:col>4</xdr:col>
                    <xdr:colOff>76200</xdr:colOff>
                    <xdr:row>68</xdr:row>
                    <xdr:rowOff>9525</xdr:rowOff>
                  </from>
                  <to>
                    <xdr:col>4</xdr:col>
                    <xdr:colOff>352425</xdr:colOff>
                    <xdr:row>69</xdr:row>
                    <xdr:rowOff>0</xdr:rowOff>
                  </to>
                </anchor>
              </controlPr>
            </control>
          </mc:Choice>
        </mc:AlternateContent>
        <mc:AlternateContent xmlns:mc="http://schemas.openxmlformats.org/markup-compatibility/2006">
          <mc:Choice Requires="x14">
            <control shapeId="28757" r:id="rId49" name="Check Box 85">
              <controlPr defaultSize="0" autoFill="0" autoLine="0" autoPict="0">
                <anchor moveWithCells="1">
                  <from>
                    <xdr:col>4</xdr:col>
                    <xdr:colOff>76200</xdr:colOff>
                    <xdr:row>71</xdr:row>
                    <xdr:rowOff>9525</xdr:rowOff>
                  </from>
                  <to>
                    <xdr:col>4</xdr:col>
                    <xdr:colOff>352425</xdr:colOff>
                    <xdr:row>72</xdr:row>
                    <xdr:rowOff>0</xdr:rowOff>
                  </to>
                </anchor>
              </controlPr>
            </control>
          </mc:Choice>
        </mc:AlternateContent>
        <mc:AlternateContent xmlns:mc="http://schemas.openxmlformats.org/markup-compatibility/2006">
          <mc:Choice Requires="x14">
            <control shapeId="28758" r:id="rId50" name="Check Box 86">
              <controlPr defaultSize="0" autoFill="0" autoLine="0" autoPict="0">
                <anchor moveWithCells="1">
                  <from>
                    <xdr:col>4</xdr:col>
                    <xdr:colOff>76200</xdr:colOff>
                    <xdr:row>72</xdr:row>
                    <xdr:rowOff>9525</xdr:rowOff>
                  </from>
                  <to>
                    <xdr:col>4</xdr:col>
                    <xdr:colOff>352425</xdr:colOff>
                    <xdr:row>72</xdr:row>
                    <xdr:rowOff>190500</xdr:rowOff>
                  </to>
                </anchor>
              </controlPr>
            </control>
          </mc:Choice>
        </mc:AlternateContent>
        <mc:AlternateContent xmlns:mc="http://schemas.openxmlformats.org/markup-compatibility/2006">
          <mc:Choice Requires="x14">
            <control shapeId="28759" r:id="rId51" name="Check Box 87">
              <controlPr defaultSize="0" autoFill="0" autoLine="0" autoPict="0">
                <anchor moveWithCells="1">
                  <from>
                    <xdr:col>4</xdr:col>
                    <xdr:colOff>76200</xdr:colOff>
                    <xdr:row>73</xdr:row>
                    <xdr:rowOff>9525</xdr:rowOff>
                  </from>
                  <to>
                    <xdr:col>4</xdr:col>
                    <xdr:colOff>352425</xdr:colOff>
                    <xdr:row>73</xdr:row>
                    <xdr:rowOff>190500</xdr:rowOff>
                  </to>
                </anchor>
              </controlPr>
            </control>
          </mc:Choice>
        </mc:AlternateContent>
        <mc:AlternateContent xmlns:mc="http://schemas.openxmlformats.org/markup-compatibility/2006">
          <mc:Choice Requires="x14">
            <control shapeId="28760" r:id="rId52" name="Check Box 88">
              <controlPr defaultSize="0" autoFill="0" autoLine="0" autoPict="0">
                <anchor moveWithCells="1">
                  <from>
                    <xdr:col>4</xdr:col>
                    <xdr:colOff>76200</xdr:colOff>
                    <xdr:row>74</xdr:row>
                    <xdr:rowOff>9525</xdr:rowOff>
                  </from>
                  <to>
                    <xdr:col>4</xdr:col>
                    <xdr:colOff>352425</xdr:colOff>
                    <xdr:row>74</xdr:row>
                    <xdr:rowOff>190500</xdr:rowOff>
                  </to>
                </anchor>
              </controlPr>
            </control>
          </mc:Choice>
        </mc:AlternateContent>
        <mc:AlternateContent xmlns:mc="http://schemas.openxmlformats.org/markup-compatibility/2006">
          <mc:Choice Requires="x14">
            <control shapeId="28761" r:id="rId53" name="Check Box 89">
              <controlPr defaultSize="0" autoFill="0" autoLine="0" autoPict="0">
                <anchor moveWithCells="1">
                  <from>
                    <xdr:col>4</xdr:col>
                    <xdr:colOff>76200</xdr:colOff>
                    <xdr:row>77</xdr:row>
                    <xdr:rowOff>9525</xdr:rowOff>
                  </from>
                  <to>
                    <xdr:col>4</xdr:col>
                    <xdr:colOff>352425</xdr:colOff>
                    <xdr:row>77</xdr:row>
                    <xdr:rowOff>190500</xdr:rowOff>
                  </to>
                </anchor>
              </controlPr>
            </control>
          </mc:Choice>
        </mc:AlternateContent>
        <mc:AlternateContent xmlns:mc="http://schemas.openxmlformats.org/markup-compatibility/2006">
          <mc:Choice Requires="x14">
            <control shapeId="28762" r:id="rId54" name="Check Box 90">
              <controlPr defaultSize="0" autoFill="0" autoLine="0" autoPict="0">
                <anchor moveWithCells="1">
                  <from>
                    <xdr:col>4</xdr:col>
                    <xdr:colOff>76200</xdr:colOff>
                    <xdr:row>34</xdr:row>
                    <xdr:rowOff>9525</xdr:rowOff>
                  </from>
                  <to>
                    <xdr:col>4</xdr:col>
                    <xdr:colOff>352425</xdr:colOff>
                    <xdr:row>35</xdr:row>
                    <xdr:rowOff>0</xdr:rowOff>
                  </to>
                </anchor>
              </controlPr>
            </control>
          </mc:Choice>
        </mc:AlternateContent>
        <mc:AlternateContent xmlns:mc="http://schemas.openxmlformats.org/markup-compatibility/2006">
          <mc:Choice Requires="x14">
            <control shapeId="28763" r:id="rId55" name="Check Box 91">
              <controlPr defaultSize="0" autoFill="0" autoLine="0" autoPict="0">
                <anchor moveWithCells="1">
                  <from>
                    <xdr:col>4</xdr:col>
                    <xdr:colOff>76200</xdr:colOff>
                    <xdr:row>70</xdr:row>
                    <xdr:rowOff>9525</xdr:rowOff>
                  </from>
                  <to>
                    <xdr:col>4</xdr:col>
                    <xdr:colOff>352425</xdr:colOff>
                    <xdr:row>70</xdr:row>
                    <xdr:rowOff>190500</xdr:rowOff>
                  </to>
                </anchor>
              </controlPr>
            </control>
          </mc:Choice>
        </mc:AlternateContent>
        <mc:AlternateContent xmlns:mc="http://schemas.openxmlformats.org/markup-compatibility/2006">
          <mc:Choice Requires="x14">
            <control shapeId="28764" r:id="rId56" name="Check Box 92">
              <controlPr defaultSize="0" autoFill="0" autoLine="0" autoPict="0">
                <anchor moveWithCells="1">
                  <from>
                    <xdr:col>4</xdr:col>
                    <xdr:colOff>76200</xdr:colOff>
                    <xdr:row>75</xdr:row>
                    <xdr:rowOff>9525</xdr:rowOff>
                  </from>
                  <to>
                    <xdr:col>4</xdr:col>
                    <xdr:colOff>352425</xdr:colOff>
                    <xdr:row>76</xdr:row>
                    <xdr:rowOff>0</xdr:rowOff>
                  </to>
                </anchor>
              </controlPr>
            </control>
          </mc:Choice>
        </mc:AlternateContent>
        <mc:AlternateContent xmlns:mc="http://schemas.openxmlformats.org/markup-compatibility/2006">
          <mc:Choice Requires="x14">
            <control shapeId="28765" r:id="rId57" name="Check Box 93">
              <controlPr defaultSize="0" autoFill="0" autoLine="0" autoPict="0">
                <anchor moveWithCells="1">
                  <from>
                    <xdr:col>4</xdr:col>
                    <xdr:colOff>76200</xdr:colOff>
                    <xdr:row>13</xdr:row>
                    <xdr:rowOff>9525</xdr:rowOff>
                  </from>
                  <to>
                    <xdr:col>4</xdr:col>
                    <xdr:colOff>352425</xdr:colOff>
                    <xdr:row>13</xdr:row>
                    <xdr:rowOff>190500</xdr:rowOff>
                  </to>
                </anchor>
              </controlPr>
            </control>
          </mc:Choice>
        </mc:AlternateContent>
        <mc:AlternateContent xmlns:mc="http://schemas.openxmlformats.org/markup-compatibility/2006">
          <mc:Choice Requires="x14">
            <control shapeId="28766" r:id="rId58" name="Check Box 94">
              <controlPr defaultSize="0" autoFill="0" autoLine="0" autoPict="0">
                <anchor moveWithCells="1">
                  <from>
                    <xdr:col>4</xdr:col>
                    <xdr:colOff>76200</xdr:colOff>
                    <xdr:row>17</xdr:row>
                    <xdr:rowOff>9525</xdr:rowOff>
                  </from>
                  <to>
                    <xdr:col>4</xdr:col>
                    <xdr:colOff>352425</xdr:colOff>
                    <xdr:row>17</xdr:row>
                    <xdr:rowOff>190500</xdr:rowOff>
                  </to>
                </anchor>
              </controlPr>
            </control>
          </mc:Choice>
        </mc:AlternateContent>
        <mc:AlternateContent xmlns:mc="http://schemas.openxmlformats.org/markup-compatibility/2006">
          <mc:Choice Requires="x14">
            <control shapeId="28767" r:id="rId59" name="Check Box 95">
              <controlPr defaultSize="0" autoFill="0" autoLine="0" autoPict="0">
                <anchor moveWithCells="1">
                  <from>
                    <xdr:col>4</xdr:col>
                    <xdr:colOff>76200</xdr:colOff>
                    <xdr:row>21</xdr:row>
                    <xdr:rowOff>9525</xdr:rowOff>
                  </from>
                  <to>
                    <xdr:col>4</xdr:col>
                    <xdr:colOff>352425</xdr:colOff>
                    <xdr:row>21</xdr:row>
                    <xdr:rowOff>190500</xdr:rowOff>
                  </to>
                </anchor>
              </controlPr>
            </control>
          </mc:Choice>
        </mc:AlternateContent>
        <mc:AlternateContent xmlns:mc="http://schemas.openxmlformats.org/markup-compatibility/2006">
          <mc:Choice Requires="x14">
            <control shapeId="28771" r:id="rId60" name="Check Box 99">
              <controlPr defaultSize="0" autoFill="0" autoLine="0" autoPict="0">
                <anchor moveWithCells="1">
                  <from>
                    <xdr:col>4</xdr:col>
                    <xdr:colOff>76200</xdr:colOff>
                    <xdr:row>29</xdr:row>
                    <xdr:rowOff>9525</xdr:rowOff>
                  </from>
                  <to>
                    <xdr:col>4</xdr:col>
                    <xdr:colOff>352425</xdr:colOff>
                    <xdr:row>30</xdr:row>
                    <xdr:rowOff>0</xdr:rowOff>
                  </to>
                </anchor>
              </controlPr>
            </control>
          </mc:Choice>
        </mc:AlternateContent>
        <mc:AlternateContent xmlns:mc="http://schemas.openxmlformats.org/markup-compatibility/2006">
          <mc:Choice Requires="x14">
            <control shapeId="28772" r:id="rId61" name="Check Box 100">
              <controlPr defaultSize="0" autoFill="0" autoLine="0" autoPict="0">
                <anchor moveWithCells="1">
                  <from>
                    <xdr:col>4</xdr:col>
                    <xdr:colOff>76200</xdr:colOff>
                    <xdr:row>32</xdr:row>
                    <xdr:rowOff>9525</xdr:rowOff>
                  </from>
                  <to>
                    <xdr:col>4</xdr:col>
                    <xdr:colOff>352425</xdr:colOff>
                    <xdr:row>33</xdr:row>
                    <xdr:rowOff>0</xdr:rowOff>
                  </to>
                </anchor>
              </controlPr>
            </control>
          </mc:Choice>
        </mc:AlternateContent>
        <mc:AlternateContent xmlns:mc="http://schemas.openxmlformats.org/markup-compatibility/2006">
          <mc:Choice Requires="x14">
            <control shapeId="28773" r:id="rId62" name="Check Box 101">
              <controlPr defaultSize="0" autoFill="0" autoLine="0" autoPict="0">
                <anchor moveWithCells="1">
                  <from>
                    <xdr:col>4</xdr:col>
                    <xdr:colOff>76200</xdr:colOff>
                    <xdr:row>38</xdr:row>
                    <xdr:rowOff>9525</xdr:rowOff>
                  </from>
                  <to>
                    <xdr:col>4</xdr:col>
                    <xdr:colOff>352425</xdr:colOff>
                    <xdr:row>39</xdr:row>
                    <xdr:rowOff>0</xdr:rowOff>
                  </to>
                </anchor>
              </controlPr>
            </control>
          </mc:Choice>
        </mc:AlternateContent>
        <mc:AlternateContent xmlns:mc="http://schemas.openxmlformats.org/markup-compatibility/2006">
          <mc:Choice Requires="x14">
            <control shapeId="28774" r:id="rId63" name="Check Box 102">
              <controlPr defaultSize="0" autoFill="0" autoLine="0" autoPict="0">
                <anchor moveWithCells="1">
                  <from>
                    <xdr:col>4</xdr:col>
                    <xdr:colOff>76200</xdr:colOff>
                    <xdr:row>40</xdr:row>
                    <xdr:rowOff>9525</xdr:rowOff>
                  </from>
                  <to>
                    <xdr:col>4</xdr:col>
                    <xdr:colOff>352425</xdr:colOff>
                    <xdr:row>41</xdr:row>
                    <xdr:rowOff>0</xdr:rowOff>
                  </to>
                </anchor>
              </controlPr>
            </control>
          </mc:Choice>
        </mc:AlternateContent>
        <mc:AlternateContent xmlns:mc="http://schemas.openxmlformats.org/markup-compatibility/2006">
          <mc:Choice Requires="x14">
            <control shapeId="28775" r:id="rId64" name="Check Box 103">
              <controlPr defaultSize="0" autoFill="0" autoLine="0" autoPict="0">
                <anchor moveWithCells="1">
                  <from>
                    <xdr:col>4</xdr:col>
                    <xdr:colOff>76200</xdr:colOff>
                    <xdr:row>41</xdr:row>
                    <xdr:rowOff>9525</xdr:rowOff>
                  </from>
                  <to>
                    <xdr:col>4</xdr:col>
                    <xdr:colOff>352425</xdr:colOff>
                    <xdr:row>42</xdr:row>
                    <xdr:rowOff>0</xdr:rowOff>
                  </to>
                </anchor>
              </controlPr>
            </control>
          </mc:Choice>
        </mc:AlternateContent>
        <mc:AlternateContent xmlns:mc="http://schemas.openxmlformats.org/markup-compatibility/2006">
          <mc:Choice Requires="x14">
            <control shapeId="28776" r:id="rId65" name="Check Box 104">
              <controlPr defaultSize="0" autoFill="0" autoLine="0" autoPict="0">
                <anchor moveWithCells="1">
                  <from>
                    <xdr:col>4</xdr:col>
                    <xdr:colOff>76200</xdr:colOff>
                    <xdr:row>47</xdr:row>
                    <xdr:rowOff>9525</xdr:rowOff>
                  </from>
                  <to>
                    <xdr:col>4</xdr:col>
                    <xdr:colOff>352425</xdr:colOff>
                    <xdr:row>47</xdr:row>
                    <xdr:rowOff>190500</xdr:rowOff>
                  </to>
                </anchor>
              </controlPr>
            </control>
          </mc:Choice>
        </mc:AlternateContent>
        <mc:AlternateContent xmlns:mc="http://schemas.openxmlformats.org/markup-compatibility/2006">
          <mc:Choice Requires="x14">
            <control shapeId="28777" r:id="rId66" name="Check Box 105">
              <controlPr defaultSize="0" autoFill="0" autoLine="0" autoPict="0">
                <anchor moveWithCells="1">
                  <from>
                    <xdr:col>4</xdr:col>
                    <xdr:colOff>76200</xdr:colOff>
                    <xdr:row>50</xdr:row>
                    <xdr:rowOff>9525</xdr:rowOff>
                  </from>
                  <to>
                    <xdr:col>4</xdr:col>
                    <xdr:colOff>352425</xdr:colOff>
                    <xdr:row>50</xdr:row>
                    <xdr:rowOff>190500</xdr:rowOff>
                  </to>
                </anchor>
              </controlPr>
            </control>
          </mc:Choice>
        </mc:AlternateContent>
        <mc:AlternateContent xmlns:mc="http://schemas.openxmlformats.org/markup-compatibility/2006">
          <mc:Choice Requires="x14">
            <control shapeId="28779" r:id="rId67" name="Check Box 107">
              <controlPr defaultSize="0" autoFill="0" autoLine="0" autoPict="0">
                <anchor moveWithCells="1">
                  <from>
                    <xdr:col>4</xdr:col>
                    <xdr:colOff>76200</xdr:colOff>
                    <xdr:row>57</xdr:row>
                    <xdr:rowOff>9525</xdr:rowOff>
                  </from>
                  <to>
                    <xdr:col>4</xdr:col>
                    <xdr:colOff>352425</xdr:colOff>
                    <xdr:row>58</xdr:row>
                    <xdr:rowOff>0</xdr:rowOff>
                  </to>
                </anchor>
              </controlPr>
            </control>
          </mc:Choice>
        </mc:AlternateContent>
        <mc:AlternateContent xmlns:mc="http://schemas.openxmlformats.org/markup-compatibility/2006">
          <mc:Choice Requires="x14">
            <control shapeId="28780" r:id="rId68" name="Check Box 108">
              <controlPr defaultSize="0" autoFill="0" autoLine="0" autoPict="0">
                <anchor moveWithCells="1">
                  <from>
                    <xdr:col>4</xdr:col>
                    <xdr:colOff>76200</xdr:colOff>
                    <xdr:row>60</xdr:row>
                    <xdr:rowOff>9525</xdr:rowOff>
                  </from>
                  <to>
                    <xdr:col>4</xdr:col>
                    <xdr:colOff>352425</xdr:colOff>
                    <xdr:row>61</xdr:row>
                    <xdr:rowOff>0</xdr:rowOff>
                  </to>
                </anchor>
              </controlPr>
            </control>
          </mc:Choice>
        </mc:AlternateContent>
        <mc:AlternateContent xmlns:mc="http://schemas.openxmlformats.org/markup-compatibility/2006">
          <mc:Choice Requires="x14">
            <control shapeId="28783" r:id="rId69" name="Check Box 111">
              <controlPr defaultSize="0" autoFill="0" autoLine="0" autoPict="0">
                <anchor moveWithCells="1">
                  <from>
                    <xdr:col>4</xdr:col>
                    <xdr:colOff>76200</xdr:colOff>
                    <xdr:row>69</xdr:row>
                    <xdr:rowOff>9525</xdr:rowOff>
                  </from>
                  <to>
                    <xdr:col>4</xdr:col>
                    <xdr:colOff>352425</xdr:colOff>
                    <xdr:row>70</xdr:row>
                    <xdr:rowOff>0</xdr:rowOff>
                  </to>
                </anchor>
              </controlPr>
            </control>
          </mc:Choice>
        </mc:AlternateContent>
        <mc:AlternateContent xmlns:mc="http://schemas.openxmlformats.org/markup-compatibility/2006">
          <mc:Choice Requires="x14">
            <control shapeId="28784" r:id="rId70" name="Check Box 112">
              <controlPr defaultSize="0" autoFill="0" autoLine="0" autoPict="0">
                <anchor moveWithCells="1">
                  <from>
                    <xdr:col>4</xdr:col>
                    <xdr:colOff>76200</xdr:colOff>
                    <xdr:row>76</xdr:row>
                    <xdr:rowOff>9525</xdr:rowOff>
                  </from>
                  <to>
                    <xdr:col>4</xdr:col>
                    <xdr:colOff>352425</xdr:colOff>
                    <xdr:row>76</xdr:row>
                    <xdr:rowOff>190500</xdr:rowOff>
                  </to>
                </anchor>
              </controlPr>
            </control>
          </mc:Choice>
        </mc:AlternateContent>
        <mc:AlternateContent xmlns:mc="http://schemas.openxmlformats.org/markup-compatibility/2006">
          <mc:Choice Requires="x14">
            <control shapeId="28785" r:id="rId71" name="Check Box 113">
              <controlPr defaultSize="0" autoFill="0" autoLine="0" autoPict="0">
                <anchor moveWithCells="1">
                  <from>
                    <xdr:col>4</xdr:col>
                    <xdr:colOff>76200</xdr:colOff>
                    <xdr:row>78</xdr:row>
                    <xdr:rowOff>9525</xdr:rowOff>
                  </from>
                  <to>
                    <xdr:col>4</xdr:col>
                    <xdr:colOff>352425</xdr:colOff>
                    <xdr:row>79</xdr:row>
                    <xdr:rowOff>0</xdr:rowOff>
                  </to>
                </anchor>
              </controlPr>
            </control>
          </mc:Choice>
        </mc:AlternateContent>
        <mc:AlternateContent xmlns:mc="http://schemas.openxmlformats.org/markup-compatibility/2006">
          <mc:Choice Requires="x14">
            <control shapeId="28786" r:id="rId72" name="Check Box 114">
              <controlPr defaultSize="0" autoFill="0" autoLine="0" autoPict="0">
                <anchor moveWithCells="1">
                  <from>
                    <xdr:col>4</xdr:col>
                    <xdr:colOff>76200</xdr:colOff>
                    <xdr:row>79</xdr:row>
                    <xdr:rowOff>9525</xdr:rowOff>
                  </from>
                  <to>
                    <xdr:col>4</xdr:col>
                    <xdr:colOff>352425</xdr:colOff>
                    <xdr:row>79</xdr:row>
                    <xdr:rowOff>190500</xdr:rowOff>
                  </to>
                </anchor>
              </controlPr>
            </control>
          </mc:Choice>
        </mc:AlternateContent>
        <mc:AlternateContent xmlns:mc="http://schemas.openxmlformats.org/markup-compatibility/2006">
          <mc:Choice Requires="x14">
            <control shapeId="28787" r:id="rId73" name="Check Box 115">
              <controlPr defaultSize="0" autoFill="0" autoLine="0" autoPict="0">
                <anchor moveWithCells="1">
                  <from>
                    <xdr:col>4</xdr:col>
                    <xdr:colOff>76200</xdr:colOff>
                    <xdr:row>80</xdr:row>
                    <xdr:rowOff>9525</xdr:rowOff>
                  </from>
                  <to>
                    <xdr:col>4</xdr:col>
                    <xdr:colOff>352425</xdr:colOff>
                    <xdr:row>81</xdr:row>
                    <xdr:rowOff>0</xdr:rowOff>
                  </to>
                </anchor>
              </controlPr>
            </control>
          </mc:Choice>
        </mc:AlternateContent>
        <mc:AlternateContent xmlns:mc="http://schemas.openxmlformats.org/markup-compatibility/2006">
          <mc:Choice Requires="x14">
            <control shapeId="28788" r:id="rId74" name="Check Box 116">
              <controlPr defaultSize="0" autoFill="0" autoLine="0" autoPict="0">
                <anchor moveWithCells="1">
                  <from>
                    <xdr:col>4</xdr:col>
                    <xdr:colOff>76200</xdr:colOff>
                    <xdr:row>81</xdr:row>
                    <xdr:rowOff>9525</xdr:rowOff>
                  </from>
                  <to>
                    <xdr:col>4</xdr:col>
                    <xdr:colOff>352425</xdr:colOff>
                    <xdr:row>82</xdr:row>
                    <xdr:rowOff>0</xdr:rowOff>
                  </to>
                </anchor>
              </controlPr>
            </control>
          </mc:Choice>
        </mc:AlternateContent>
        <mc:AlternateContent xmlns:mc="http://schemas.openxmlformats.org/markup-compatibility/2006">
          <mc:Choice Requires="x14">
            <control shapeId="28789" r:id="rId75" name="Check Box 117">
              <controlPr defaultSize="0" autoFill="0" autoLine="0" autoPict="0">
                <anchor moveWithCells="1">
                  <from>
                    <xdr:col>4</xdr:col>
                    <xdr:colOff>76200</xdr:colOff>
                    <xdr:row>82</xdr:row>
                    <xdr:rowOff>9525</xdr:rowOff>
                  </from>
                  <to>
                    <xdr:col>4</xdr:col>
                    <xdr:colOff>352425</xdr:colOff>
                    <xdr:row>83</xdr:row>
                    <xdr:rowOff>0</xdr:rowOff>
                  </to>
                </anchor>
              </controlPr>
            </control>
          </mc:Choice>
        </mc:AlternateContent>
        <mc:AlternateContent xmlns:mc="http://schemas.openxmlformats.org/markup-compatibility/2006">
          <mc:Choice Requires="x14">
            <control shapeId="28790" r:id="rId76" name="Check Box 118">
              <controlPr defaultSize="0" autoFill="0" autoLine="0" autoPict="0">
                <anchor moveWithCells="1">
                  <from>
                    <xdr:col>4</xdr:col>
                    <xdr:colOff>76200</xdr:colOff>
                    <xdr:row>83</xdr:row>
                    <xdr:rowOff>9525</xdr:rowOff>
                  </from>
                  <to>
                    <xdr:col>4</xdr:col>
                    <xdr:colOff>352425</xdr:colOff>
                    <xdr:row>84</xdr:row>
                    <xdr:rowOff>0</xdr:rowOff>
                  </to>
                </anchor>
              </controlPr>
            </control>
          </mc:Choice>
        </mc:AlternateContent>
        <mc:AlternateContent xmlns:mc="http://schemas.openxmlformats.org/markup-compatibility/2006">
          <mc:Choice Requires="x14">
            <control shapeId="28791" r:id="rId77" name="Check Box 119">
              <controlPr defaultSize="0" autoFill="0" autoLine="0" autoPict="0">
                <anchor moveWithCells="1">
                  <from>
                    <xdr:col>4</xdr:col>
                    <xdr:colOff>76200</xdr:colOff>
                    <xdr:row>84</xdr:row>
                    <xdr:rowOff>9525</xdr:rowOff>
                  </from>
                  <to>
                    <xdr:col>4</xdr:col>
                    <xdr:colOff>352425</xdr:colOff>
                    <xdr:row>85</xdr:row>
                    <xdr:rowOff>0</xdr:rowOff>
                  </to>
                </anchor>
              </controlPr>
            </control>
          </mc:Choice>
        </mc:AlternateContent>
        <mc:AlternateContent xmlns:mc="http://schemas.openxmlformats.org/markup-compatibility/2006">
          <mc:Choice Requires="x14">
            <control shapeId="28792" r:id="rId78" name="Check Box 120">
              <controlPr defaultSize="0" autoFill="0" autoLine="0" autoPict="0">
                <anchor moveWithCells="1">
                  <from>
                    <xdr:col>4</xdr:col>
                    <xdr:colOff>76200</xdr:colOff>
                    <xdr:row>85</xdr:row>
                    <xdr:rowOff>9525</xdr:rowOff>
                  </from>
                  <to>
                    <xdr:col>4</xdr:col>
                    <xdr:colOff>352425</xdr:colOff>
                    <xdr:row>86</xdr:row>
                    <xdr:rowOff>0</xdr:rowOff>
                  </to>
                </anchor>
              </controlPr>
            </control>
          </mc:Choice>
        </mc:AlternateContent>
        <mc:AlternateContent xmlns:mc="http://schemas.openxmlformats.org/markup-compatibility/2006">
          <mc:Choice Requires="x14">
            <control shapeId="28793" r:id="rId79" name="Check Box 121">
              <controlPr defaultSize="0" autoFill="0" autoLine="0" autoPict="0">
                <anchor moveWithCells="1">
                  <from>
                    <xdr:col>4</xdr:col>
                    <xdr:colOff>76200</xdr:colOff>
                    <xdr:row>86</xdr:row>
                    <xdr:rowOff>9525</xdr:rowOff>
                  </from>
                  <to>
                    <xdr:col>4</xdr:col>
                    <xdr:colOff>352425</xdr:colOff>
                    <xdr:row>87</xdr:row>
                    <xdr:rowOff>0</xdr:rowOff>
                  </to>
                </anchor>
              </controlPr>
            </control>
          </mc:Choice>
        </mc:AlternateContent>
        <mc:AlternateContent xmlns:mc="http://schemas.openxmlformats.org/markup-compatibility/2006">
          <mc:Choice Requires="x14">
            <control shapeId="28794" r:id="rId80" name="Check Box 122">
              <controlPr defaultSize="0" autoFill="0" autoLine="0" autoPict="0">
                <anchor moveWithCells="1">
                  <from>
                    <xdr:col>4</xdr:col>
                    <xdr:colOff>76200</xdr:colOff>
                    <xdr:row>87</xdr:row>
                    <xdr:rowOff>9525</xdr:rowOff>
                  </from>
                  <to>
                    <xdr:col>4</xdr:col>
                    <xdr:colOff>352425</xdr:colOff>
                    <xdr:row>87</xdr:row>
                    <xdr:rowOff>190500</xdr:rowOff>
                  </to>
                </anchor>
              </controlPr>
            </control>
          </mc:Choice>
        </mc:AlternateContent>
        <mc:AlternateContent xmlns:mc="http://schemas.openxmlformats.org/markup-compatibility/2006">
          <mc:Choice Requires="x14">
            <control shapeId="28795" r:id="rId81" name="Check Box 123">
              <controlPr defaultSize="0" autoFill="0" autoLine="0" autoPict="0">
                <anchor moveWithCells="1">
                  <from>
                    <xdr:col>4</xdr:col>
                    <xdr:colOff>76200</xdr:colOff>
                    <xdr:row>88</xdr:row>
                    <xdr:rowOff>9525</xdr:rowOff>
                  </from>
                  <to>
                    <xdr:col>4</xdr:col>
                    <xdr:colOff>352425</xdr:colOff>
                    <xdr:row>88</xdr:row>
                    <xdr:rowOff>190500</xdr:rowOff>
                  </to>
                </anchor>
              </controlPr>
            </control>
          </mc:Choice>
        </mc:AlternateContent>
        <mc:AlternateContent xmlns:mc="http://schemas.openxmlformats.org/markup-compatibility/2006">
          <mc:Choice Requires="x14">
            <control shapeId="28796" r:id="rId82" name="Check Box 124">
              <controlPr defaultSize="0" autoFill="0" autoLine="0" autoPict="0">
                <anchor moveWithCells="1">
                  <from>
                    <xdr:col>4</xdr:col>
                    <xdr:colOff>76200</xdr:colOff>
                    <xdr:row>89</xdr:row>
                    <xdr:rowOff>9525</xdr:rowOff>
                  </from>
                  <to>
                    <xdr:col>4</xdr:col>
                    <xdr:colOff>352425</xdr:colOff>
                    <xdr:row>89</xdr:row>
                    <xdr:rowOff>190500</xdr:rowOff>
                  </to>
                </anchor>
              </controlPr>
            </control>
          </mc:Choice>
        </mc:AlternateContent>
        <mc:AlternateContent xmlns:mc="http://schemas.openxmlformats.org/markup-compatibility/2006">
          <mc:Choice Requires="x14">
            <control shapeId="28797" r:id="rId83" name="Check Box 125">
              <controlPr defaultSize="0" autoFill="0" autoLine="0" autoPict="0">
                <anchor moveWithCells="1">
                  <from>
                    <xdr:col>4</xdr:col>
                    <xdr:colOff>76200</xdr:colOff>
                    <xdr:row>90</xdr:row>
                    <xdr:rowOff>9525</xdr:rowOff>
                  </from>
                  <to>
                    <xdr:col>4</xdr:col>
                    <xdr:colOff>352425</xdr:colOff>
                    <xdr:row>90</xdr:row>
                    <xdr:rowOff>190500</xdr:rowOff>
                  </to>
                </anchor>
              </controlPr>
            </control>
          </mc:Choice>
        </mc:AlternateContent>
        <mc:AlternateContent xmlns:mc="http://schemas.openxmlformats.org/markup-compatibility/2006">
          <mc:Choice Requires="x14">
            <control shapeId="28798" r:id="rId84" name="Check Box 126">
              <controlPr defaultSize="0" autoFill="0" autoLine="0" autoPict="0">
                <anchor moveWithCells="1">
                  <from>
                    <xdr:col>4</xdr:col>
                    <xdr:colOff>76200</xdr:colOff>
                    <xdr:row>91</xdr:row>
                    <xdr:rowOff>9525</xdr:rowOff>
                  </from>
                  <to>
                    <xdr:col>4</xdr:col>
                    <xdr:colOff>352425</xdr:colOff>
                    <xdr:row>91</xdr:row>
                    <xdr:rowOff>190500</xdr:rowOff>
                  </to>
                </anchor>
              </controlPr>
            </control>
          </mc:Choice>
        </mc:AlternateContent>
        <mc:AlternateContent xmlns:mc="http://schemas.openxmlformats.org/markup-compatibility/2006">
          <mc:Choice Requires="x14">
            <control shapeId="28799" r:id="rId85" name="Check Box 127">
              <controlPr defaultSize="0" autoFill="0" autoLine="0" autoPict="0">
                <anchor moveWithCells="1">
                  <from>
                    <xdr:col>4</xdr:col>
                    <xdr:colOff>76200</xdr:colOff>
                    <xdr:row>92</xdr:row>
                    <xdr:rowOff>9525</xdr:rowOff>
                  </from>
                  <to>
                    <xdr:col>4</xdr:col>
                    <xdr:colOff>352425</xdr:colOff>
                    <xdr:row>92</xdr:row>
                    <xdr:rowOff>190500</xdr:rowOff>
                  </to>
                </anchor>
              </controlPr>
            </control>
          </mc:Choice>
        </mc:AlternateContent>
        <mc:AlternateContent xmlns:mc="http://schemas.openxmlformats.org/markup-compatibility/2006">
          <mc:Choice Requires="x14">
            <control shapeId="28800" r:id="rId86" name="Check Box 128">
              <controlPr defaultSize="0" autoFill="0" autoLine="0" autoPict="0">
                <anchor moveWithCells="1">
                  <from>
                    <xdr:col>4</xdr:col>
                    <xdr:colOff>76200</xdr:colOff>
                    <xdr:row>93</xdr:row>
                    <xdr:rowOff>9525</xdr:rowOff>
                  </from>
                  <to>
                    <xdr:col>4</xdr:col>
                    <xdr:colOff>352425</xdr:colOff>
                    <xdr:row>93</xdr:row>
                    <xdr:rowOff>190500</xdr:rowOff>
                  </to>
                </anchor>
              </controlPr>
            </control>
          </mc:Choice>
        </mc:AlternateContent>
        <mc:AlternateContent xmlns:mc="http://schemas.openxmlformats.org/markup-compatibility/2006">
          <mc:Choice Requires="x14">
            <control shapeId="28801" r:id="rId87" name="Check Box 129">
              <controlPr defaultSize="0" autoFill="0" autoLine="0" autoPict="0">
                <anchor moveWithCells="1">
                  <from>
                    <xdr:col>4</xdr:col>
                    <xdr:colOff>76200</xdr:colOff>
                    <xdr:row>94</xdr:row>
                    <xdr:rowOff>9525</xdr:rowOff>
                  </from>
                  <to>
                    <xdr:col>4</xdr:col>
                    <xdr:colOff>352425</xdr:colOff>
                    <xdr:row>94</xdr:row>
                    <xdr:rowOff>190500</xdr:rowOff>
                  </to>
                </anchor>
              </controlPr>
            </control>
          </mc:Choice>
        </mc:AlternateContent>
        <mc:AlternateContent xmlns:mc="http://schemas.openxmlformats.org/markup-compatibility/2006">
          <mc:Choice Requires="x14">
            <control shapeId="28802" r:id="rId88" name="Check Box 130">
              <controlPr defaultSize="0" autoFill="0" autoLine="0" autoPict="0">
                <anchor moveWithCells="1">
                  <from>
                    <xdr:col>4</xdr:col>
                    <xdr:colOff>76200</xdr:colOff>
                    <xdr:row>95</xdr:row>
                    <xdr:rowOff>9525</xdr:rowOff>
                  </from>
                  <to>
                    <xdr:col>4</xdr:col>
                    <xdr:colOff>352425</xdr:colOff>
                    <xdr:row>95</xdr:row>
                    <xdr:rowOff>190500</xdr:rowOff>
                  </to>
                </anchor>
              </controlPr>
            </control>
          </mc:Choice>
        </mc:AlternateContent>
        <mc:AlternateContent xmlns:mc="http://schemas.openxmlformats.org/markup-compatibility/2006">
          <mc:Choice Requires="x14">
            <control shapeId="28803" r:id="rId89" name="Check Box 131">
              <controlPr defaultSize="0" autoFill="0" autoLine="0" autoPict="0">
                <anchor moveWithCells="1">
                  <from>
                    <xdr:col>4</xdr:col>
                    <xdr:colOff>76200</xdr:colOff>
                    <xdr:row>96</xdr:row>
                    <xdr:rowOff>9525</xdr:rowOff>
                  </from>
                  <to>
                    <xdr:col>4</xdr:col>
                    <xdr:colOff>352425</xdr:colOff>
                    <xdr:row>96</xdr:row>
                    <xdr:rowOff>190500</xdr:rowOff>
                  </to>
                </anchor>
              </controlPr>
            </control>
          </mc:Choice>
        </mc:AlternateContent>
        <mc:AlternateContent xmlns:mc="http://schemas.openxmlformats.org/markup-compatibility/2006">
          <mc:Choice Requires="x14">
            <control shapeId="28804" r:id="rId90" name="Check Box 132">
              <controlPr defaultSize="0" autoFill="0" autoLine="0" autoPict="0">
                <anchor moveWithCells="1">
                  <from>
                    <xdr:col>4</xdr:col>
                    <xdr:colOff>76200</xdr:colOff>
                    <xdr:row>97</xdr:row>
                    <xdr:rowOff>9525</xdr:rowOff>
                  </from>
                  <to>
                    <xdr:col>4</xdr:col>
                    <xdr:colOff>352425</xdr:colOff>
                    <xdr:row>97</xdr:row>
                    <xdr:rowOff>190500</xdr:rowOff>
                  </to>
                </anchor>
              </controlPr>
            </control>
          </mc:Choice>
        </mc:AlternateContent>
        <mc:AlternateContent xmlns:mc="http://schemas.openxmlformats.org/markup-compatibility/2006">
          <mc:Choice Requires="x14">
            <control shapeId="28805" r:id="rId91" name="Check Box 133">
              <controlPr defaultSize="0" autoFill="0" autoLine="0" autoPict="0">
                <anchor moveWithCells="1">
                  <from>
                    <xdr:col>4</xdr:col>
                    <xdr:colOff>76200</xdr:colOff>
                    <xdr:row>98</xdr:row>
                    <xdr:rowOff>9525</xdr:rowOff>
                  </from>
                  <to>
                    <xdr:col>4</xdr:col>
                    <xdr:colOff>352425</xdr:colOff>
                    <xdr:row>98</xdr:row>
                    <xdr:rowOff>190500</xdr:rowOff>
                  </to>
                </anchor>
              </controlPr>
            </control>
          </mc:Choice>
        </mc:AlternateContent>
        <mc:AlternateContent xmlns:mc="http://schemas.openxmlformats.org/markup-compatibility/2006">
          <mc:Choice Requires="x14">
            <control shapeId="28806" r:id="rId92" name="Check Box 134">
              <controlPr defaultSize="0" autoFill="0" autoLine="0" autoPict="0">
                <anchor moveWithCells="1">
                  <from>
                    <xdr:col>4</xdr:col>
                    <xdr:colOff>76200</xdr:colOff>
                    <xdr:row>99</xdr:row>
                    <xdr:rowOff>9525</xdr:rowOff>
                  </from>
                  <to>
                    <xdr:col>4</xdr:col>
                    <xdr:colOff>352425</xdr:colOff>
                    <xdr:row>99</xdr:row>
                    <xdr:rowOff>190500</xdr:rowOff>
                  </to>
                </anchor>
              </controlPr>
            </control>
          </mc:Choice>
        </mc:AlternateContent>
        <mc:AlternateContent xmlns:mc="http://schemas.openxmlformats.org/markup-compatibility/2006">
          <mc:Choice Requires="x14">
            <control shapeId="28807" r:id="rId93" name="Check Box 135">
              <controlPr defaultSize="0" autoFill="0" autoLine="0" autoPict="0">
                <anchor moveWithCells="1">
                  <from>
                    <xdr:col>4</xdr:col>
                    <xdr:colOff>76200</xdr:colOff>
                    <xdr:row>100</xdr:row>
                    <xdr:rowOff>9525</xdr:rowOff>
                  </from>
                  <to>
                    <xdr:col>4</xdr:col>
                    <xdr:colOff>352425</xdr:colOff>
                    <xdr:row>100</xdr:row>
                    <xdr:rowOff>190500</xdr:rowOff>
                  </to>
                </anchor>
              </controlPr>
            </control>
          </mc:Choice>
        </mc:AlternateContent>
        <mc:AlternateContent xmlns:mc="http://schemas.openxmlformats.org/markup-compatibility/2006">
          <mc:Choice Requires="x14">
            <control shapeId="28808" r:id="rId94" name="Check Box 136">
              <controlPr defaultSize="0" autoFill="0" autoLine="0" autoPict="0">
                <anchor moveWithCells="1">
                  <from>
                    <xdr:col>4</xdr:col>
                    <xdr:colOff>76200</xdr:colOff>
                    <xdr:row>101</xdr:row>
                    <xdr:rowOff>9525</xdr:rowOff>
                  </from>
                  <to>
                    <xdr:col>4</xdr:col>
                    <xdr:colOff>352425</xdr:colOff>
                    <xdr:row>101</xdr:row>
                    <xdr:rowOff>190500</xdr:rowOff>
                  </to>
                </anchor>
              </controlPr>
            </control>
          </mc:Choice>
        </mc:AlternateContent>
        <mc:AlternateContent xmlns:mc="http://schemas.openxmlformats.org/markup-compatibility/2006">
          <mc:Choice Requires="x14">
            <control shapeId="28809" r:id="rId95" name="Check Box 137">
              <controlPr defaultSize="0" autoFill="0" autoLine="0" autoPict="0">
                <anchor moveWithCells="1">
                  <from>
                    <xdr:col>4</xdr:col>
                    <xdr:colOff>76200</xdr:colOff>
                    <xdr:row>102</xdr:row>
                    <xdr:rowOff>9525</xdr:rowOff>
                  </from>
                  <to>
                    <xdr:col>4</xdr:col>
                    <xdr:colOff>352425</xdr:colOff>
                    <xdr:row>102</xdr:row>
                    <xdr:rowOff>190500</xdr:rowOff>
                  </to>
                </anchor>
              </controlPr>
            </control>
          </mc:Choice>
        </mc:AlternateContent>
        <mc:AlternateContent xmlns:mc="http://schemas.openxmlformats.org/markup-compatibility/2006">
          <mc:Choice Requires="x14">
            <control shapeId="28810" r:id="rId96" name="Check Box 138">
              <controlPr defaultSize="0" autoFill="0" autoLine="0" autoPict="0">
                <anchor moveWithCells="1">
                  <from>
                    <xdr:col>4</xdr:col>
                    <xdr:colOff>76200</xdr:colOff>
                    <xdr:row>103</xdr:row>
                    <xdr:rowOff>9525</xdr:rowOff>
                  </from>
                  <to>
                    <xdr:col>4</xdr:col>
                    <xdr:colOff>352425</xdr:colOff>
                    <xdr:row>103</xdr:row>
                    <xdr:rowOff>190500</xdr:rowOff>
                  </to>
                </anchor>
              </controlPr>
            </control>
          </mc:Choice>
        </mc:AlternateContent>
        <mc:AlternateContent xmlns:mc="http://schemas.openxmlformats.org/markup-compatibility/2006">
          <mc:Choice Requires="x14">
            <control shapeId="28811" r:id="rId97" name="Check Box 139">
              <controlPr defaultSize="0" autoFill="0" autoLine="0" autoPict="0">
                <anchor moveWithCells="1">
                  <from>
                    <xdr:col>4</xdr:col>
                    <xdr:colOff>76200</xdr:colOff>
                    <xdr:row>104</xdr:row>
                    <xdr:rowOff>9525</xdr:rowOff>
                  </from>
                  <to>
                    <xdr:col>4</xdr:col>
                    <xdr:colOff>352425</xdr:colOff>
                    <xdr:row>104</xdr:row>
                    <xdr:rowOff>190500</xdr:rowOff>
                  </to>
                </anchor>
              </controlPr>
            </control>
          </mc:Choice>
        </mc:AlternateContent>
        <mc:AlternateContent xmlns:mc="http://schemas.openxmlformats.org/markup-compatibility/2006">
          <mc:Choice Requires="x14">
            <control shapeId="28812" r:id="rId98" name="Check Box 140">
              <controlPr defaultSize="0" autoFill="0" autoLine="0" autoPict="0">
                <anchor moveWithCells="1">
                  <from>
                    <xdr:col>4</xdr:col>
                    <xdr:colOff>76200</xdr:colOff>
                    <xdr:row>105</xdr:row>
                    <xdr:rowOff>9525</xdr:rowOff>
                  </from>
                  <to>
                    <xdr:col>4</xdr:col>
                    <xdr:colOff>352425</xdr:colOff>
                    <xdr:row>106</xdr:row>
                    <xdr:rowOff>0</xdr:rowOff>
                  </to>
                </anchor>
              </controlPr>
            </control>
          </mc:Choice>
        </mc:AlternateContent>
        <mc:AlternateContent xmlns:mc="http://schemas.openxmlformats.org/markup-compatibility/2006">
          <mc:Choice Requires="x14">
            <control shapeId="28813" r:id="rId99" name="Check Box 141">
              <controlPr defaultSize="0" autoFill="0" autoLine="0" autoPict="0">
                <anchor moveWithCells="1">
                  <from>
                    <xdr:col>4</xdr:col>
                    <xdr:colOff>76200</xdr:colOff>
                    <xdr:row>106</xdr:row>
                    <xdr:rowOff>9525</xdr:rowOff>
                  </from>
                  <to>
                    <xdr:col>4</xdr:col>
                    <xdr:colOff>352425</xdr:colOff>
                    <xdr:row>106</xdr:row>
                    <xdr:rowOff>190500</xdr:rowOff>
                  </to>
                </anchor>
              </controlPr>
            </control>
          </mc:Choice>
        </mc:AlternateContent>
        <mc:AlternateContent xmlns:mc="http://schemas.openxmlformats.org/markup-compatibility/2006">
          <mc:Choice Requires="x14">
            <control shapeId="28814" r:id="rId100" name="Check Box 142">
              <controlPr defaultSize="0" autoFill="0" autoLine="0" autoPict="0">
                <anchor moveWithCells="1">
                  <from>
                    <xdr:col>4</xdr:col>
                    <xdr:colOff>76200</xdr:colOff>
                    <xdr:row>107</xdr:row>
                    <xdr:rowOff>9525</xdr:rowOff>
                  </from>
                  <to>
                    <xdr:col>4</xdr:col>
                    <xdr:colOff>352425</xdr:colOff>
                    <xdr:row>107</xdr:row>
                    <xdr:rowOff>190500</xdr:rowOff>
                  </to>
                </anchor>
              </controlPr>
            </control>
          </mc:Choice>
        </mc:AlternateContent>
        <mc:AlternateContent xmlns:mc="http://schemas.openxmlformats.org/markup-compatibility/2006">
          <mc:Choice Requires="x14">
            <control shapeId="28815" r:id="rId101" name="Check Box 143">
              <controlPr defaultSize="0" autoFill="0" autoLine="0" autoPict="0">
                <anchor moveWithCells="1">
                  <from>
                    <xdr:col>4</xdr:col>
                    <xdr:colOff>76200</xdr:colOff>
                    <xdr:row>108</xdr:row>
                    <xdr:rowOff>9525</xdr:rowOff>
                  </from>
                  <to>
                    <xdr:col>4</xdr:col>
                    <xdr:colOff>352425</xdr:colOff>
                    <xdr:row>108</xdr:row>
                    <xdr:rowOff>190500</xdr:rowOff>
                  </to>
                </anchor>
              </controlPr>
            </control>
          </mc:Choice>
        </mc:AlternateContent>
        <mc:AlternateContent xmlns:mc="http://schemas.openxmlformats.org/markup-compatibility/2006">
          <mc:Choice Requires="x14">
            <control shapeId="28816" r:id="rId102" name="Check Box 144">
              <controlPr defaultSize="0" autoFill="0" autoLine="0" autoPict="0">
                <anchor moveWithCells="1">
                  <from>
                    <xdr:col>4</xdr:col>
                    <xdr:colOff>76200</xdr:colOff>
                    <xdr:row>109</xdr:row>
                    <xdr:rowOff>9525</xdr:rowOff>
                  </from>
                  <to>
                    <xdr:col>4</xdr:col>
                    <xdr:colOff>352425</xdr:colOff>
                    <xdr:row>109</xdr:row>
                    <xdr:rowOff>190500</xdr:rowOff>
                  </to>
                </anchor>
              </controlPr>
            </control>
          </mc:Choice>
        </mc:AlternateContent>
        <mc:AlternateContent xmlns:mc="http://schemas.openxmlformats.org/markup-compatibility/2006">
          <mc:Choice Requires="x14">
            <control shapeId="28817" r:id="rId103" name="Check Box 145">
              <controlPr defaultSize="0" autoFill="0" autoLine="0" autoPict="0">
                <anchor moveWithCells="1">
                  <from>
                    <xdr:col>4</xdr:col>
                    <xdr:colOff>76200</xdr:colOff>
                    <xdr:row>110</xdr:row>
                    <xdr:rowOff>9525</xdr:rowOff>
                  </from>
                  <to>
                    <xdr:col>4</xdr:col>
                    <xdr:colOff>352425</xdr:colOff>
                    <xdr:row>110</xdr:row>
                    <xdr:rowOff>190500</xdr:rowOff>
                  </to>
                </anchor>
              </controlPr>
            </control>
          </mc:Choice>
        </mc:AlternateContent>
        <mc:AlternateContent xmlns:mc="http://schemas.openxmlformats.org/markup-compatibility/2006">
          <mc:Choice Requires="x14">
            <control shapeId="28818" r:id="rId104" name="Check Box 146">
              <controlPr defaultSize="0" autoFill="0" autoLine="0" autoPict="0">
                <anchor moveWithCells="1">
                  <from>
                    <xdr:col>4</xdr:col>
                    <xdr:colOff>76200</xdr:colOff>
                    <xdr:row>111</xdr:row>
                    <xdr:rowOff>9525</xdr:rowOff>
                  </from>
                  <to>
                    <xdr:col>4</xdr:col>
                    <xdr:colOff>352425</xdr:colOff>
                    <xdr:row>111</xdr:row>
                    <xdr:rowOff>190500</xdr:rowOff>
                  </to>
                </anchor>
              </controlPr>
            </control>
          </mc:Choice>
        </mc:AlternateContent>
        <mc:AlternateContent xmlns:mc="http://schemas.openxmlformats.org/markup-compatibility/2006">
          <mc:Choice Requires="x14">
            <control shapeId="28819" r:id="rId105" name="Check Box 147">
              <controlPr defaultSize="0" autoFill="0" autoLine="0" autoPict="0">
                <anchor moveWithCells="1">
                  <from>
                    <xdr:col>4</xdr:col>
                    <xdr:colOff>76200</xdr:colOff>
                    <xdr:row>112</xdr:row>
                    <xdr:rowOff>9525</xdr:rowOff>
                  </from>
                  <to>
                    <xdr:col>4</xdr:col>
                    <xdr:colOff>352425</xdr:colOff>
                    <xdr:row>113</xdr:row>
                    <xdr:rowOff>0</xdr:rowOff>
                  </to>
                </anchor>
              </controlPr>
            </control>
          </mc:Choice>
        </mc:AlternateContent>
        <mc:AlternateContent xmlns:mc="http://schemas.openxmlformats.org/markup-compatibility/2006">
          <mc:Choice Requires="x14">
            <control shapeId="28825" r:id="rId106" name="Check Box 153">
              <controlPr defaultSize="0" autoFill="0" autoLine="0" autoPict="0">
                <anchor moveWithCells="1">
                  <from>
                    <xdr:col>4</xdr:col>
                    <xdr:colOff>76200</xdr:colOff>
                    <xdr:row>113</xdr:row>
                    <xdr:rowOff>9525</xdr:rowOff>
                  </from>
                  <to>
                    <xdr:col>4</xdr:col>
                    <xdr:colOff>352425</xdr:colOff>
                    <xdr:row>113</xdr:row>
                    <xdr:rowOff>190500</xdr:rowOff>
                  </to>
                </anchor>
              </controlPr>
            </control>
          </mc:Choice>
        </mc:AlternateContent>
        <mc:AlternateContent xmlns:mc="http://schemas.openxmlformats.org/markup-compatibility/2006">
          <mc:Choice Requires="x14">
            <control shapeId="28826" r:id="rId107" name="Check Box 154">
              <controlPr defaultSize="0" autoFill="0" autoLine="0" autoPict="0">
                <anchor moveWithCells="1">
                  <from>
                    <xdr:col>4</xdr:col>
                    <xdr:colOff>76200</xdr:colOff>
                    <xdr:row>114</xdr:row>
                    <xdr:rowOff>9525</xdr:rowOff>
                  </from>
                  <to>
                    <xdr:col>4</xdr:col>
                    <xdr:colOff>352425</xdr:colOff>
                    <xdr:row>114</xdr:row>
                    <xdr:rowOff>190500</xdr:rowOff>
                  </to>
                </anchor>
              </controlPr>
            </control>
          </mc:Choice>
        </mc:AlternateContent>
        <mc:AlternateContent xmlns:mc="http://schemas.openxmlformats.org/markup-compatibility/2006">
          <mc:Choice Requires="x14">
            <control shapeId="28827" r:id="rId108" name="Check Box 155">
              <controlPr defaultSize="0" autoFill="0" autoLine="0" autoPict="0">
                <anchor moveWithCells="1">
                  <from>
                    <xdr:col>4</xdr:col>
                    <xdr:colOff>76200</xdr:colOff>
                    <xdr:row>115</xdr:row>
                    <xdr:rowOff>9525</xdr:rowOff>
                  </from>
                  <to>
                    <xdr:col>4</xdr:col>
                    <xdr:colOff>352425</xdr:colOff>
                    <xdr:row>115</xdr:row>
                    <xdr:rowOff>190500</xdr:rowOff>
                  </to>
                </anchor>
              </controlPr>
            </control>
          </mc:Choice>
        </mc:AlternateContent>
        <mc:AlternateContent xmlns:mc="http://schemas.openxmlformats.org/markup-compatibility/2006">
          <mc:Choice Requires="x14">
            <control shapeId="28828" r:id="rId109" name="Check Box 156">
              <controlPr defaultSize="0" autoFill="0" autoLine="0" autoPict="0">
                <anchor moveWithCells="1">
                  <from>
                    <xdr:col>4</xdr:col>
                    <xdr:colOff>76200</xdr:colOff>
                    <xdr:row>116</xdr:row>
                    <xdr:rowOff>9525</xdr:rowOff>
                  </from>
                  <to>
                    <xdr:col>4</xdr:col>
                    <xdr:colOff>352425</xdr:colOff>
                    <xdr:row>116</xdr:row>
                    <xdr:rowOff>190500</xdr:rowOff>
                  </to>
                </anchor>
              </controlPr>
            </control>
          </mc:Choice>
        </mc:AlternateContent>
        <mc:AlternateContent xmlns:mc="http://schemas.openxmlformats.org/markup-compatibility/2006">
          <mc:Choice Requires="x14">
            <control shapeId="28829" r:id="rId110" name="Check Box 157">
              <controlPr defaultSize="0" autoFill="0" autoLine="0" autoPict="0">
                <anchor moveWithCells="1">
                  <from>
                    <xdr:col>4</xdr:col>
                    <xdr:colOff>76200</xdr:colOff>
                    <xdr:row>117</xdr:row>
                    <xdr:rowOff>9525</xdr:rowOff>
                  </from>
                  <to>
                    <xdr:col>4</xdr:col>
                    <xdr:colOff>352425</xdr:colOff>
                    <xdr:row>117</xdr:row>
                    <xdr:rowOff>190500</xdr:rowOff>
                  </to>
                </anchor>
              </controlPr>
            </control>
          </mc:Choice>
        </mc:AlternateContent>
        <mc:AlternateContent xmlns:mc="http://schemas.openxmlformats.org/markup-compatibility/2006">
          <mc:Choice Requires="x14">
            <control shapeId="28830" r:id="rId111" name="Check Box 158">
              <controlPr defaultSize="0" autoFill="0" autoLine="0" autoPict="0">
                <anchor moveWithCells="1">
                  <from>
                    <xdr:col>4</xdr:col>
                    <xdr:colOff>76200</xdr:colOff>
                    <xdr:row>118</xdr:row>
                    <xdr:rowOff>9525</xdr:rowOff>
                  </from>
                  <to>
                    <xdr:col>4</xdr:col>
                    <xdr:colOff>352425</xdr:colOff>
                    <xdr:row>119</xdr:row>
                    <xdr:rowOff>0</xdr:rowOff>
                  </to>
                </anchor>
              </controlPr>
            </control>
          </mc:Choice>
        </mc:AlternateContent>
        <mc:AlternateContent xmlns:mc="http://schemas.openxmlformats.org/markup-compatibility/2006">
          <mc:Choice Requires="x14">
            <control shapeId="28831" r:id="rId112" name="Check Box 159">
              <controlPr defaultSize="0" autoFill="0" autoLine="0" autoPict="0">
                <anchor moveWithCells="1">
                  <from>
                    <xdr:col>4</xdr:col>
                    <xdr:colOff>76200</xdr:colOff>
                    <xdr:row>119</xdr:row>
                    <xdr:rowOff>9525</xdr:rowOff>
                  </from>
                  <to>
                    <xdr:col>4</xdr:col>
                    <xdr:colOff>352425</xdr:colOff>
                    <xdr:row>120</xdr:row>
                    <xdr:rowOff>0</xdr:rowOff>
                  </to>
                </anchor>
              </controlPr>
            </control>
          </mc:Choice>
        </mc:AlternateContent>
        <mc:AlternateContent xmlns:mc="http://schemas.openxmlformats.org/markup-compatibility/2006">
          <mc:Choice Requires="x14">
            <control shapeId="28832" r:id="rId113" name="Check Box 160">
              <controlPr defaultSize="0" autoFill="0" autoLine="0" autoPict="0">
                <anchor moveWithCells="1">
                  <from>
                    <xdr:col>4</xdr:col>
                    <xdr:colOff>76200</xdr:colOff>
                    <xdr:row>120</xdr:row>
                    <xdr:rowOff>9525</xdr:rowOff>
                  </from>
                  <to>
                    <xdr:col>4</xdr:col>
                    <xdr:colOff>352425</xdr:colOff>
                    <xdr:row>121</xdr:row>
                    <xdr:rowOff>0</xdr:rowOff>
                  </to>
                </anchor>
              </controlPr>
            </control>
          </mc:Choice>
        </mc:AlternateContent>
        <mc:AlternateContent xmlns:mc="http://schemas.openxmlformats.org/markup-compatibility/2006">
          <mc:Choice Requires="x14">
            <control shapeId="28833" r:id="rId114" name="Check Box 161">
              <controlPr defaultSize="0" autoFill="0" autoLine="0" autoPict="0">
                <anchor moveWithCells="1">
                  <from>
                    <xdr:col>4</xdr:col>
                    <xdr:colOff>76200</xdr:colOff>
                    <xdr:row>121</xdr:row>
                    <xdr:rowOff>9525</xdr:rowOff>
                  </from>
                  <to>
                    <xdr:col>4</xdr:col>
                    <xdr:colOff>352425</xdr:colOff>
                    <xdr:row>122</xdr:row>
                    <xdr:rowOff>0</xdr:rowOff>
                  </to>
                </anchor>
              </controlPr>
            </control>
          </mc:Choice>
        </mc:AlternateContent>
        <mc:AlternateContent xmlns:mc="http://schemas.openxmlformats.org/markup-compatibility/2006">
          <mc:Choice Requires="x14">
            <control shapeId="28834" r:id="rId115" name="Check Box 162">
              <controlPr defaultSize="0" autoFill="0" autoLine="0" autoPict="0">
                <anchor moveWithCells="1">
                  <from>
                    <xdr:col>4</xdr:col>
                    <xdr:colOff>76200</xdr:colOff>
                    <xdr:row>122</xdr:row>
                    <xdr:rowOff>9525</xdr:rowOff>
                  </from>
                  <to>
                    <xdr:col>4</xdr:col>
                    <xdr:colOff>352425</xdr:colOff>
                    <xdr:row>123</xdr:row>
                    <xdr:rowOff>0</xdr:rowOff>
                  </to>
                </anchor>
              </controlPr>
            </control>
          </mc:Choice>
        </mc:AlternateContent>
        <mc:AlternateContent xmlns:mc="http://schemas.openxmlformats.org/markup-compatibility/2006">
          <mc:Choice Requires="x14">
            <control shapeId="28835" r:id="rId116" name="Check Box 163">
              <controlPr defaultSize="0" autoFill="0" autoLine="0" autoPict="0">
                <anchor moveWithCells="1">
                  <from>
                    <xdr:col>4</xdr:col>
                    <xdr:colOff>76200</xdr:colOff>
                    <xdr:row>123</xdr:row>
                    <xdr:rowOff>9525</xdr:rowOff>
                  </from>
                  <to>
                    <xdr:col>4</xdr:col>
                    <xdr:colOff>352425</xdr:colOff>
                    <xdr:row>123</xdr:row>
                    <xdr:rowOff>190500</xdr:rowOff>
                  </to>
                </anchor>
              </controlPr>
            </control>
          </mc:Choice>
        </mc:AlternateContent>
        <mc:AlternateContent xmlns:mc="http://schemas.openxmlformats.org/markup-compatibility/2006">
          <mc:Choice Requires="x14">
            <control shapeId="28836" r:id="rId117" name="Check Box 164">
              <controlPr defaultSize="0" autoFill="0" autoLine="0" autoPict="0">
                <anchor moveWithCells="1">
                  <from>
                    <xdr:col>4</xdr:col>
                    <xdr:colOff>76200</xdr:colOff>
                    <xdr:row>124</xdr:row>
                    <xdr:rowOff>9525</xdr:rowOff>
                  </from>
                  <to>
                    <xdr:col>4</xdr:col>
                    <xdr:colOff>352425</xdr:colOff>
                    <xdr:row>125</xdr:row>
                    <xdr:rowOff>0</xdr:rowOff>
                  </to>
                </anchor>
              </controlPr>
            </control>
          </mc:Choice>
        </mc:AlternateContent>
        <mc:AlternateContent xmlns:mc="http://schemas.openxmlformats.org/markup-compatibility/2006">
          <mc:Choice Requires="x14">
            <control shapeId="28837" r:id="rId118" name="Check Box 165">
              <controlPr defaultSize="0" autoFill="0" autoLine="0" autoPict="0">
                <anchor moveWithCells="1">
                  <from>
                    <xdr:col>4</xdr:col>
                    <xdr:colOff>76200</xdr:colOff>
                    <xdr:row>125</xdr:row>
                    <xdr:rowOff>9525</xdr:rowOff>
                  </from>
                  <to>
                    <xdr:col>4</xdr:col>
                    <xdr:colOff>352425</xdr:colOff>
                    <xdr:row>126</xdr:row>
                    <xdr:rowOff>0</xdr:rowOff>
                  </to>
                </anchor>
              </controlPr>
            </control>
          </mc:Choice>
        </mc:AlternateContent>
        <mc:AlternateContent xmlns:mc="http://schemas.openxmlformats.org/markup-compatibility/2006">
          <mc:Choice Requires="x14">
            <control shapeId="28838" r:id="rId119" name="Check Box 166">
              <controlPr defaultSize="0" autoFill="0" autoLine="0" autoPict="0">
                <anchor moveWithCells="1">
                  <from>
                    <xdr:col>4</xdr:col>
                    <xdr:colOff>76200</xdr:colOff>
                    <xdr:row>126</xdr:row>
                    <xdr:rowOff>9525</xdr:rowOff>
                  </from>
                  <to>
                    <xdr:col>4</xdr:col>
                    <xdr:colOff>352425</xdr:colOff>
                    <xdr:row>127</xdr:row>
                    <xdr:rowOff>0</xdr:rowOff>
                  </to>
                </anchor>
              </controlPr>
            </control>
          </mc:Choice>
        </mc:AlternateContent>
        <mc:AlternateContent xmlns:mc="http://schemas.openxmlformats.org/markup-compatibility/2006">
          <mc:Choice Requires="x14">
            <control shapeId="28839" r:id="rId120" name="Check Box 167">
              <controlPr defaultSize="0" autoFill="0" autoLine="0" autoPict="0">
                <anchor moveWithCells="1">
                  <from>
                    <xdr:col>4</xdr:col>
                    <xdr:colOff>76200</xdr:colOff>
                    <xdr:row>127</xdr:row>
                    <xdr:rowOff>9525</xdr:rowOff>
                  </from>
                  <to>
                    <xdr:col>4</xdr:col>
                    <xdr:colOff>352425</xdr:colOff>
                    <xdr:row>128</xdr:row>
                    <xdr:rowOff>0</xdr:rowOff>
                  </to>
                </anchor>
              </controlPr>
            </control>
          </mc:Choice>
        </mc:AlternateContent>
        <mc:AlternateContent xmlns:mc="http://schemas.openxmlformats.org/markup-compatibility/2006">
          <mc:Choice Requires="x14">
            <control shapeId="28840" r:id="rId121" name="Check Box 168">
              <controlPr defaultSize="0" autoFill="0" autoLine="0" autoPict="0">
                <anchor moveWithCells="1">
                  <from>
                    <xdr:col>4</xdr:col>
                    <xdr:colOff>76200</xdr:colOff>
                    <xdr:row>128</xdr:row>
                    <xdr:rowOff>9525</xdr:rowOff>
                  </from>
                  <to>
                    <xdr:col>4</xdr:col>
                    <xdr:colOff>352425</xdr:colOff>
                    <xdr:row>128</xdr:row>
                    <xdr:rowOff>190500</xdr:rowOff>
                  </to>
                </anchor>
              </controlPr>
            </control>
          </mc:Choice>
        </mc:AlternateContent>
        <mc:AlternateContent xmlns:mc="http://schemas.openxmlformats.org/markup-compatibility/2006">
          <mc:Choice Requires="x14">
            <control shapeId="28841" r:id="rId122" name="Check Box 169">
              <controlPr defaultSize="0" autoFill="0" autoLine="0" autoPict="0">
                <anchor moveWithCells="1">
                  <from>
                    <xdr:col>4</xdr:col>
                    <xdr:colOff>76200</xdr:colOff>
                    <xdr:row>129</xdr:row>
                    <xdr:rowOff>9525</xdr:rowOff>
                  </from>
                  <to>
                    <xdr:col>4</xdr:col>
                    <xdr:colOff>352425</xdr:colOff>
                    <xdr:row>129</xdr:row>
                    <xdr:rowOff>190500</xdr:rowOff>
                  </to>
                </anchor>
              </controlPr>
            </control>
          </mc:Choice>
        </mc:AlternateContent>
        <mc:AlternateContent xmlns:mc="http://schemas.openxmlformats.org/markup-compatibility/2006">
          <mc:Choice Requires="x14">
            <control shapeId="28842" r:id="rId123" name="Check Box 170">
              <controlPr defaultSize="0" autoFill="0" autoLine="0" autoPict="0">
                <anchor moveWithCells="1">
                  <from>
                    <xdr:col>4</xdr:col>
                    <xdr:colOff>76200</xdr:colOff>
                    <xdr:row>130</xdr:row>
                    <xdr:rowOff>9525</xdr:rowOff>
                  </from>
                  <to>
                    <xdr:col>4</xdr:col>
                    <xdr:colOff>352425</xdr:colOff>
                    <xdr:row>130</xdr:row>
                    <xdr:rowOff>190500</xdr:rowOff>
                  </to>
                </anchor>
              </controlPr>
            </control>
          </mc:Choice>
        </mc:AlternateContent>
        <mc:AlternateContent xmlns:mc="http://schemas.openxmlformats.org/markup-compatibility/2006">
          <mc:Choice Requires="x14">
            <control shapeId="28843" r:id="rId124" name="Check Box 171">
              <controlPr defaultSize="0" autoFill="0" autoLine="0" autoPict="0">
                <anchor moveWithCells="1">
                  <from>
                    <xdr:col>4</xdr:col>
                    <xdr:colOff>76200</xdr:colOff>
                    <xdr:row>131</xdr:row>
                    <xdr:rowOff>9525</xdr:rowOff>
                  </from>
                  <to>
                    <xdr:col>4</xdr:col>
                    <xdr:colOff>352425</xdr:colOff>
                    <xdr:row>131</xdr:row>
                    <xdr:rowOff>190500</xdr:rowOff>
                  </to>
                </anchor>
              </controlPr>
            </control>
          </mc:Choice>
        </mc:AlternateContent>
        <mc:AlternateContent xmlns:mc="http://schemas.openxmlformats.org/markup-compatibility/2006">
          <mc:Choice Requires="x14">
            <control shapeId="28844" r:id="rId125" name="Check Box 172">
              <controlPr defaultSize="0" autoFill="0" autoLine="0" autoPict="0">
                <anchor moveWithCells="1">
                  <from>
                    <xdr:col>4</xdr:col>
                    <xdr:colOff>76200</xdr:colOff>
                    <xdr:row>132</xdr:row>
                    <xdr:rowOff>9525</xdr:rowOff>
                  </from>
                  <to>
                    <xdr:col>4</xdr:col>
                    <xdr:colOff>352425</xdr:colOff>
                    <xdr:row>132</xdr:row>
                    <xdr:rowOff>190500</xdr:rowOff>
                  </to>
                </anchor>
              </controlPr>
            </control>
          </mc:Choice>
        </mc:AlternateContent>
        <mc:AlternateContent xmlns:mc="http://schemas.openxmlformats.org/markup-compatibility/2006">
          <mc:Choice Requires="x14">
            <control shapeId="28845" r:id="rId126" name="Check Box 173">
              <controlPr defaultSize="0" autoFill="0" autoLine="0" autoPict="0">
                <anchor moveWithCells="1">
                  <from>
                    <xdr:col>4</xdr:col>
                    <xdr:colOff>76200</xdr:colOff>
                    <xdr:row>133</xdr:row>
                    <xdr:rowOff>9525</xdr:rowOff>
                  </from>
                  <to>
                    <xdr:col>4</xdr:col>
                    <xdr:colOff>352425</xdr:colOff>
                    <xdr:row>134</xdr:row>
                    <xdr:rowOff>0</xdr:rowOff>
                  </to>
                </anchor>
              </controlPr>
            </control>
          </mc:Choice>
        </mc:AlternateContent>
        <mc:AlternateContent xmlns:mc="http://schemas.openxmlformats.org/markup-compatibility/2006">
          <mc:Choice Requires="x14">
            <control shapeId="28846" r:id="rId127" name="Check Box 174">
              <controlPr defaultSize="0" autoFill="0" autoLine="0" autoPict="0">
                <anchor moveWithCells="1">
                  <from>
                    <xdr:col>4</xdr:col>
                    <xdr:colOff>76200</xdr:colOff>
                    <xdr:row>134</xdr:row>
                    <xdr:rowOff>9525</xdr:rowOff>
                  </from>
                  <to>
                    <xdr:col>4</xdr:col>
                    <xdr:colOff>352425</xdr:colOff>
                    <xdr:row>135</xdr:row>
                    <xdr:rowOff>0</xdr:rowOff>
                  </to>
                </anchor>
              </controlPr>
            </control>
          </mc:Choice>
        </mc:AlternateContent>
        <mc:AlternateContent xmlns:mc="http://schemas.openxmlformats.org/markup-compatibility/2006">
          <mc:Choice Requires="x14">
            <control shapeId="28847" r:id="rId128" name="Check Box 175">
              <controlPr defaultSize="0" autoFill="0" autoLine="0" autoPict="0">
                <anchor moveWithCells="1">
                  <from>
                    <xdr:col>4</xdr:col>
                    <xdr:colOff>76200</xdr:colOff>
                    <xdr:row>135</xdr:row>
                    <xdr:rowOff>9525</xdr:rowOff>
                  </from>
                  <to>
                    <xdr:col>4</xdr:col>
                    <xdr:colOff>352425</xdr:colOff>
                    <xdr:row>136</xdr:row>
                    <xdr:rowOff>0</xdr:rowOff>
                  </to>
                </anchor>
              </controlPr>
            </control>
          </mc:Choice>
        </mc:AlternateContent>
        <mc:AlternateContent xmlns:mc="http://schemas.openxmlformats.org/markup-compatibility/2006">
          <mc:Choice Requires="x14">
            <control shapeId="28848" r:id="rId129" name="Check Box 176">
              <controlPr defaultSize="0" autoFill="0" autoLine="0" autoPict="0">
                <anchor moveWithCells="1">
                  <from>
                    <xdr:col>4</xdr:col>
                    <xdr:colOff>76200</xdr:colOff>
                    <xdr:row>136</xdr:row>
                    <xdr:rowOff>9525</xdr:rowOff>
                  </from>
                  <to>
                    <xdr:col>4</xdr:col>
                    <xdr:colOff>352425</xdr:colOff>
                    <xdr:row>136</xdr:row>
                    <xdr:rowOff>190500</xdr:rowOff>
                  </to>
                </anchor>
              </controlPr>
            </control>
          </mc:Choice>
        </mc:AlternateContent>
        <mc:AlternateContent xmlns:mc="http://schemas.openxmlformats.org/markup-compatibility/2006">
          <mc:Choice Requires="x14">
            <control shapeId="28854" r:id="rId130" name="Check Box 182">
              <controlPr defaultSize="0" autoFill="0" autoLine="0" autoPict="0">
                <anchor moveWithCells="1">
                  <from>
                    <xdr:col>4</xdr:col>
                    <xdr:colOff>76200</xdr:colOff>
                    <xdr:row>137</xdr:row>
                    <xdr:rowOff>9525</xdr:rowOff>
                  </from>
                  <to>
                    <xdr:col>4</xdr:col>
                    <xdr:colOff>352425</xdr:colOff>
                    <xdr:row>138</xdr:row>
                    <xdr:rowOff>0</xdr:rowOff>
                  </to>
                </anchor>
              </controlPr>
            </control>
          </mc:Choice>
        </mc:AlternateContent>
        <mc:AlternateContent xmlns:mc="http://schemas.openxmlformats.org/markup-compatibility/2006">
          <mc:Choice Requires="x14">
            <control shapeId="28855" r:id="rId131" name="Check Box 183">
              <controlPr defaultSize="0" autoFill="0" autoLine="0" autoPict="0">
                <anchor moveWithCells="1">
                  <from>
                    <xdr:col>4</xdr:col>
                    <xdr:colOff>76200</xdr:colOff>
                    <xdr:row>138</xdr:row>
                    <xdr:rowOff>9525</xdr:rowOff>
                  </from>
                  <to>
                    <xdr:col>4</xdr:col>
                    <xdr:colOff>352425</xdr:colOff>
                    <xdr:row>139</xdr:row>
                    <xdr:rowOff>0</xdr:rowOff>
                  </to>
                </anchor>
              </controlPr>
            </control>
          </mc:Choice>
        </mc:AlternateContent>
        <mc:AlternateContent xmlns:mc="http://schemas.openxmlformats.org/markup-compatibility/2006">
          <mc:Choice Requires="x14">
            <control shapeId="28856" r:id="rId132" name="Check Box 184">
              <controlPr defaultSize="0" autoFill="0" autoLine="0" autoPict="0">
                <anchor moveWithCells="1">
                  <from>
                    <xdr:col>4</xdr:col>
                    <xdr:colOff>76200</xdr:colOff>
                    <xdr:row>139</xdr:row>
                    <xdr:rowOff>9525</xdr:rowOff>
                  </from>
                  <to>
                    <xdr:col>4</xdr:col>
                    <xdr:colOff>352425</xdr:colOff>
                    <xdr:row>140</xdr:row>
                    <xdr:rowOff>0</xdr:rowOff>
                  </to>
                </anchor>
              </controlPr>
            </control>
          </mc:Choice>
        </mc:AlternateContent>
        <mc:AlternateContent xmlns:mc="http://schemas.openxmlformats.org/markup-compatibility/2006">
          <mc:Choice Requires="x14">
            <control shapeId="28857" r:id="rId133" name="Check Box 185">
              <controlPr defaultSize="0" autoFill="0" autoLine="0" autoPict="0">
                <anchor moveWithCells="1">
                  <from>
                    <xdr:col>4</xdr:col>
                    <xdr:colOff>76200</xdr:colOff>
                    <xdr:row>140</xdr:row>
                    <xdr:rowOff>9525</xdr:rowOff>
                  </from>
                  <to>
                    <xdr:col>4</xdr:col>
                    <xdr:colOff>352425</xdr:colOff>
                    <xdr:row>141</xdr:row>
                    <xdr:rowOff>0</xdr:rowOff>
                  </to>
                </anchor>
              </controlPr>
            </control>
          </mc:Choice>
        </mc:AlternateContent>
        <mc:AlternateContent xmlns:mc="http://schemas.openxmlformats.org/markup-compatibility/2006">
          <mc:Choice Requires="x14">
            <control shapeId="28858" r:id="rId134" name="Check Box 186">
              <controlPr defaultSize="0" autoFill="0" autoLine="0" autoPict="0">
                <anchor moveWithCells="1">
                  <from>
                    <xdr:col>4</xdr:col>
                    <xdr:colOff>76200</xdr:colOff>
                    <xdr:row>141</xdr:row>
                    <xdr:rowOff>9525</xdr:rowOff>
                  </from>
                  <to>
                    <xdr:col>4</xdr:col>
                    <xdr:colOff>352425</xdr:colOff>
                    <xdr:row>142</xdr:row>
                    <xdr:rowOff>0</xdr:rowOff>
                  </to>
                </anchor>
              </controlPr>
            </control>
          </mc:Choice>
        </mc:AlternateContent>
        <mc:AlternateContent xmlns:mc="http://schemas.openxmlformats.org/markup-compatibility/2006">
          <mc:Choice Requires="x14">
            <control shapeId="28859" r:id="rId135" name="Check Box 187">
              <controlPr defaultSize="0" autoFill="0" autoLine="0" autoPict="0">
                <anchor moveWithCells="1">
                  <from>
                    <xdr:col>4</xdr:col>
                    <xdr:colOff>76200</xdr:colOff>
                    <xdr:row>142</xdr:row>
                    <xdr:rowOff>9525</xdr:rowOff>
                  </from>
                  <to>
                    <xdr:col>4</xdr:col>
                    <xdr:colOff>352425</xdr:colOff>
                    <xdr:row>142</xdr:row>
                    <xdr:rowOff>190500</xdr:rowOff>
                  </to>
                </anchor>
              </controlPr>
            </control>
          </mc:Choice>
        </mc:AlternateContent>
        <mc:AlternateContent xmlns:mc="http://schemas.openxmlformats.org/markup-compatibility/2006">
          <mc:Choice Requires="x14">
            <control shapeId="28860" r:id="rId136" name="Check Box 188">
              <controlPr defaultSize="0" autoFill="0" autoLine="0" autoPict="0">
                <anchor moveWithCells="1">
                  <from>
                    <xdr:col>4</xdr:col>
                    <xdr:colOff>76200</xdr:colOff>
                    <xdr:row>143</xdr:row>
                    <xdr:rowOff>9525</xdr:rowOff>
                  </from>
                  <to>
                    <xdr:col>4</xdr:col>
                    <xdr:colOff>352425</xdr:colOff>
                    <xdr:row>144</xdr:row>
                    <xdr:rowOff>0</xdr:rowOff>
                  </to>
                </anchor>
              </controlPr>
            </control>
          </mc:Choice>
        </mc:AlternateContent>
        <mc:AlternateContent xmlns:mc="http://schemas.openxmlformats.org/markup-compatibility/2006">
          <mc:Choice Requires="x14">
            <control shapeId="28861" r:id="rId137" name="Check Box 189">
              <controlPr defaultSize="0" autoFill="0" autoLine="0" autoPict="0">
                <anchor moveWithCells="1">
                  <from>
                    <xdr:col>4</xdr:col>
                    <xdr:colOff>76200</xdr:colOff>
                    <xdr:row>144</xdr:row>
                    <xdr:rowOff>9525</xdr:rowOff>
                  </from>
                  <to>
                    <xdr:col>4</xdr:col>
                    <xdr:colOff>352425</xdr:colOff>
                    <xdr:row>145</xdr:row>
                    <xdr:rowOff>0</xdr:rowOff>
                  </to>
                </anchor>
              </controlPr>
            </control>
          </mc:Choice>
        </mc:AlternateContent>
        <mc:AlternateContent xmlns:mc="http://schemas.openxmlformats.org/markup-compatibility/2006">
          <mc:Choice Requires="x14">
            <control shapeId="28862" r:id="rId138" name="Check Box 190">
              <controlPr defaultSize="0" autoFill="0" autoLine="0" autoPict="0">
                <anchor moveWithCells="1">
                  <from>
                    <xdr:col>4</xdr:col>
                    <xdr:colOff>76200</xdr:colOff>
                    <xdr:row>145</xdr:row>
                    <xdr:rowOff>9525</xdr:rowOff>
                  </from>
                  <to>
                    <xdr:col>4</xdr:col>
                    <xdr:colOff>352425</xdr:colOff>
                    <xdr:row>145</xdr:row>
                    <xdr:rowOff>190500</xdr:rowOff>
                  </to>
                </anchor>
              </controlPr>
            </control>
          </mc:Choice>
        </mc:AlternateContent>
        <mc:AlternateContent xmlns:mc="http://schemas.openxmlformats.org/markup-compatibility/2006">
          <mc:Choice Requires="x14">
            <control shapeId="28868" r:id="rId139" name="Check Box 196">
              <controlPr defaultSize="0" autoFill="0" autoLine="0" autoPict="0">
                <anchor moveWithCells="1">
                  <from>
                    <xdr:col>4</xdr:col>
                    <xdr:colOff>76200</xdr:colOff>
                    <xdr:row>146</xdr:row>
                    <xdr:rowOff>9525</xdr:rowOff>
                  </from>
                  <to>
                    <xdr:col>4</xdr:col>
                    <xdr:colOff>352425</xdr:colOff>
                    <xdr:row>147</xdr:row>
                    <xdr:rowOff>0</xdr:rowOff>
                  </to>
                </anchor>
              </controlPr>
            </control>
          </mc:Choice>
        </mc:AlternateContent>
        <mc:AlternateContent xmlns:mc="http://schemas.openxmlformats.org/markup-compatibility/2006">
          <mc:Choice Requires="x14">
            <control shapeId="28874" r:id="rId140" name="Check Box 202">
              <controlPr defaultSize="0" autoFill="0" autoLine="0" autoPict="0">
                <anchor moveWithCells="1">
                  <from>
                    <xdr:col>4</xdr:col>
                    <xdr:colOff>76200</xdr:colOff>
                    <xdr:row>147</xdr:row>
                    <xdr:rowOff>9525</xdr:rowOff>
                  </from>
                  <to>
                    <xdr:col>4</xdr:col>
                    <xdr:colOff>352425</xdr:colOff>
                    <xdr:row>148</xdr:row>
                    <xdr:rowOff>0</xdr:rowOff>
                  </to>
                </anchor>
              </controlPr>
            </control>
          </mc:Choice>
        </mc:AlternateContent>
        <mc:AlternateContent xmlns:mc="http://schemas.openxmlformats.org/markup-compatibility/2006">
          <mc:Choice Requires="x14">
            <control shapeId="28875" r:id="rId141" name="Check Box 203">
              <controlPr defaultSize="0" autoFill="0" autoLine="0" autoPict="0">
                <anchor moveWithCells="1">
                  <from>
                    <xdr:col>4</xdr:col>
                    <xdr:colOff>76200</xdr:colOff>
                    <xdr:row>148</xdr:row>
                    <xdr:rowOff>9525</xdr:rowOff>
                  </from>
                  <to>
                    <xdr:col>4</xdr:col>
                    <xdr:colOff>352425</xdr:colOff>
                    <xdr:row>148</xdr:row>
                    <xdr:rowOff>190500</xdr:rowOff>
                  </to>
                </anchor>
              </controlPr>
            </control>
          </mc:Choice>
        </mc:AlternateContent>
        <mc:AlternateContent xmlns:mc="http://schemas.openxmlformats.org/markup-compatibility/2006">
          <mc:Choice Requires="x14">
            <control shapeId="28876" r:id="rId142" name="Check Box 204">
              <controlPr defaultSize="0" autoFill="0" autoLine="0" autoPict="0">
                <anchor moveWithCells="1">
                  <from>
                    <xdr:col>4</xdr:col>
                    <xdr:colOff>76200</xdr:colOff>
                    <xdr:row>149</xdr:row>
                    <xdr:rowOff>9525</xdr:rowOff>
                  </from>
                  <to>
                    <xdr:col>4</xdr:col>
                    <xdr:colOff>352425</xdr:colOff>
                    <xdr:row>150</xdr:row>
                    <xdr:rowOff>0</xdr:rowOff>
                  </to>
                </anchor>
              </controlPr>
            </control>
          </mc:Choice>
        </mc:AlternateContent>
        <mc:AlternateContent xmlns:mc="http://schemas.openxmlformats.org/markup-compatibility/2006">
          <mc:Choice Requires="x14">
            <control shapeId="28877" r:id="rId143" name="Check Box 205">
              <controlPr defaultSize="0" autoFill="0" autoLine="0" autoPict="0">
                <anchor moveWithCells="1">
                  <from>
                    <xdr:col>4</xdr:col>
                    <xdr:colOff>76200</xdr:colOff>
                    <xdr:row>150</xdr:row>
                    <xdr:rowOff>9525</xdr:rowOff>
                  </from>
                  <to>
                    <xdr:col>4</xdr:col>
                    <xdr:colOff>352425</xdr:colOff>
                    <xdr:row>151</xdr:row>
                    <xdr:rowOff>0</xdr:rowOff>
                  </to>
                </anchor>
              </controlPr>
            </control>
          </mc:Choice>
        </mc:AlternateContent>
        <mc:AlternateContent xmlns:mc="http://schemas.openxmlformats.org/markup-compatibility/2006">
          <mc:Choice Requires="x14">
            <control shapeId="28878" r:id="rId144" name="Check Box 206">
              <controlPr defaultSize="0" autoFill="0" autoLine="0" autoPict="0">
                <anchor moveWithCells="1">
                  <from>
                    <xdr:col>4</xdr:col>
                    <xdr:colOff>76200</xdr:colOff>
                    <xdr:row>151</xdr:row>
                    <xdr:rowOff>9525</xdr:rowOff>
                  </from>
                  <to>
                    <xdr:col>4</xdr:col>
                    <xdr:colOff>352425</xdr:colOff>
                    <xdr:row>152</xdr:row>
                    <xdr:rowOff>0</xdr:rowOff>
                  </to>
                </anchor>
              </controlPr>
            </control>
          </mc:Choice>
        </mc:AlternateContent>
        <mc:AlternateContent xmlns:mc="http://schemas.openxmlformats.org/markup-compatibility/2006">
          <mc:Choice Requires="x14">
            <control shapeId="28879" r:id="rId145" name="Check Box 207">
              <controlPr defaultSize="0" autoFill="0" autoLine="0" autoPict="0">
                <anchor moveWithCells="1">
                  <from>
                    <xdr:col>4</xdr:col>
                    <xdr:colOff>76200</xdr:colOff>
                    <xdr:row>152</xdr:row>
                    <xdr:rowOff>9525</xdr:rowOff>
                  </from>
                  <to>
                    <xdr:col>4</xdr:col>
                    <xdr:colOff>352425</xdr:colOff>
                    <xdr:row>153</xdr:row>
                    <xdr:rowOff>0</xdr:rowOff>
                  </to>
                </anchor>
              </controlPr>
            </control>
          </mc:Choice>
        </mc:AlternateContent>
        <mc:AlternateContent xmlns:mc="http://schemas.openxmlformats.org/markup-compatibility/2006">
          <mc:Choice Requires="x14">
            <control shapeId="28880" r:id="rId146" name="Check Box 208">
              <controlPr defaultSize="0" autoFill="0" autoLine="0" autoPict="0">
                <anchor moveWithCells="1">
                  <from>
                    <xdr:col>4</xdr:col>
                    <xdr:colOff>76200</xdr:colOff>
                    <xdr:row>153</xdr:row>
                    <xdr:rowOff>9525</xdr:rowOff>
                  </from>
                  <to>
                    <xdr:col>4</xdr:col>
                    <xdr:colOff>352425</xdr:colOff>
                    <xdr:row>154</xdr:row>
                    <xdr:rowOff>0</xdr:rowOff>
                  </to>
                </anchor>
              </controlPr>
            </control>
          </mc:Choice>
        </mc:AlternateContent>
        <mc:AlternateContent xmlns:mc="http://schemas.openxmlformats.org/markup-compatibility/2006">
          <mc:Choice Requires="x14">
            <control shapeId="28881" r:id="rId147" name="Check Box 209">
              <controlPr defaultSize="0" autoFill="0" autoLine="0" autoPict="0">
                <anchor moveWithCells="1">
                  <from>
                    <xdr:col>4</xdr:col>
                    <xdr:colOff>76200</xdr:colOff>
                    <xdr:row>154</xdr:row>
                    <xdr:rowOff>9525</xdr:rowOff>
                  </from>
                  <to>
                    <xdr:col>4</xdr:col>
                    <xdr:colOff>352425</xdr:colOff>
                    <xdr:row>155</xdr:row>
                    <xdr:rowOff>0</xdr:rowOff>
                  </to>
                </anchor>
              </controlPr>
            </control>
          </mc:Choice>
        </mc:AlternateContent>
        <mc:AlternateContent xmlns:mc="http://schemas.openxmlformats.org/markup-compatibility/2006">
          <mc:Choice Requires="x14">
            <control shapeId="28882" r:id="rId148" name="Check Box 210">
              <controlPr defaultSize="0" autoFill="0" autoLine="0" autoPict="0">
                <anchor moveWithCells="1">
                  <from>
                    <xdr:col>4</xdr:col>
                    <xdr:colOff>76200</xdr:colOff>
                    <xdr:row>155</xdr:row>
                    <xdr:rowOff>9525</xdr:rowOff>
                  </from>
                  <to>
                    <xdr:col>4</xdr:col>
                    <xdr:colOff>352425</xdr:colOff>
                    <xdr:row>156</xdr:row>
                    <xdr:rowOff>0</xdr:rowOff>
                  </to>
                </anchor>
              </controlPr>
            </control>
          </mc:Choice>
        </mc:AlternateContent>
        <mc:AlternateContent xmlns:mc="http://schemas.openxmlformats.org/markup-compatibility/2006">
          <mc:Choice Requires="x14">
            <control shapeId="28883" r:id="rId149" name="Check Box 211">
              <controlPr defaultSize="0" autoFill="0" autoLine="0" autoPict="0">
                <anchor moveWithCells="1">
                  <from>
                    <xdr:col>4</xdr:col>
                    <xdr:colOff>76200</xdr:colOff>
                    <xdr:row>156</xdr:row>
                    <xdr:rowOff>9525</xdr:rowOff>
                  </from>
                  <to>
                    <xdr:col>4</xdr:col>
                    <xdr:colOff>352425</xdr:colOff>
                    <xdr:row>157</xdr:row>
                    <xdr:rowOff>0</xdr:rowOff>
                  </to>
                </anchor>
              </controlPr>
            </control>
          </mc:Choice>
        </mc:AlternateContent>
        <mc:AlternateContent xmlns:mc="http://schemas.openxmlformats.org/markup-compatibility/2006">
          <mc:Choice Requires="x14">
            <control shapeId="28884" r:id="rId150" name="Check Box 212">
              <controlPr defaultSize="0" autoFill="0" autoLine="0" autoPict="0">
                <anchor moveWithCells="1">
                  <from>
                    <xdr:col>4</xdr:col>
                    <xdr:colOff>76200</xdr:colOff>
                    <xdr:row>157</xdr:row>
                    <xdr:rowOff>9525</xdr:rowOff>
                  </from>
                  <to>
                    <xdr:col>4</xdr:col>
                    <xdr:colOff>352425</xdr:colOff>
                    <xdr:row>158</xdr:row>
                    <xdr:rowOff>0</xdr:rowOff>
                  </to>
                </anchor>
              </controlPr>
            </control>
          </mc:Choice>
        </mc:AlternateContent>
        <mc:AlternateContent xmlns:mc="http://schemas.openxmlformats.org/markup-compatibility/2006">
          <mc:Choice Requires="x14">
            <control shapeId="28885" r:id="rId151" name="Check Box 213">
              <controlPr defaultSize="0" autoFill="0" autoLine="0" autoPict="0">
                <anchor moveWithCells="1">
                  <from>
                    <xdr:col>4</xdr:col>
                    <xdr:colOff>76200</xdr:colOff>
                    <xdr:row>158</xdr:row>
                    <xdr:rowOff>9525</xdr:rowOff>
                  </from>
                  <to>
                    <xdr:col>4</xdr:col>
                    <xdr:colOff>352425</xdr:colOff>
                    <xdr:row>159</xdr:row>
                    <xdr:rowOff>0</xdr:rowOff>
                  </to>
                </anchor>
              </controlPr>
            </control>
          </mc:Choice>
        </mc:AlternateContent>
        <mc:AlternateContent xmlns:mc="http://schemas.openxmlformats.org/markup-compatibility/2006">
          <mc:Choice Requires="x14">
            <control shapeId="28886" r:id="rId152" name="Check Box 214">
              <controlPr defaultSize="0" autoFill="0" autoLine="0" autoPict="0">
                <anchor moveWithCells="1">
                  <from>
                    <xdr:col>4</xdr:col>
                    <xdr:colOff>76200</xdr:colOff>
                    <xdr:row>159</xdr:row>
                    <xdr:rowOff>9525</xdr:rowOff>
                  </from>
                  <to>
                    <xdr:col>4</xdr:col>
                    <xdr:colOff>352425</xdr:colOff>
                    <xdr:row>160</xdr:row>
                    <xdr:rowOff>0</xdr:rowOff>
                  </to>
                </anchor>
              </controlPr>
            </control>
          </mc:Choice>
        </mc:AlternateContent>
        <mc:AlternateContent xmlns:mc="http://schemas.openxmlformats.org/markup-compatibility/2006">
          <mc:Choice Requires="x14">
            <control shapeId="28887" r:id="rId153" name="Check Box 215">
              <controlPr defaultSize="0" autoFill="0" autoLine="0" autoPict="0">
                <anchor moveWithCells="1">
                  <from>
                    <xdr:col>4</xdr:col>
                    <xdr:colOff>76200</xdr:colOff>
                    <xdr:row>160</xdr:row>
                    <xdr:rowOff>9525</xdr:rowOff>
                  </from>
                  <to>
                    <xdr:col>4</xdr:col>
                    <xdr:colOff>352425</xdr:colOff>
                    <xdr:row>161</xdr:row>
                    <xdr:rowOff>0</xdr:rowOff>
                  </to>
                </anchor>
              </controlPr>
            </control>
          </mc:Choice>
        </mc:AlternateContent>
        <mc:AlternateContent xmlns:mc="http://schemas.openxmlformats.org/markup-compatibility/2006">
          <mc:Choice Requires="x14">
            <control shapeId="28888" r:id="rId154" name="Check Box 216">
              <controlPr defaultSize="0" autoFill="0" autoLine="0" autoPict="0">
                <anchor moveWithCells="1">
                  <from>
                    <xdr:col>4</xdr:col>
                    <xdr:colOff>76200</xdr:colOff>
                    <xdr:row>161</xdr:row>
                    <xdr:rowOff>9525</xdr:rowOff>
                  </from>
                  <to>
                    <xdr:col>4</xdr:col>
                    <xdr:colOff>352425</xdr:colOff>
                    <xdr:row>162</xdr:row>
                    <xdr:rowOff>0</xdr:rowOff>
                  </to>
                </anchor>
              </controlPr>
            </control>
          </mc:Choice>
        </mc:AlternateContent>
        <mc:AlternateContent xmlns:mc="http://schemas.openxmlformats.org/markup-compatibility/2006">
          <mc:Choice Requires="x14">
            <control shapeId="28894" r:id="rId155" name="Check Box 222">
              <controlPr defaultSize="0" autoFill="0" autoLine="0" autoPict="0">
                <anchor moveWithCells="1">
                  <from>
                    <xdr:col>4</xdr:col>
                    <xdr:colOff>76200</xdr:colOff>
                    <xdr:row>163</xdr:row>
                    <xdr:rowOff>9525</xdr:rowOff>
                  </from>
                  <to>
                    <xdr:col>4</xdr:col>
                    <xdr:colOff>352425</xdr:colOff>
                    <xdr:row>164</xdr:row>
                    <xdr:rowOff>0</xdr:rowOff>
                  </to>
                </anchor>
              </controlPr>
            </control>
          </mc:Choice>
        </mc:AlternateContent>
        <mc:AlternateContent xmlns:mc="http://schemas.openxmlformats.org/markup-compatibility/2006">
          <mc:Choice Requires="x14">
            <control shapeId="28900" r:id="rId156" name="Check Box 228">
              <controlPr defaultSize="0" autoFill="0" autoLine="0" autoPict="0">
                <anchor moveWithCells="1">
                  <from>
                    <xdr:col>4</xdr:col>
                    <xdr:colOff>76200</xdr:colOff>
                    <xdr:row>164</xdr:row>
                    <xdr:rowOff>9525</xdr:rowOff>
                  </from>
                  <to>
                    <xdr:col>4</xdr:col>
                    <xdr:colOff>352425</xdr:colOff>
                    <xdr:row>165</xdr:row>
                    <xdr:rowOff>0</xdr:rowOff>
                  </to>
                </anchor>
              </controlPr>
            </control>
          </mc:Choice>
        </mc:AlternateContent>
        <mc:AlternateContent xmlns:mc="http://schemas.openxmlformats.org/markup-compatibility/2006">
          <mc:Choice Requires="x14">
            <control shapeId="28906" r:id="rId157" name="Check Box 234">
              <controlPr defaultSize="0" autoFill="0" autoLine="0" autoPict="0">
                <anchor moveWithCells="1">
                  <from>
                    <xdr:col>4</xdr:col>
                    <xdr:colOff>76200</xdr:colOff>
                    <xdr:row>165</xdr:row>
                    <xdr:rowOff>9525</xdr:rowOff>
                  </from>
                  <to>
                    <xdr:col>4</xdr:col>
                    <xdr:colOff>352425</xdr:colOff>
                    <xdr:row>166</xdr:row>
                    <xdr:rowOff>0</xdr:rowOff>
                  </to>
                </anchor>
              </controlPr>
            </control>
          </mc:Choice>
        </mc:AlternateContent>
        <mc:AlternateContent xmlns:mc="http://schemas.openxmlformats.org/markup-compatibility/2006">
          <mc:Choice Requires="x14">
            <control shapeId="28907" r:id="rId158" name="Check Box 235">
              <controlPr defaultSize="0" autoFill="0" autoLine="0" autoPict="0">
                <anchor moveWithCells="1">
                  <from>
                    <xdr:col>4</xdr:col>
                    <xdr:colOff>76200</xdr:colOff>
                    <xdr:row>166</xdr:row>
                    <xdr:rowOff>9525</xdr:rowOff>
                  </from>
                  <to>
                    <xdr:col>4</xdr:col>
                    <xdr:colOff>352425</xdr:colOff>
                    <xdr:row>166</xdr:row>
                    <xdr:rowOff>190500</xdr:rowOff>
                  </to>
                </anchor>
              </controlPr>
            </control>
          </mc:Choice>
        </mc:AlternateContent>
        <mc:AlternateContent xmlns:mc="http://schemas.openxmlformats.org/markup-compatibility/2006">
          <mc:Choice Requires="x14">
            <control shapeId="28908" r:id="rId159" name="Check Box 236">
              <controlPr defaultSize="0" autoFill="0" autoLine="0" autoPict="0">
                <anchor moveWithCells="1">
                  <from>
                    <xdr:col>4</xdr:col>
                    <xdr:colOff>76200</xdr:colOff>
                    <xdr:row>167</xdr:row>
                    <xdr:rowOff>9525</xdr:rowOff>
                  </from>
                  <to>
                    <xdr:col>4</xdr:col>
                    <xdr:colOff>352425</xdr:colOff>
                    <xdr:row>167</xdr:row>
                    <xdr:rowOff>190500</xdr:rowOff>
                  </to>
                </anchor>
              </controlPr>
            </control>
          </mc:Choice>
        </mc:AlternateContent>
        <mc:AlternateContent xmlns:mc="http://schemas.openxmlformats.org/markup-compatibility/2006">
          <mc:Choice Requires="x14">
            <control shapeId="28909" r:id="rId160" name="Check Box 237">
              <controlPr defaultSize="0" autoFill="0" autoLine="0" autoPict="0">
                <anchor moveWithCells="1">
                  <from>
                    <xdr:col>4</xdr:col>
                    <xdr:colOff>76200</xdr:colOff>
                    <xdr:row>168</xdr:row>
                    <xdr:rowOff>9525</xdr:rowOff>
                  </from>
                  <to>
                    <xdr:col>4</xdr:col>
                    <xdr:colOff>352425</xdr:colOff>
                    <xdr:row>168</xdr:row>
                    <xdr:rowOff>190500</xdr:rowOff>
                  </to>
                </anchor>
              </controlPr>
            </control>
          </mc:Choice>
        </mc:AlternateContent>
        <mc:AlternateContent xmlns:mc="http://schemas.openxmlformats.org/markup-compatibility/2006">
          <mc:Choice Requires="x14">
            <control shapeId="28910" r:id="rId161" name="Check Box 238">
              <controlPr defaultSize="0" autoFill="0" autoLine="0" autoPict="0">
                <anchor moveWithCells="1">
                  <from>
                    <xdr:col>4</xdr:col>
                    <xdr:colOff>76200</xdr:colOff>
                    <xdr:row>169</xdr:row>
                    <xdr:rowOff>9525</xdr:rowOff>
                  </from>
                  <to>
                    <xdr:col>4</xdr:col>
                    <xdr:colOff>352425</xdr:colOff>
                    <xdr:row>170</xdr:row>
                    <xdr:rowOff>0</xdr:rowOff>
                  </to>
                </anchor>
              </controlPr>
            </control>
          </mc:Choice>
        </mc:AlternateContent>
        <mc:AlternateContent xmlns:mc="http://schemas.openxmlformats.org/markup-compatibility/2006">
          <mc:Choice Requires="x14">
            <control shapeId="28911" r:id="rId162" name="Check Box 239">
              <controlPr defaultSize="0" autoFill="0" autoLine="0" autoPict="0">
                <anchor moveWithCells="1">
                  <from>
                    <xdr:col>4</xdr:col>
                    <xdr:colOff>76200</xdr:colOff>
                    <xdr:row>170</xdr:row>
                    <xdr:rowOff>9525</xdr:rowOff>
                  </from>
                  <to>
                    <xdr:col>4</xdr:col>
                    <xdr:colOff>352425</xdr:colOff>
                    <xdr:row>171</xdr:row>
                    <xdr:rowOff>0</xdr:rowOff>
                  </to>
                </anchor>
              </controlPr>
            </control>
          </mc:Choice>
        </mc:AlternateContent>
        <mc:AlternateContent xmlns:mc="http://schemas.openxmlformats.org/markup-compatibility/2006">
          <mc:Choice Requires="x14">
            <control shapeId="28912" r:id="rId163" name="Check Box 240">
              <controlPr defaultSize="0" autoFill="0" autoLine="0" autoPict="0">
                <anchor moveWithCells="1">
                  <from>
                    <xdr:col>4</xdr:col>
                    <xdr:colOff>76200</xdr:colOff>
                    <xdr:row>171</xdr:row>
                    <xdr:rowOff>9525</xdr:rowOff>
                  </from>
                  <to>
                    <xdr:col>4</xdr:col>
                    <xdr:colOff>352425</xdr:colOff>
                    <xdr:row>171</xdr:row>
                    <xdr:rowOff>190500</xdr:rowOff>
                  </to>
                </anchor>
              </controlPr>
            </control>
          </mc:Choice>
        </mc:AlternateContent>
        <mc:AlternateContent xmlns:mc="http://schemas.openxmlformats.org/markup-compatibility/2006">
          <mc:Choice Requires="x14">
            <control shapeId="28913" r:id="rId164" name="Check Box 241">
              <controlPr defaultSize="0" autoFill="0" autoLine="0" autoPict="0">
                <anchor moveWithCells="1">
                  <from>
                    <xdr:col>4</xdr:col>
                    <xdr:colOff>76200</xdr:colOff>
                    <xdr:row>172</xdr:row>
                    <xdr:rowOff>9525</xdr:rowOff>
                  </from>
                  <to>
                    <xdr:col>4</xdr:col>
                    <xdr:colOff>352425</xdr:colOff>
                    <xdr:row>172</xdr:row>
                    <xdr:rowOff>190500</xdr:rowOff>
                  </to>
                </anchor>
              </controlPr>
            </control>
          </mc:Choice>
        </mc:AlternateContent>
        <mc:AlternateContent xmlns:mc="http://schemas.openxmlformats.org/markup-compatibility/2006">
          <mc:Choice Requires="x14">
            <control shapeId="28919" r:id="rId165" name="Check Box 247">
              <controlPr defaultSize="0" autoFill="0" autoLine="0" autoPict="0">
                <anchor moveWithCells="1">
                  <from>
                    <xdr:col>4</xdr:col>
                    <xdr:colOff>76200</xdr:colOff>
                    <xdr:row>173</xdr:row>
                    <xdr:rowOff>9525</xdr:rowOff>
                  </from>
                  <to>
                    <xdr:col>4</xdr:col>
                    <xdr:colOff>352425</xdr:colOff>
                    <xdr:row>174</xdr:row>
                    <xdr:rowOff>0</xdr:rowOff>
                  </to>
                </anchor>
              </controlPr>
            </control>
          </mc:Choice>
        </mc:AlternateContent>
        <mc:AlternateContent xmlns:mc="http://schemas.openxmlformats.org/markup-compatibility/2006">
          <mc:Choice Requires="x14">
            <control shapeId="28924" r:id="rId166" name="Check Box 252">
              <controlPr defaultSize="0" autoFill="0" autoLine="0" autoPict="0">
                <anchor moveWithCells="1">
                  <from>
                    <xdr:col>4</xdr:col>
                    <xdr:colOff>76200</xdr:colOff>
                    <xdr:row>174</xdr:row>
                    <xdr:rowOff>9525</xdr:rowOff>
                  </from>
                  <to>
                    <xdr:col>4</xdr:col>
                    <xdr:colOff>352425</xdr:colOff>
                    <xdr:row>175</xdr:row>
                    <xdr:rowOff>0</xdr:rowOff>
                  </to>
                </anchor>
              </controlPr>
            </control>
          </mc:Choice>
        </mc:AlternateContent>
        <mc:AlternateContent xmlns:mc="http://schemas.openxmlformats.org/markup-compatibility/2006">
          <mc:Choice Requires="x14">
            <control shapeId="28930" r:id="rId167" name="Check Box 258">
              <controlPr defaultSize="0" autoFill="0" autoLine="0" autoPict="0">
                <anchor moveWithCells="1">
                  <from>
                    <xdr:col>4</xdr:col>
                    <xdr:colOff>76200</xdr:colOff>
                    <xdr:row>175</xdr:row>
                    <xdr:rowOff>9525</xdr:rowOff>
                  </from>
                  <to>
                    <xdr:col>4</xdr:col>
                    <xdr:colOff>352425</xdr:colOff>
                    <xdr:row>175</xdr:row>
                    <xdr:rowOff>190500</xdr:rowOff>
                  </to>
                </anchor>
              </controlPr>
            </control>
          </mc:Choice>
        </mc:AlternateContent>
        <mc:AlternateContent xmlns:mc="http://schemas.openxmlformats.org/markup-compatibility/2006">
          <mc:Choice Requires="x14">
            <control shapeId="28931" r:id="rId168" name="Check Box 259">
              <controlPr defaultSize="0" autoFill="0" autoLine="0" autoPict="0">
                <anchor moveWithCells="1">
                  <from>
                    <xdr:col>4</xdr:col>
                    <xdr:colOff>76200</xdr:colOff>
                    <xdr:row>176</xdr:row>
                    <xdr:rowOff>9525</xdr:rowOff>
                  </from>
                  <to>
                    <xdr:col>4</xdr:col>
                    <xdr:colOff>352425</xdr:colOff>
                    <xdr:row>177</xdr:row>
                    <xdr:rowOff>0</xdr:rowOff>
                  </to>
                </anchor>
              </controlPr>
            </control>
          </mc:Choice>
        </mc:AlternateContent>
        <mc:AlternateContent xmlns:mc="http://schemas.openxmlformats.org/markup-compatibility/2006">
          <mc:Choice Requires="x14">
            <control shapeId="28932" r:id="rId169" name="Check Box 260">
              <controlPr defaultSize="0" autoFill="0" autoLine="0" autoPict="0">
                <anchor moveWithCells="1">
                  <from>
                    <xdr:col>4</xdr:col>
                    <xdr:colOff>76200</xdr:colOff>
                    <xdr:row>177</xdr:row>
                    <xdr:rowOff>9525</xdr:rowOff>
                  </from>
                  <to>
                    <xdr:col>4</xdr:col>
                    <xdr:colOff>352425</xdr:colOff>
                    <xdr:row>177</xdr:row>
                    <xdr:rowOff>190500</xdr:rowOff>
                  </to>
                </anchor>
              </controlPr>
            </control>
          </mc:Choice>
        </mc:AlternateContent>
        <mc:AlternateContent xmlns:mc="http://schemas.openxmlformats.org/markup-compatibility/2006">
          <mc:Choice Requires="x14">
            <control shapeId="28933" r:id="rId170" name="Check Box 261">
              <controlPr defaultSize="0" autoFill="0" autoLine="0" autoPict="0">
                <anchor moveWithCells="1">
                  <from>
                    <xdr:col>4</xdr:col>
                    <xdr:colOff>76200</xdr:colOff>
                    <xdr:row>178</xdr:row>
                    <xdr:rowOff>9525</xdr:rowOff>
                  </from>
                  <to>
                    <xdr:col>4</xdr:col>
                    <xdr:colOff>352425</xdr:colOff>
                    <xdr:row>179</xdr:row>
                    <xdr:rowOff>0</xdr:rowOff>
                  </to>
                </anchor>
              </controlPr>
            </control>
          </mc:Choice>
        </mc:AlternateContent>
        <mc:AlternateContent xmlns:mc="http://schemas.openxmlformats.org/markup-compatibility/2006">
          <mc:Choice Requires="x14">
            <control shapeId="28934" r:id="rId171" name="Check Box 262">
              <controlPr defaultSize="0" autoFill="0" autoLine="0" autoPict="0">
                <anchor moveWithCells="1">
                  <from>
                    <xdr:col>4</xdr:col>
                    <xdr:colOff>76200</xdr:colOff>
                    <xdr:row>179</xdr:row>
                    <xdr:rowOff>9525</xdr:rowOff>
                  </from>
                  <to>
                    <xdr:col>4</xdr:col>
                    <xdr:colOff>352425</xdr:colOff>
                    <xdr:row>179</xdr:row>
                    <xdr:rowOff>190500</xdr:rowOff>
                  </to>
                </anchor>
              </controlPr>
            </control>
          </mc:Choice>
        </mc:AlternateContent>
        <mc:AlternateContent xmlns:mc="http://schemas.openxmlformats.org/markup-compatibility/2006">
          <mc:Choice Requires="x14">
            <control shapeId="28935" r:id="rId172" name="Check Box 263">
              <controlPr defaultSize="0" autoFill="0" autoLine="0" autoPict="0">
                <anchor moveWithCells="1">
                  <from>
                    <xdr:col>4</xdr:col>
                    <xdr:colOff>76200</xdr:colOff>
                    <xdr:row>180</xdr:row>
                    <xdr:rowOff>9525</xdr:rowOff>
                  </from>
                  <to>
                    <xdr:col>4</xdr:col>
                    <xdr:colOff>352425</xdr:colOff>
                    <xdr:row>180</xdr:row>
                    <xdr:rowOff>190500</xdr:rowOff>
                  </to>
                </anchor>
              </controlPr>
            </control>
          </mc:Choice>
        </mc:AlternateContent>
        <mc:AlternateContent xmlns:mc="http://schemas.openxmlformats.org/markup-compatibility/2006">
          <mc:Choice Requires="x14">
            <control shapeId="28936" r:id="rId173" name="Check Box 264">
              <controlPr defaultSize="0" autoFill="0" autoLine="0" autoPict="0">
                <anchor moveWithCells="1">
                  <from>
                    <xdr:col>4</xdr:col>
                    <xdr:colOff>76200</xdr:colOff>
                    <xdr:row>181</xdr:row>
                    <xdr:rowOff>9525</xdr:rowOff>
                  </from>
                  <to>
                    <xdr:col>4</xdr:col>
                    <xdr:colOff>352425</xdr:colOff>
                    <xdr:row>182</xdr:row>
                    <xdr:rowOff>0</xdr:rowOff>
                  </to>
                </anchor>
              </controlPr>
            </control>
          </mc:Choice>
        </mc:AlternateContent>
        <mc:AlternateContent xmlns:mc="http://schemas.openxmlformats.org/markup-compatibility/2006">
          <mc:Choice Requires="x14">
            <control shapeId="28937" r:id="rId174" name="Check Box 265">
              <controlPr defaultSize="0" autoFill="0" autoLine="0" autoPict="0">
                <anchor moveWithCells="1">
                  <from>
                    <xdr:col>4</xdr:col>
                    <xdr:colOff>76200</xdr:colOff>
                    <xdr:row>182</xdr:row>
                    <xdr:rowOff>9525</xdr:rowOff>
                  </from>
                  <to>
                    <xdr:col>4</xdr:col>
                    <xdr:colOff>352425</xdr:colOff>
                    <xdr:row>183</xdr:row>
                    <xdr:rowOff>0</xdr:rowOff>
                  </to>
                </anchor>
              </controlPr>
            </control>
          </mc:Choice>
        </mc:AlternateContent>
        <mc:AlternateContent xmlns:mc="http://schemas.openxmlformats.org/markup-compatibility/2006">
          <mc:Choice Requires="x14">
            <control shapeId="28938" r:id="rId175" name="Check Box 266">
              <controlPr defaultSize="0" autoFill="0" autoLine="0" autoPict="0">
                <anchor moveWithCells="1">
                  <from>
                    <xdr:col>4</xdr:col>
                    <xdr:colOff>76200</xdr:colOff>
                    <xdr:row>183</xdr:row>
                    <xdr:rowOff>9525</xdr:rowOff>
                  </from>
                  <to>
                    <xdr:col>4</xdr:col>
                    <xdr:colOff>352425</xdr:colOff>
                    <xdr:row>184</xdr:row>
                    <xdr:rowOff>0</xdr:rowOff>
                  </to>
                </anchor>
              </controlPr>
            </control>
          </mc:Choice>
        </mc:AlternateContent>
        <mc:AlternateContent xmlns:mc="http://schemas.openxmlformats.org/markup-compatibility/2006">
          <mc:Choice Requires="x14">
            <control shapeId="28939" r:id="rId176" name="Check Box 267">
              <controlPr defaultSize="0" autoFill="0" autoLine="0" autoPict="0">
                <anchor moveWithCells="1">
                  <from>
                    <xdr:col>4</xdr:col>
                    <xdr:colOff>76200</xdr:colOff>
                    <xdr:row>184</xdr:row>
                    <xdr:rowOff>9525</xdr:rowOff>
                  </from>
                  <to>
                    <xdr:col>4</xdr:col>
                    <xdr:colOff>352425</xdr:colOff>
                    <xdr:row>185</xdr:row>
                    <xdr:rowOff>0</xdr:rowOff>
                  </to>
                </anchor>
              </controlPr>
            </control>
          </mc:Choice>
        </mc:AlternateContent>
        <mc:AlternateContent xmlns:mc="http://schemas.openxmlformats.org/markup-compatibility/2006">
          <mc:Choice Requires="x14">
            <control shapeId="28940" r:id="rId177" name="Check Box 268">
              <controlPr defaultSize="0" autoFill="0" autoLine="0" autoPict="0">
                <anchor moveWithCells="1">
                  <from>
                    <xdr:col>4</xdr:col>
                    <xdr:colOff>76200</xdr:colOff>
                    <xdr:row>185</xdr:row>
                    <xdr:rowOff>9525</xdr:rowOff>
                  </from>
                  <to>
                    <xdr:col>4</xdr:col>
                    <xdr:colOff>352425</xdr:colOff>
                    <xdr:row>186</xdr:row>
                    <xdr:rowOff>0</xdr:rowOff>
                  </to>
                </anchor>
              </controlPr>
            </control>
          </mc:Choice>
        </mc:AlternateContent>
        <mc:AlternateContent xmlns:mc="http://schemas.openxmlformats.org/markup-compatibility/2006">
          <mc:Choice Requires="x14">
            <control shapeId="28941" r:id="rId178" name="Check Box 269">
              <controlPr defaultSize="0" autoFill="0" autoLine="0" autoPict="0">
                <anchor moveWithCells="1">
                  <from>
                    <xdr:col>4</xdr:col>
                    <xdr:colOff>85725</xdr:colOff>
                    <xdr:row>186</xdr:row>
                    <xdr:rowOff>9525</xdr:rowOff>
                  </from>
                  <to>
                    <xdr:col>5</xdr:col>
                    <xdr:colOff>0</xdr:colOff>
                    <xdr:row>187</xdr:row>
                    <xdr:rowOff>0</xdr:rowOff>
                  </to>
                </anchor>
              </controlPr>
            </control>
          </mc:Choice>
        </mc:AlternateContent>
        <mc:AlternateContent xmlns:mc="http://schemas.openxmlformats.org/markup-compatibility/2006">
          <mc:Choice Requires="x14">
            <control shapeId="28942" r:id="rId179" name="Check Box 270">
              <controlPr defaultSize="0" autoFill="0" autoLine="0" autoPict="0">
                <anchor moveWithCells="1">
                  <from>
                    <xdr:col>4</xdr:col>
                    <xdr:colOff>76200</xdr:colOff>
                    <xdr:row>187</xdr:row>
                    <xdr:rowOff>9525</xdr:rowOff>
                  </from>
                  <to>
                    <xdr:col>4</xdr:col>
                    <xdr:colOff>352425</xdr:colOff>
                    <xdr:row>187</xdr:row>
                    <xdr:rowOff>190500</xdr:rowOff>
                  </to>
                </anchor>
              </controlPr>
            </control>
          </mc:Choice>
        </mc:AlternateContent>
        <mc:AlternateContent xmlns:mc="http://schemas.openxmlformats.org/markup-compatibility/2006">
          <mc:Choice Requires="x14">
            <control shapeId="28943" r:id="rId180" name="Check Box 271">
              <controlPr defaultSize="0" autoFill="0" autoLine="0" autoPict="0">
                <anchor moveWithCells="1">
                  <from>
                    <xdr:col>4</xdr:col>
                    <xdr:colOff>76200</xdr:colOff>
                    <xdr:row>188</xdr:row>
                    <xdr:rowOff>9525</xdr:rowOff>
                  </from>
                  <to>
                    <xdr:col>4</xdr:col>
                    <xdr:colOff>352425</xdr:colOff>
                    <xdr:row>189</xdr:row>
                    <xdr:rowOff>0</xdr:rowOff>
                  </to>
                </anchor>
              </controlPr>
            </control>
          </mc:Choice>
        </mc:AlternateContent>
        <mc:AlternateContent xmlns:mc="http://schemas.openxmlformats.org/markup-compatibility/2006">
          <mc:Choice Requires="x14">
            <control shapeId="28944" r:id="rId181" name="Check Box 272">
              <controlPr defaultSize="0" autoFill="0" autoLine="0" autoPict="0">
                <anchor moveWithCells="1">
                  <from>
                    <xdr:col>4</xdr:col>
                    <xdr:colOff>76200</xdr:colOff>
                    <xdr:row>189</xdr:row>
                    <xdr:rowOff>9525</xdr:rowOff>
                  </from>
                  <to>
                    <xdr:col>4</xdr:col>
                    <xdr:colOff>352425</xdr:colOff>
                    <xdr:row>190</xdr:row>
                    <xdr:rowOff>0</xdr:rowOff>
                  </to>
                </anchor>
              </controlPr>
            </control>
          </mc:Choice>
        </mc:AlternateContent>
        <mc:AlternateContent xmlns:mc="http://schemas.openxmlformats.org/markup-compatibility/2006">
          <mc:Choice Requires="x14">
            <control shapeId="28945" r:id="rId182" name="Check Box 273">
              <controlPr defaultSize="0" autoFill="0" autoLine="0" autoPict="0">
                <anchor moveWithCells="1">
                  <from>
                    <xdr:col>4</xdr:col>
                    <xdr:colOff>76200</xdr:colOff>
                    <xdr:row>190</xdr:row>
                    <xdr:rowOff>9525</xdr:rowOff>
                  </from>
                  <to>
                    <xdr:col>4</xdr:col>
                    <xdr:colOff>352425</xdr:colOff>
                    <xdr:row>191</xdr:row>
                    <xdr:rowOff>0</xdr:rowOff>
                  </to>
                </anchor>
              </controlPr>
            </control>
          </mc:Choice>
        </mc:AlternateContent>
        <mc:AlternateContent xmlns:mc="http://schemas.openxmlformats.org/markup-compatibility/2006">
          <mc:Choice Requires="x14">
            <control shapeId="28946" r:id="rId183" name="Check Box 274">
              <controlPr defaultSize="0" autoFill="0" autoLine="0" autoPict="0">
                <anchor moveWithCells="1">
                  <from>
                    <xdr:col>4</xdr:col>
                    <xdr:colOff>76200</xdr:colOff>
                    <xdr:row>191</xdr:row>
                    <xdr:rowOff>9525</xdr:rowOff>
                  </from>
                  <to>
                    <xdr:col>4</xdr:col>
                    <xdr:colOff>352425</xdr:colOff>
                    <xdr:row>192</xdr:row>
                    <xdr:rowOff>0</xdr:rowOff>
                  </to>
                </anchor>
              </controlPr>
            </control>
          </mc:Choice>
        </mc:AlternateContent>
        <mc:AlternateContent xmlns:mc="http://schemas.openxmlformats.org/markup-compatibility/2006">
          <mc:Choice Requires="x14">
            <control shapeId="28947" r:id="rId184" name="Check Box 275">
              <controlPr defaultSize="0" autoFill="0" autoLine="0" autoPict="0">
                <anchor moveWithCells="1">
                  <from>
                    <xdr:col>4</xdr:col>
                    <xdr:colOff>76200</xdr:colOff>
                    <xdr:row>192</xdr:row>
                    <xdr:rowOff>9525</xdr:rowOff>
                  </from>
                  <to>
                    <xdr:col>4</xdr:col>
                    <xdr:colOff>352425</xdr:colOff>
                    <xdr:row>193</xdr:row>
                    <xdr:rowOff>0</xdr:rowOff>
                  </to>
                </anchor>
              </controlPr>
            </control>
          </mc:Choice>
        </mc:AlternateContent>
        <mc:AlternateContent xmlns:mc="http://schemas.openxmlformats.org/markup-compatibility/2006">
          <mc:Choice Requires="x14">
            <control shapeId="28948" r:id="rId185" name="Check Box 276">
              <controlPr defaultSize="0" autoFill="0" autoLine="0" autoPict="0">
                <anchor moveWithCells="1">
                  <from>
                    <xdr:col>4</xdr:col>
                    <xdr:colOff>76200</xdr:colOff>
                    <xdr:row>193</xdr:row>
                    <xdr:rowOff>9525</xdr:rowOff>
                  </from>
                  <to>
                    <xdr:col>4</xdr:col>
                    <xdr:colOff>352425</xdr:colOff>
                    <xdr:row>193</xdr:row>
                    <xdr:rowOff>190500</xdr:rowOff>
                  </to>
                </anchor>
              </controlPr>
            </control>
          </mc:Choice>
        </mc:AlternateContent>
        <mc:AlternateContent xmlns:mc="http://schemas.openxmlformats.org/markup-compatibility/2006">
          <mc:Choice Requires="x14">
            <control shapeId="28949" r:id="rId186" name="Check Box 277">
              <controlPr defaultSize="0" autoFill="0" autoLine="0" autoPict="0">
                <anchor moveWithCells="1">
                  <from>
                    <xdr:col>4</xdr:col>
                    <xdr:colOff>76200</xdr:colOff>
                    <xdr:row>194</xdr:row>
                    <xdr:rowOff>9525</xdr:rowOff>
                  </from>
                  <to>
                    <xdr:col>4</xdr:col>
                    <xdr:colOff>352425</xdr:colOff>
                    <xdr:row>195</xdr:row>
                    <xdr:rowOff>0</xdr:rowOff>
                  </to>
                </anchor>
              </controlPr>
            </control>
          </mc:Choice>
        </mc:AlternateContent>
        <mc:AlternateContent xmlns:mc="http://schemas.openxmlformats.org/markup-compatibility/2006">
          <mc:Choice Requires="x14">
            <control shapeId="28950" r:id="rId187" name="Check Box 278">
              <controlPr defaultSize="0" autoFill="0" autoLine="0" autoPict="0">
                <anchor moveWithCells="1">
                  <from>
                    <xdr:col>4</xdr:col>
                    <xdr:colOff>76200</xdr:colOff>
                    <xdr:row>195</xdr:row>
                    <xdr:rowOff>9525</xdr:rowOff>
                  </from>
                  <to>
                    <xdr:col>4</xdr:col>
                    <xdr:colOff>352425</xdr:colOff>
                    <xdr:row>196</xdr:row>
                    <xdr:rowOff>0</xdr:rowOff>
                  </to>
                </anchor>
              </controlPr>
            </control>
          </mc:Choice>
        </mc:AlternateContent>
        <mc:AlternateContent xmlns:mc="http://schemas.openxmlformats.org/markup-compatibility/2006">
          <mc:Choice Requires="x14">
            <control shapeId="28951" r:id="rId188" name="Check Box 279">
              <controlPr defaultSize="0" autoFill="0" autoLine="0" autoPict="0">
                <anchor moveWithCells="1">
                  <from>
                    <xdr:col>4</xdr:col>
                    <xdr:colOff>76200</xdr:colOff>
                    <xdr:row>196</xdr:row>
                    <xdr:rowOff>9525</xdr:rowOff>
                  </from>
                  <to>
                    <xdr:col>4</xdr:col>
                    <xdr:colOff>352425</xdr:colOff>
                    <xdr:row>196</xdr:row>
                    <xdr:rowOff>190500</xdr:rowOff>
                  </to>
                </anchor>
              </controlPr>
            </control>
          </mc:Choice>
        </mc:AlternateContent>
        <mc:AlternateContent xmlns:mc="http://schemas.openxmlformats.org/markup-compatibility/2006">
          <mc:Choice Requires="x14">
            <control shapeId="28952" r:id="rId189" name="Check Box 280">
              <controlPr defaultSize="0" autoFill="0" autoLine="0" autoPict="0">
                <anchor moveWithCells="1">
                  <from>
                    <xdr:col>4</xdr:col>
                    <xdr:colOff>76200</xdr:colOff>
                    <xdr:row>197</xdr:row>
                    <xdr:rowOff>9525</xdr:rowOff>
                  </from>
                  <to>
                    <xdr:col>4</xdr:col>
                    <xdr:colOff>352425</xdr:colOff>
                    <xdr:row>198</xdr:row>
                    <xdr:rowOff>0</xdr:rowOff>
                  </to>
                </anchor>
              </controlPr>
            </control>
          </mc:Choice>
        </mc:AlternateContent>
        <mc:AlternateContent xmlns:mc="http://schemas.openxmlformats.org/markup-compatibility/2006">
          <mc:Choice Requires="x14">
            <control shapeId="28953" r:id="rId190" name="Check Box 281">
              <controlPr defaultSize="0" autoFill="0" autoLine="0" autoPict="0">
                <anchor moveWithCells="1">
                  <from>
                    <xdr:col>4</xdr:col>
                    <xdr:colOff>76200</xdr:colOff>
                    <xdr:row>198</xdr:row>
                    <xdr:rowOff>9525</xdr:rowOff>
                  </from>
                  <to>
                    <xdr:col>4</xdr:col>
                    <xdr:colOff>352425</xdr:colOff>
                    <xdr:row>198</xdr:row>
                    <xdr:rowOff>190500</xdr:rowOff>
                  </to>
                </anchor>
              </controlPr>
            </control>
          </mc:Choice>
        </mc:AlternateContent>
        <mc:AlternateContent xmlns:mc="http://schemas.openxmlformats.org/markup-compatibility/2006">
          <mc:Choice Requires="x14">
            <control shapeId="28954" r:id="rId191" name="Check Box 282">
              <controlPr defaultSize="0" autoFill="0" autoLine="0" autoPict="0">
                <anchor moveWithCells="1">
                  <from>
                    <xdr:col>4</xdr:col>
                    <xdr:colOff>76200</xdr:colOff>
                    <xdr:row>199</xdr:row>
                    <xdr:rowOff>9525</xdr:rowOff>
                  </from>
                  <to>
                    <xdr:col>4</xdr:col>
                    <xdr:colOff>352425</xdr:colOff>
                    <xdr:row>199</xdr:row>
                    <xdr:rowOff>190500</xdr:rowOff>
                  </to>
                </anchor>
              </controlPr>
            </control>
          </mc:Choice>
        </mc:AlternateContent>
        <mc:AlternateContent xmlns:mc="http://schemas.openxmlformats.org/markup-compatibility/2006">
          <mc:Choice Requires="x14">
            <control shapeId="28955" r:id="rId192" name="Check Box 283">
              <controlPr defaultSize="0" autoFill="0" autoLine="0" autoPict="0">
                <anchor moveWithCells="1">
                  <from>
                    <xdr:col>4</xdr:col>
                    <xdr:colOff>76200</xdr:colOff>
                    <xdr:row>200</xdr:row>
                    <xdr:rowOff>9525</xdr:rowOff>
                  </from>
                  <to>
                    <xdr:col>4</xdr:col>
                    <xdr:colOff>352425</xdr:colOff>
                    <xdr:row>201</xdr:row>
                    <xdr:rowOff>0</xdr:rowOff>
                  </to>
                </anchor>
              </controlPr>
            </control>
          </mc:Choice>
        </mc:AlternateContent>
        <mc:AlternateContent xmlns:mc="http://schemas.openxmlformats.org/markup-compatibility/2006">
          <mc:Choice Requires="x14">
            <control shapeId="28956" r:id="rId193" name="Check Box 284">
              <controlPr defaultSize="0" autoFill="0" autoLine="0" autoPict="0">
                <anchor moveWithCells="1">
                  <from>
                    <xdr:col>4</xdr:col>
                    <xdr:colOff>76200</xdr:colOff>
                    <xdr:row>201</xdr:row>
                    <xdr:rowOff>9525</xdr:rowOff>
                  </from>
                  <to>
                    <xdr:col>4</xdr:col>
                    <xdr:colOff>352425</xdr:colOff>
                    <xdr:row>202</xdr:row>
                    <xdr:rowOff>0</xdr:rowOff>
                  </to>
                </anchor>
              </controlPr>
            </control>
          </mc:Choice>
        </mc:AlternateContent>
        <mc:AlternateContent xmlns:mc="http://schemas.openxmlformats.org/markup-compatibility/2006">
          <mc:Choice Requires="x14">
            <control shapeId="28957" r:id="rId194" name="Check Box 285">
              <controlPr defaultSize="0" autoFill="0" autoLine="0" autoPict="0">
                <anchor moveWithCells="1">
                  <from>
                    <xdr:col>4</xdr:col>
                    <xdr:colOff>76200</xdr:colOff>
                    <xdr:row>202</xdr:row>
                    <xdr:rowOff>9525</xdr:rowOff>
                  </from>
                  <to>
                    <xdr:col>4</xdr:col>
                    <xdr:colOff>352425</xdr:colOff>
                    <xdr:row>203</xdr:row>
                    <xdr:rowOff>0</xdr:rowOff>
                  </to>
                </anchor>
              </controlPr>
            </control>
          </mc:Choice>
        </mc:AlternateContent>
        <mc:AlternateContent xmlns:mc="http://schemas.openxmlformats.org/markup-compatibility/2006">
          <mc:Choice Requires="x14">
            <control shapeId="28958" r:id="rId195" name="Check Box 286">
              <controlPr defaultSize="0" autoFill="0" autoLine="0" autoPict="0">
                <anchor moveWithCells="1">
                  <from>
                    <xdr:col>4</xdr:col>
                    <xdr:colOff>76200</xdr:colOff>
                    <xdr:row>203</xdr:row>
                    <xdr:rowOff>9525</xdr:rowOff>
                  </from>
                  <to>
                    <xdr:col>4</xdr:col>
                    <xdr:colOff>352425</xdr:colOff>
                    <xdr:row>204</xdr:row>
                    <xdr:rowOff>0</xdr:rowOff>
                  </to>
                </anchor>
              </controlPr>
            </control>
          </mc:Choice>
        </mc:AlternateContent>
        <mc:AlternateContent xmlns:mc="http://schemas.openxmlformats.org/markup-compatibility/2006">
          <mc:Choice Requires="x14">
            <control shapeId="28959" r:id="rId196" name="Check Box 287">
              <controlPr defaultSize="0" autoFill="0" autoLine="0" autoPict="0">
                <anchor moveWithCells="1">
                  <from>
                    <xdr:col>4</xdr:col>
                    <xdr:colOff>76200</xdr:colOff>
                    <xdr:row>204</xdr:row>
                    <xdr:rowOff>9525</xdr:rowOff>
                  </from>
                  <to>
                    <xdr:col>4</xdr:col>
                    <xdr:colOff>352425</xdr:colOff>
                    <xdr:row>204</xdr:row>
                    <xdr:rowOff>190500</xdr:rowOff>
                  </to>
                </anchor>
              </controlPr>
            </control>
          </mc:Choice>
        </mc:AlternateContent>
        <mc:AlternateContent xmlns:mc="http://schemas.openxmlformats.org/markup-compatibility/2006">
          <mc:Choice Requires="x14">
            <control shapeId="28960" r:id="rId197" name="Check Box 288">
              <controlPr defaultSize="0" autoFill="0" autoLine="0" autoPict="0">
                <anchor moveWithCells="1">
                  <from>
                    <xdr:col>4</xdr:col>
                    <xdr:colOff>76200</xdr:colOff>
                    <xdr:row>205</xdr:row>
                    <xdr:rowOff>9525</xdr:rowOff>
                  </from>
                  <to>
                    <xdr:col>4</xdr:col>
                    <xdr:colOff>352425</xdr:colOff>
                    <xdr:row>205</xdr:row>
                    <xdr:rowOff>190500</xdr:rowOff>
                  </to>
                </anchor>
              </controlPr>
            </control>
          </mc:Choice>
        </mc:AlternateContent>
        <mc:AlternateContent xmlns:mc="http://schemas.openxmlformats.org/markup-compatibility/2006">
          <mc:Choice Requires="x14">
            <control shapeId="28961" r:id="rId198" name="Check Box 289">
              <controlPr defaultSize="0" autoFill="0" autoLine="0" autoPict="0">
                <anchor moveWithCells="1">
                  <from>
                    <xdr:col>4</xdr:col>
                    <xdr:colOff>76200</xdr:colOff>
                    <xdr:row>206</xdr:row>
                    <xdr:rowOff>9525</xdr:rowOff>
                  </from>
                  <to>
                    <xdr:col>4</xdr:col>
                    <xdr:colOff>352425</xdr:colOff>
                    <xdr:row>207</xdr:row>
                    <xdr:rowOff>0</xdr:rowOff>
                  </to>
                </anchor>
              </controlPr>
            </control>
          </mc:Choice>
        </mc:AlternateContent>
        <mc:AlternateContent xmlns:mc="http://schemas.openxmlformats.org/markup-compatibility/2006">
          <mc:Choice Requires="x14">
            <control shapeId="28962" r:id="rId199" name="Check Box 290">
              <controlPr defaultSize="0" autoFill="0" autoLine="0" autoPict="0">
                <anchor moveWithCells="1">
                  <from>
                    <xdr:col>4</xdr:col>
                    <xdr:colOff>76200</xdr:colOff>
                    <xdr:row>207</xdr:row>
                    <xdr:rowOff>9525</xdr:rowOff>
                  </from>
                  <to>
                    <xdr:col>4</xdr:col>
                    <xdr:colOff>352425</xdr:colOff>
                    <xdr:row>208</xdr:row>
                    <xdr:rowOff>0</xdr:rowOff>
                  </to>
                </anchor>
              </controlPr>
            </control>
          </mc:Choice>
        </mc:AlternateContent>
        <mc:AlternateContent xmlns:mc="http://schemas.openxmlformats.org/markup-compatibility/2006">
          <mc:Choice Requires="x14">
            <control shapeId="28968" r:id="rId200" name="Check Box 296">
              <controlPr defaultSize="0" autoFill="0" autoLine="0" autoPict="0">
                <anchor moveWithCells="1">
                  <from>
                    <xdr:col>4</xdr:col>
                    <xdr:colOff>76200</xdr:colOff>
                    <xdr:row>208</xdr:row>
                    <xdr:rowOff>9525</xdr:rowOff>
                  </from>
                  <to>
                    <xdr:col>4</xdr:col>
                    <xdr:colOff>352425</xdr:colOff>
                    <xdr:row>209</xdr:row>
                    <xdr:rowOff>0</xdr:rowOff>
                  </to>
                </anchor>
              </controlPr>
            </control>
          </mc:Choice>
        </mc:AlternateContent>
        <mc:AlternateContent xmlns:mc="http://schemas.openxmlformats.org/markup-compatibility/2006">
          <mc:Choice Requires="x14">
            <control shapeId="28969" r:id="rId201" name="Check Box 297">
              <controlPr defaultSize="0" autoFill="0" autoLine="0" autoPict="0">
                <anchor moveWithCells="1">
                  <from>
                    <xdr:col>4</xdr:col>
                    <xdr:colOff>76200</xdr:colOff>
                    <xdr:row>209</xdr:row>
                    <xdr:rowOff>9525</xdr:rowOff>
                  </from>
                  <to>
                    <xdr:col>4</xdr:col>
                    <xdr:colOff>352425</xdr:colOff>
                    <xdr:row>210</xdr:row>
                    <xdr:rowOff>0</xdr:rowOff>
                  </to>
                </anchor>
              </controlPr>
            </control>
          </mc:Choice>
        </mc:AlternateContent>
        <mc:AlternateContent xmlns:mc="http://schemas.openxmlformats.org/markup-compatibility/2006">
          <mc:Choice Requires="x14">
            <control shapeId="28970" r:id="rId202" name="Check Box 298">
              <controlPr defaultSize="0" autoFill="0" autoLine="0" autoPict="0">
                <anchor moveWithCells="1">
                  <from>
                    <xdr:col>4</xdr:col>
                    <xdr:colOff>76200</xdr:colOff>
                    <xdr:row>210</xdr:row>
                    <xdr:rowOff>9525</xdr:rowOff>
                  </from>
                  <to>
                    <xdr:col>4</xdr:col>
                    <xdr:colOff>352425</xdr:colOff>
                    <xdr:row>211</xdr:row>
                    <xdr:rowOff>0</xdr:rowOff>
                  </to>
                </anchor>
              </controlPr>
            </control>
          </mc:Choice>
        </mc:AlternateContent>
        <mc:AlternateContent xmlns:mc="http://schemas.openxmlformats.org/markup-compatibility/2006">
          <mc:Choice Requires="x14">
            <control shapeId="28971" r:id="rId203" name="Check Box 299">
              <controlPr defaultSize="0" autoFill="0" autoLine="0" autoPict="0">
                <anchor moveWithCells="1">
                  <from>
                    <xdr:col>4</xdr:col>
                    <xdr:colOff>76200</xdr:colOff>
                    <xdr:row>211</xdr:row>
                    <xdr:rowOff>9525</xdr:rowOff>
                  </from>
                  <to>
                    <xdr:col>4</xdr:col>
                    <xdr:colOff>352425</xdr:colOff>
                    <xdr:row>212</xdr:row>
                    <xdr:rowOff>0</xdr:rowOff>
                  </to>
                </anchor>
              </controlPr>
            </control>
          </mc:Choice>
        </mc:AlternateContent>
        <mc:AlternateContent xmlns:mc="http://schemas.openxmlformats.org/markup-compatibility/2006">
          <mc:Choice Requires="x14">
            <control shapeId="28972" r:id="rId204" name="Check Box 300">
              <controlPr defaultSize="0" autoFill="0" autoLine="0" autoPict="0">
                <anchor moveWithCells="1">
                  <from>
                    <xdr:col>4</xdr:col>
                    <xdr:colOff>76200</xdr:colOff>
                    <xdr:row>212</xdr:row>
                    <xdr:rowOff>9525</xdr:rowOff>
                  </from>
                  <to>
                    <xdr:col>4</xdr:col>
                    <xdr:colOff>352425</xdr:colOff>
                    <xdr:row>213</xdr:row>
                    <xdr:rowOff>0</xdr:rowOff>
                  </to>
                </anchor>
              </controlPr>
            </control>
          </mc:Choice>
        </mc:AlternateContent>
        <mc:AlternateContent xmlns:mc="http://schemas.openxmlformats.org/markup-compatibility/2006">
          <mc:Choice Requires="x14">
            <control shapeId="28973" r:id="rId205" name="Check Box 301">
              <controlPr defaultSize="0" autoFill="0" autoLine="0" autoPict="0">
                <anchor moveWithCells="1">
                  <from>
                    <xdr:col>4</xdr:col>
                    <xdr:colOff>76200</xdr:colOff>
                    <xdr:row>213</xdr:row>
                    <xdr:rowOff>9525</xdr:rowOff>
                  </from>
                  <to>
                    <xdr:col>4</xdr:col>
                    <xdr:colOff>352425</xdr:colOff>
                    <xdr:row>214</xdr:row>
                    <xdr:rowOff>0</xdr:rowOff>
                  </to>
                </anchor>
              </controlPr>
            </control>
          </mc:Choice>
        </mc:AlternateContent>
        <mc:AlternateContent xmlns:mc="http://schemas.openxmlformats.org/markup-compatibility/2006">
          <mc:Choice Requires="x14">
            <control shapeId="28974" r:id="rId206" name="Check Box 302">
              <controlPr defaultSize="0" autoFill="0" autoLine="0" autoPict="0">
                <anchor moveWithCells="1">
                  <from>
                    <xdr:col>4</xdr:col>
                    <xdr:colOff>76200</xdr:colOff>
                    <xdr:row>214</xdr:row>
                    <xdr:rowOff>9525</xdr:rowOff>
                  </from>
                  <to>
                    <xdr:col>4</xdr:col>
                    <xdr:colOff>352425</xdr:colOff>
                    <xdr:row>215</xdr:row>
                    <xdr:rowOff>0</xdr:rowOff>
                  </to>
                </anchor>
              </controlPr>
            </control>
          </mc:Choice>
        </mc:AlternateContent>
        <mc:AlternateContent xmlns:mc="http://schemas.openxmlformats.org/markup-compatibility/2006">
          <mc:Choice Requires="x14">
            <control shapeId="28975" r:id="rId207" name="Check Box 303">
              <controlPr defaultSize="0" autoFill="0" autoLine="0" autoPict="0">
                <anchor moveWithCells="1">
                  <from>
                    <xdr:col>4</xdr:col>
                    <xdr:colOff>76200</xdr:colOff>
                    <xdr:row>215</xdr:row>
                    <xdr:rowOff>9525</xdr:rowOff>
                  </from>
                  <to>
                    <xdr:col>4</xdr:col>
                    <xdr:colOff>352425</xdr:colOff>
                    <xdr:row>216</xdr:row>
                    <xdr:rowOff>0</xdr:rowOff>
                  </to>
                </anchor>
              </controlPr>
            </control>
          </mc:Choice>
        </mc:AlternateContent>
        <mc:AlternateContent xmlns:mc="http://schemas.openxmlformats.org/markup-compatibility/2006">
          <mc:Choice Requires="x14">
            <control shapeId="28976" r:id="rId208" name="Check Box 304">
              <controlPr defaultSize="0" autoFill="0" autoLine="0" autoPict="0">
                <anchor moveWithCells="1">
                  <from>
                    <xdr:col>4</xdr:col>
                    <xdr:colOff>76200</xdr:colOff>
                    <xdr:row>216</xdr:row>
                    <xdr:rowOff>9525</xdr:rowOff>
                  </from>
                  <to>
                    <xdr:col>4</xdr:col>
                    <xdr:colOff>352425</xdr:colOff>
                    <xdr:row>217</xdr:row>
                    <xdr:rowOff>0</xdr:rowOff>
                  </to>
                </anchor>
              </controlPr>
            </control>
          </mc:Choice>
        </mc:AlternateContent>
        <mc:AlternateContent xmlns:mc="http://schemas.openxmlformats.org/markup-compatibility/2006">
          <mc:Choice Requires="x14">
            <control shapeId="28977" r:id="rId209" name="Check Box 305">
              <controlPr defaultSize="0" autoFill="0" autoLine="0" autoPict="0">
                <anchor moveWithCells="1">
                  <from>
                    <xdr:col>4</xdr:col>
                    <xdr:colOff>76200</xdr:colOff>
                    <xdr:row>217</xdr:row>
                    <xdr:rowOff>9525</xdr:rowOff>
                  </from>
                  <to>
                    <xdr:col>4</xdr:col>
                    <xdr:colOff>352425</xdr:colOff>
                    <xdr:row>218</xdr:row>
                    <xdr:rowOff>0</xdr:rowOff>
                  </to>
                </anchor>
              </controlPr>
            </control>
          </mc:Choice>
        </mc:AlternateContent>
        <mc:AlternateContent xmlns:mc="http://schemas.openxmlformats.org/markup-compatibility/2006">
          <mc:Choice Requires="x14">
            <control shapeId="28978" r:id="rId210" name="Check Box 306">
              <controlPr defaultSize="0" autoFill="0" autoLine="0" autoPict="0">
                <anchor moveWithCells="1">
                  <from>
                    <xdr:col>4</xdr:col>
                    <xdr:colOff>76200</xdr:colOff>
                    <xdr:row>218</xdr:row>
                    <xdr:rowOff>9525</xdr:rowOff>
                  </from>
                  <to>
                    <xdr:col>4</xdr:col>
                    <xdr:colOff>352425</xdr:colOff>
                    <xdr:row>219</xdr:row>
                    <xdr:rowOff>0</xdr:rowOff>
                  </to>
                </anchor>
              </controlPr>
            </control>
          </mc:Choice>
        </mc:AlternateContent>
        <mc:AlternateContent xmlns:mc="http://schemas.openxmlformats.org/markup-compatibility/2006">
          <mc:Choice Requires="x14">
            <control shapeId="28979" r:id="rId211" name="Check Box 307">
              <controlPr defaultSize="0" autoFill="0" autoLine="0" autoPict="0">
                <anchor moveWithCells="1">
                  <from>
                    <xdr:col>4</xdr:col>
                    <xdr:colOff>76200</xdr:colOff>
                    <xdr:row>219</xdr:row>
                    <xdr:rowOff>9525</xdr:rowOff>
                  </from>
                  <to>
                    <xdr:col>4</xdr:col>
                    <xdr:colOff>352425</xdr:colOff>
                    <xdr:row>220</xdr:row>
                    <xdr:rowOff>0</xdr:rowOff>
                  </to>
                </anchor>
              </controlPr>
            </control>
          </mc:Choice>
        </mc:AlternateContent>
        <mc:AlternateContent xmlns:mc="http://schemas.openxmlformats.org/markup-compatibility/2006">
          <mc:Choice Requires="x14">
            <control shapeId="28980" r:id="rId212" name="Check Box 308">
              <controlPr defaultSize="0" autoFill="0" autoLine="0" autoPict="0">
                <anchor moveWithCells="1">
                  <from>
                    <xdr:col>4</xdr:col>
                    <xdr:colOff>76200</xdr:colOff>
                    <xdr:row>220</xdr:row>
                    <xdr:rowOff>9525</xdr:rowOff>
                  </from>
                  <to>
                    <xdr:col>4</xdr:col>
                    <xdr:colOff>352425</xdr:colOff>
                    <xdr:row>221</xdr:row>
                    <xdr:rowOff>0</xdr:rowOff>
                  </to>
                </anchor>
              </controlPr>
            </control>
          </mc:Choice>
        </mc:AlternateContent>
        <mc:AlternateContent xmlns:mc="http://schemas.openxmlformats.org/markup-compatibility/2006">
          <mc:Choice Requires="x14">
            <control shapeId="28981" r:id="rId213" name="Check Box 309">
              <controlPr defaultSize="0" autoFill="0" autoLine="0" autoPict="0">
                <anchor moveWithCells="1">
                  <from>
                    <xdr:col>4</xdr:col>
                    <xdr:colOff>76200</xdr:colOff>
                    <xdr:row>221</xdr:row>
                    <xdr:rowOff>9525</xdr:rowOff>
                  </from>
                  <to>
                    <xdr:col>4</xdr:col>
                    <xdr:colOff>352425</xdr:colOff>
                    <xdr:row>221</xdr:row>
                    <xdr:rowOff>190500</xdr:rowOff>
                  </to>
                </anchor>
              </controlPr>
            </control>
          </mc:Choice>
        </mc:AlternateContent>
        <mc:AlternateContent xmlns:mc="http://schemas.openxmlformats.org/markup-compatibility/2006">
          <mc:Choice Requires="x14">
            <control shapeId="28982" r:id="rId214" name="Check Box 310">
              <controlPr defaultSize="0" autoFill="0" autoLine="0" autoPict="0">
                <anchor moveWithCells="1">
                  <from>
                    <xdr:col>4</xdr:col>
                    <xdr:colOff>76200</xdr:colOff>
                    <xdr:row>222</xdr:row>
                    <xdr:rowOff>9525</xdr:rowOff>
                  </from>
                  <to>
                    <xdr:col>4</xdr:col>
                    <xdr:colOff>352425</xdr:colOff>
                    <xdr:row>223</xdr:row>
                    <xdr:rowOff>0</xdr:rowOff>
                  </to>
                </anchor>
              </controlPr>
            </control>
          </mc:Choice>
        </mc:AlternateContent>
        <mc:AlternateContent xmlns:mc="http://schemas.openxmlformats.org/markup-compatibility/2006">
          <mc:Choice Requires="x14">
            <control shapeId="28983" r:id="rId215" name="Check Box 311">
              <controlPr defaultSize="0" autoFill="0" autoLine="0" autoPict="0">
                <anchor moveWithCells="1">
                  <from>
                    <xdr:col>4</xdr:col>
                    <xdr:colOff>76200</xdr:colOff>
                    <xdr:row>223</xdr:row>
                    <xdr:rowOff>9525</xdr:rowOff>
                  </from>
                  <to>
                    <xdr:col>4</xdr:col>
                    <xdr:colOff>352425</xdr:colOff>
                    <xdr:row>224</xdr:row>
                    <xdr:rowOff>0</xdr:rowOff>
                  </to>
                </anchor>
              </controlPr>
            </control>
          </mc:Choice>
        </mc:AlternateContent>
        <mc:AlternateContent xmlns:mc="http://schemas.openxmlformats.org/markup-compatibility/2006">
          <mc:Choice Requires="x14">
            <control shapeId="28984" r:id="rId216" name="Check Box 312">
              <controlPr defaultSize="0" autoFill="0" autoLine="0" autoPict="0">
                <anchor moveWithCells="1">
                  <from>
                    <xdr:col>4</xdr:col>
                    <xdr:colOff>76200</xdr:colOff>
                    <xdr:row>224</xdr:row>
                    <xdr:rowOff>9525</xdr:rowOff>
                  </from>
                  <to>
                    <xdr:col>4</xdr:col>
                    <xdr:colOff>352425</xdr:colOff>
                    <xdr:row>225</xdr:row>
                    <xdr:rowOff>0</xdr:rowOff>
                  </to>
                </anchor>
              </controlPr>
            </control>
          </mc:Choice>
        </mc:AlternateContent>
        <mc:AlternateContent xmlns:mc="http://schemas.openxmlformats.org/markup-compatibility/2006">
          <mc:Choice Requires="x14">
            <control shapeId="28985" r:id="rId217" name="Check Box 313">
              <controlPr defaultSize="0" autoFill="0" autoLine="0" autoPict="0">
                <anchor moveWithCells="1">
                  <from>
                    <xdr:col>4</xdr:col>
                    <xdr:colOff>76200</xdr:colOff>
                    <xdr:row>225</xdr:row>
                    <xdr:rowOff>9525</xdr:rowOff>
                  </from>
                  <to>
                    <xdr:col>4</xdr:col>
                    <xdr:colOff>352425</xdr:colOff>
                    <xdr:row>226</xdr:row>
                    <xdr:rowOff>0</xdr:rowOff>
                  </to>
                </anchor>
              </controlPr>
            </control>
          </mc:Choice>
        </mc:AlternateContent>
        <mc:AlternateContent xmlns:mc="http://schemas.openxmlformats.org/markup-compatibility/2006">
          <mc:Choice Requires="x14">
            <control shapeId="28986" r:id="rId218" name="Check Box 314">
              <controlPr defaultSize="0" autoFill="0" autoLine="0" autoPict="0">
                <anchor moveWithCells="1">
                  <from>
                    <xdr:col>4</xdr:col>
                    <xdr:colOff>76200</xdr:colOff>
                    <xdr:row>226</xdr:row>
                    <xdr:rowOff>9525</xdr:rowOff>
                  </from>
                  <to>
                    <xdr:col>4</xdr:col>
                    <xdr:colOff>352425</xdr:colOff>
                    <xdr:row>227</xdr:row>
                    <xdr:rowOff>0</xdr:rowOff>
                  </to>
                </anchor>
              </controlPr>
            </control>
          </mc:Choice>
        </mc:AlternateContent>
        <mc:AlternateContent xmlns:mc="http://schemas.openxmlformats.org/markup-compatibility/2006">
          <mc:Choice Requires="x14">
            <control shapeId="28987" r:id="rId219" name="Check Box 315">
              <controlPr defaultSize="0" autoFill="0" autoLine="0" autoPict="0">
                <anchor moveWithCells="1">
                  <from>
                    <xdr:col>4</xdr:col>
                    <xdr:colOff>76200</xdr:colOff>
                    <xdr:row>227</xdr:row>
                    <xdr:rowOff>9525</xdr:rowOff>
                  </from>
                  <to>
                    <xdr:col>4</xdr:col>
                    <xdr:colOff>352425</xdr:colOff>
                    <xdr:row>228</xdr:row>
                    <xdr:rowOff>0</xdr:rowOff>
                  </to>
                </anchor>
              </controlPr>
            </control>
          </mc:Choice>
        </mc:AlternateContent>
        <mc:AlternateContent xmlns:mc="http://schemas.openxmlformats.org/markup-compatibility/2006">
          <mc:Choice Requires="x14">
            <control shapeId="28988" r:id="rId220" name="Check Box 316">
              <controlPr defaultSize="0" autoFill="0" autoLine="0" autoPict="0">
                <anchor moveWithCells="1">
                  <from>
                    <xdr:col>4</xdr:col>
                    <xdr:colOff>76200</xdr:colOff>
                    <xdr:row>228</xdr:row>
                    <xdr:rowOff>9525</xdr:rowOff>
                  </from>
                  <to>
                    <xdr:col>4</xdr:col>
                    <xdr:colOff>352425</xdr:colOff>
                    <xdr:row>229</xdr:row>
                    <xdr:rowOff>0</xdr:rowOff>
                  </to>
                </anchor>
              </controlPr>
            </control>
          </mc:Choice>
        </mc:AlternateContent>
        <mc:AlternateContent xmlns:mc="http://schemas.openxmlformats.org/markup-compatibility/2006">
          <mc:Choice Requires="x14">
            <control shapeId="28989" r:id="rId221" name="Check Box 317">
              <controlPr defaultSize="0" autoFill="0" autoLine="0" autoPict="0">
                <anchor moveWithCells="1">
                  <from>
                    <xdr:col>4</xdr:col>
                    <xdr:colOff>76200</xdr:colOff>
                    <xdr:row>229</xdr:row>
                    <xdr:rowOff>9525</xdr:rowOff>
                  </from>
                  <to>
                    <xdr:col>4</xdr:col>
                    <xdr:colOff>352425</xdr:colOff>
                    <xdr:row>230</xdr:row>
                    <xdr:rowOff>0</xdr:rowOff>
                  </to>
                </anchor>
              </controlPr>
            </control>
          </mc:Choice>
        </mc:AlternateContent>
        <mc:AlternateContent xmlns:mc="http://schemas.openxmlformats.org/markup-compatibility/2006">
          <mc:Choice Requires="x14">
            <control shapeId="28990" r:id="rId222" name="Check Box 318">
              <controlPr defaultSize="0" autoFill="0" autoLine="0" autoPict="0">
                <anchor moveWithCells="1">
                  <from>
                    <xdr:col>4</xdr:col>
                    <xdr:colOff>76200</xdr:colOff>
                    <xdr:row>230</xdr:row>
                    <xdr:rowOff>9525</xdr:rowOff>
                  </from>
                  <to>
                    <xdr:col>4</xdr:col>
                    <xdr:colOff>352425</xdr:colOff>
                    <xdr:row>231</xdr:row>
                    <xdr:rowOff>0</xdr:rowOff>
                  </to>
                </anchor>
              </controlPr>
            </control>
          </mc:Choice>
        </mc:AlternateContent>
        <mc:AlternateContent xmlns:mc="http://schemas.openxmlformats.org/markup-compatibility/2006">
          <mc:Choice Requires="x14">
            <control shapeId="28991" r:id="rId223" name="Check Box 319">
              <controlPr defaultSize="0" autoFill="0" autoLine="0" autoPict="0">
                <anchor moveWithCells="1">
                  <from>
                    <xdr:col>4</xdr:col>
                    <xdr:colOff>76200</xdr:colOff>
                    <xdr:row>231</xdr:row>
                    <xdr:rowOff>9525</xdr:rowOff>
                  </from>
                  <to>
                    <xdr:col>4</xdr:col>
                    <xdr:colOff>352425</xdr:colOff>
                    <xdr:row>232</xdr:row>
                    <xdr:rowOff>0</xdr:rowOff>
                  </to>
                </anchor>
              </controlPr>
            </control>
          </mc:Choice>
        </mc:AlternateContent>
        <mc:AlternateContent xmlns:mc="http://schemas.openxmlformats.org/markup-compatibility/2006">
          <mc:Choice Requires="x14">
            <control shapeId="28992" r:id="rId224" name="Check Box 320">
              <controlPr defaultSize="0" autoFill="0" autoLine="0" autoPict="0">
                <anchor moveWithCells="1">
                  <from>
                    <xdr:col>4</xdr:col>
                    <xdr:colOff>76200</xdr:colOff>
                    <xdr:row>232</xdr:row>
                    <xdr:rowOff>9525</xdr:rowOff>
                  </from>
                  <to>
                    <xdr:col>4</xdr:col>
                    <xdr:colOff>352425</xdr:colOff>
                    <xdr:row>233</xdr:row>
                    <xdr:rowOff>0</xdr:rowOff>
                  </to>
                </anchor>
              </controlPr>
            </control>
          </mc:Choice>
        </mc:AlternateContent>
        <mc:AlternateContent xmlns:mc="http://schemas.openxmlformats.org/markup-compatibility/2006">
          <mc:Choice Requires="x14">
            <control shapeId="28993" r:id="rId225" name="Check Box 321">
              <controlPr defaultSize="0" autoFill="0" autoLine="0" autoPict="0">
                <anchor moveWithCells="1">
                  <from>
                    <xdr:col>4</xdr:col>
                    <xdr:colOff>76200</xdr:colOff>
                    <xdr:row>233</xdr:row>
                    <xdr:rowOff>9525</xdr:rowOff>
                  </from>
                  <to>
                    <xdr:col>4</xdr:col>
                    <xdr:colOff>352425</xdr:colOff>
                    <xdr:row>234</xdr:row>
                    <xdr:rowOff>0</xdr:rowOff>
                  </to>
                </anchor>
              </controlPr>
            </control>
          </mc:Choice>
        </mc:AlternateContent>
        <mc:AlternateContent xmlns:mc="http://schemas.openxmlformats.org/markup-compatibility/2006">
          <mc:Choice Requires="x14">
            <control shapeId="28994" r:id="rId226" name="Check Box 322">
              <controlPr defaultSize="0" autoFill="0" autoLine="0" autoPict="0">
                <anchor moveWithCells="1">
                  <from>
                    <xdr:col>4</xdr:col>
                    <xdr:colOff>76200</xdr:colOff>
                    <xdr:row>234</xdr:row>
                    <xdr:rowOff>9525</xdr:rowOff>
                  </from>
                  <to>
                    <xdr:col>4</xdr:col>
                    <xdr:colOff>352425</xdr:colOff>
                    <xdr:row>235</xdr:row>
                    <xdr:rowOff>0</xdr:rowOff>
                  </to>
                </anchor>
              </controlPr>
            </control>
          </mc:Choice>
        </mc:AlternateContent>
        <mc:AlternateContent xmlns:mc="http://schemas.openxmlformats.org/markup-compatibility/2006">
          <mc:Choice Requires="x14">
            <control shapeId="28995" r:id="rId227" name="Check Box 323">
              <controlPr defaultSize="0" autoFill="0" autoLine="0" autoPict="0">
                <anchor moveWithCells="1">
                  <from>
                    <xdr:col>4</xdr:col>
                    <xdr:colOff>76200</xdr:colOff>
                    <xdr:row>236</xdr:row>
                    <xdr:rowOff>9525</xdr:rowOff>
                  </from>
                  <to>
                    <xdr:col>4</xdr:col>
                    <xdr:colOff>352425</xdr:colOff>
                    <xdr:row>237</xdr:row>
                    <xdr:rowOff>0</xdr:rowOff>
                  </to>
                </anchor>
              </controlPr>
            </control>
          </mc:Choice>
        </mc:AlternateContent>
        <mc:AlternateContent xmlns:mc="http://schemas.openxmlformats.org/markup-compatibility/2006">
          <mc:Choice Requires="x14">
            <control shapeId="28996" r:id="rId228" name="Check Box 324">
              <controlPr defaultSize="0" autoFill="0" autoLine="0" autoPict="0">
                <anchor moveWithCells="1">
                  <from>
                    <xdr:col>4</xdr:col>
                    <xdr:colOff>76200</xdr:colOff>
                    <xdr:row>237</xdr:row>
                    <xdr:rowOff>9525</xdr:rowOff>
                  </from>
                  <to>
                    <xdr:col>4</xdr:col>
                    <xdr:colOff>352425</xdr:colOff>
                    <xdr:row>238</xdr:row>
                    <xdr:rowOff>0</xdr:rowOff>
                  </to>
                </anchor>
              </controlPr>
            </control>
          </mc:Choice>
        </mc:AlternateContent>
        <mc:AlternateContent xmlns:mc="http://schemas.openxmlformats.org/markup-compatibility/2006">
          <mc:Choice Requires="x14">
            <control shapeId="28997" r:id="rId229" name="Check Box 325">
              <controlPr defaultSize="0" autoFill="0" autoLine="0" autoPict="0">
                <anchor moveWithCells="1">
                  <from>
                    <xdr:col>4</xdr:col>
                    <xdr:colOff>76200</xdr:colOff>
                    <xdr:row>238</xdr:row>
                    <xdr:rowOff>9525</xdr:rowOff>
                  </from>
                  <to>
                    <xdr:col>4</xdr:col>
                    <xdr:colOff>352425</xdr:colOff>
                    <xdr:row>239</xdr:row>
                    <xdr:rowOff>0</xdr:rowOff>
                  </to>
                </anchor>
              </controlPr>
            </control>
          </mc:Choice>
        </mc:AlternateContent>
        <mc:AlternateContent xmlns:mc="http://schemas.openxmlformats.org/markup-compatibility/2006">
          <mc:Choice Requires="x14">
            <control shapeId="28998" r:id="rId230" name="Check Box 326">
              <controlPr defaultSize="0" autoFill="0" autoLine="0" autoPict="0">
                <anchor moveWithCells="1">
                  <from>
                    <xdr:col>4</xdr:col>
                    <xdr:colOff>76200</xdr:colOff>
                    <xdr:row>239</xdr:row>
                    <xdr:rowOff>9525</xdr:rowOff>
                  </from>
                  <to>
                    <xdr:col>4</xdr:col>
                    <xdr:colOff>352425</xdr:colOff>
                    <xdr:row>240</xdr:row>
                    <xdr:rowOff>0</xdr:rowOff>
                  </to>
                </anchor>
              </controlPr>
            </control>
          </mc:Choice>
        </mc:AlternateContent>
        <mc:AlternateContent xmlns:mc="http://schemas.openxmlformats.org/markup-compatibility/2006">
          <mc:Choice Requires="x14">
            <control shapeId="28999" r:id="rId231" name="Check Box 327">
              <controlPr defaultSize="0" autoFill="0" autoLine="0" autoPict="0">
                <anchor moveWithCells="1">
                  <from>
                    <xdr:col>4</xdr:col>
                    <xdr:colOff>76200</xdr:colOff>
                    <xdr:row>240</xdr:row>
                    <xdr:rowOff>9525</xdr:rowOff>
                  </from>
                  <to>
                    <xdr:col>4</xdr:col>
                    <xdr:colOff>352425</xdr:colOff>
                    <xdr:row>240</xdr:row>
                    <xdr:rowOff>190500</xdr:rowOff>
                  </to>
                </anchor>
              </controlPr>
            </control>
          </mc:Choice>
        </mc:AlternateContent>
        <mc:AlternateContent xmlns:mc="http://schemas.openxmlformats.org/markup-compatibility/2006">
          <mc:Choice Requires="x14">
            <control shapeId="29000" r:id="rId232" name="Check Box 328">
              <controlPr defaultSize="0" autoFill="0" autoLine="0" autoPict="0">
                <anchor moveWithCells="1">
                  <from>
                    <xdr:col>4</xdr:col>
                    <xdr:colOff>76200</xdr:colOff>
                    <xdr:row>241</xdr:row>
                    <xdr:rowOff>9525</xdr:rowOff>
                  </from>
                  <to>
                    <xdr:col>4</xdr:col>
                    <xdr:colOff>352425</xdr:colOff>
                    <xdr:row>242</xdr:row>
                    <xdr:rowOff>0</xdr:rowOff>
                  </to>
                </anchor>
              </controlPr>
            </control>
          </mc:Choice>
        </mc:AlternateContent>
        <mc:AlternateContent xmlns:mc="http://schemas.openxmlformats.org/markup-compatibility/2006">
          <mc:Choice Requires="x14">
            <control shapeId="29001" r:id="rId233" name="Check Box 329">
              <controlPr defaultSize="0" autoFill="0" autoLine="0" autoPict="0">
                <anchor moveWithCells="1">
                  <from>
                    <xdr:col>4</xdr:col>
                    <xdr:colOff>76200</xdr:colOff>
                    <xdr:row>242</xdr:row>
                    <xdr:rowOff>9525</xdr:rowOff>
                  </from>
                  <to>
                    <xdr:col>4</xdr:col>
                    <xdr:colOff>352425</xdr:colOff>
                    <xdr:row>243</xdr:row>
                    <xdr:rowOff>0</xdr:rowOff>
                  </to>
                </anchor>
              </controlPr>
            </control>
          </mc:Choice>
        </mc:AlternateContent>
        <mc:AlternateContent xmlns:mc="http://schemas.openxmlformats.org/markup-compatibility/2006">
          <mc:Choice Requires="x14">
            <control shapeId="29002" r:id="rId234" name="Check Box 330">
              <controlPr defaultSize="0" autoFill="0" autoLine="0" autoPict="0">
                <anchor moveWithCells="1">
                  <from>
                    <xdr:col>4</xdr:col>
                    <xdr:colOff>76200</xdr:colOff>
                    <xdr:row>243</xdr:row>
                    <xdr:rowOff>9525</xdr:rowOff>
                  </from>
                  <to>
                    <xdr:col>4</xdr:col>
                    <xdr:colOff>352425</xdr:colOff>
                    <xdr:row>244</xdr:row>
                    <xdr:rowOff>0</xdr:rowOff>
                  </to>
                </anchor>
              </controlPr>
            </control>
          </mc:Choice>
        </mc:AlternateContent>
        <mc:AlternateContent xmlns:mc="http://schemas.openxmlformats.org/markup-compatibility/2006">
          <mc:Choice Requires="x14">
            <control shapeId="29008" r:id="rId235" name="Check Box 336">
              <controlPr defaultSize="0" autoFill="0" autoLine="0" autoPict="0">
                <anchor moveWithCells="1">
                  <from>
                    <xdr:col>4</xdr:col>
                    <xdr:colOff>76200</xdr:colOff>
                    <xdr:row>244</xdr:row>
                    <xdr:rowOff>9525</xdr:rowOff>
                  </from>
                  <to>
                    <xdr:col>4</xdr:col>
                    <xdr:colOff>352425</xdr:colOff>
                    <xdr:row>245</xdr:row>
                    <xdr:rowOff>0</xdr:rowOff>
                  </to>
                </anchor>
              </controlPr>
            </control>
          </mc:Choice>
        </mc:AlternateContent>
        <mc:AlternateContent xmlns:mc="http://schemas.openxmlformats.org/markup-compatibility/2006">
          <mc:Choice Requires="x14">
            <control shapeId="29009" r:id="rId236" name="Check Box 337">
              <controlPr defaultSize="0" autoFill="0" autoLine="0" autoPict="0">
                <anchor moveWithCells="1">
                  <from>
                    <xdr:col>4</xdr:col>
                    <xdr:colOff>76200</xdr:colOff>
                    <xdr:row>245</xdr:row>
                    <xdr:rowOff>9525</xdr:rowOff>
                  </from>
                  <to>
                    <xdr:col>4</xdr:col>
                    <xdr:colOff>352425</xdr:colOff>
                    <xdr:row>246</xdr:row>
                    <xdr:rowOff>0</xdr:rowOff>
                  </to>
                </anchor>
              </controlPr>
            </control>
          </mc:Choice>
        </mc:AlternateContent>
        <mc:AlternateContent xmlns:mc="http://schemas.openxmlformats.org/markup-compatibility/2006">
          <mc:Choice Requires="x14">
            <control shapeId="29010" r:id="rId237" name="Check Box 338">
              <controlPr defaultSize="0" autoFill="0" autoLine="0" autoPict="0">
                <anchor moveWithCells="1">
                  <from>
                    <xdr:col>4</xdr:col>
                    <xdr:colOff>76200</xdr:colOff>
                    <xdr:row>246</xdr:row>
                    <xdr:rowOff>9525</xdr:rowOff>
                  </from>
                  <to>
                    <xdr:col>4</xdr:col>
                    <xdr:colOff>352425</xdr:colOff>
                    <xdr:row>247</xdr:row>
                    <xdr:rowOff>0</xdr:rowOff>
                  </to>
                </anchor>
              </controlPr>
            </control>
          </mc:Choice>
        </mc:AlternateContent>
        <mc:AlternateContent xmlns:mc="http://schemas.openxmlformats.org/markup-compatibility/2006">
          <mc:Choice Requires="x14">
            <control shapeId="29011" r:id="rId238" name="Check Box 339">
              <controlPr defaultSize="0" autoFill="0" autoLine="0" autoPict="0">
                <anchor moveWithCells="1">
                  <from>
                    <xdr:col>4</xdr:col>
                    <xdr:colOff>76200</xdr:colOff>
                    <xdr:row>247</xdr:row>
                    <xdr:rowOff>9525</xdr:rowOff>
                  </from>
                  <to>
                    <xdr:col>4</xdr:col>
                    <xdr:colOff>352425</xdr:colOff>
                    <xdr:row>248</xdr:row>
                    <xdr:rowOff>0</xdr:rowOff>
                  </to>
                </anchor>
              </controlPr>
            </control>
          </mc:Choice>
        </mc:AlternateContent>
        <mc:AlternateContent xmlns:mc="http://schemas.openxmlformats.org/markup-compatibility/2006">
          <mc:Choice Requires="x14">
            <control shapeId="29012" r:id="rId239" name="Check Box 340">
              <controlPr defaultSize="0" autoFill="0" autoLine="0" autoPict="0">
                <anchor moveWithCells="1">
                  <from>
                    <xdr:col>4</xdr:col>
                    <xdr:colOff>76200</xdr:colOff>
                    <xdr:row>248</xdr:row>
                    <xdr:rowOff>9525</xdr:rowOff>
                  </from>
                  <to>
                    <xdr:col>4</xdr:col>
                    <xdr:colOff>352425</xdr:colOff>
                    <xdr:row>249</xdr:row>
                    <xdr:rowOff>0</xdr:rowOff>
                  </to>
                </anchor>
              </controlPr>
            </control>
          </mc:Choice>
        </mc:AlternateContent>
        <mc:AlternateContent xmlns:mc="http://schemas.openxmlformats.org/markup-compatibility/2006">
          <mc:Choice Requires="x14">
            <control shapeId="29013" r:id="rId240" name="Check Box 341">
              <controlPr defaultSize="0" autoFill="0" autoLine="0" autoPict="0">
                <anchor moveWithCells="1">
                  <from>
                    <xdr:col>4</xdr:col>
                    <xdr:colOff>76200</xdr:colOff>
                    <xdr:row>249</xdr:row>
                    <xdr:rowOff>9525</xdr:rowOff>
                  </from>
                  <to>
                    <xdr:col>4</xdr:col>
                    <xdr:colOff>352425</xdr:colOff>
                    <xdr:row>250</xdr:row>
                    <xdr:rowOff>0</xdr:rowOff>
                  </to>
                </anchor>
              </controlPr>
            </control>
          </mc:Choice>
        </mc:AlternateContent>
        <mc:AlternateContent xmlns:mc="http://schemas.openxmlformats.org/markup-compatibility/2006">
          <mc:Choice Requires="x14">
            <control shapeId="29014" r:id="rId241" name="Check Box 342">
              <controlPr defaultSize="0" autoFill="0" autoLine="0" autoPict="0">
                <anchor moveWithCells="1">
                  <from>
                    <xdr:col>4</xdr:col>
                    <xdr:colOff>76200</xdr:colOff>
                    <xdr:row>250</xdr:row>
                    <xdr:rowOff>9525</xdr:rowOff>
                  </from>
                  <to>
                    <xdr:col>4</xdr:col>
                    <xdr:colOff>352425</xdr:colOff>
                    <xdr:row>251</xdr:row>
                    <xdr:rowOff>0</xdr:rowOff>
                  </to>
                </anchor>
              </controlPr>
            </control>
          </mc:Choice>
        </mc:AlternateContent>
        <mc:AlternateContent xmlns:mc="http://schemas.openxmlformats.org/markup-compatibility/2006">
          <mc:Choice Requires="x14">
            <control shapeId="29015" r:id="rId242" name="Check Box 343">
              <controlPr defaultSize="0" autoFill="0" autoLine="0" autoPict="0">
                <anchor moveWithCells="1">
                  <from>
                    <xdr:col>4</xdr:col>
                    <xdr:colOff>76200</xdr:colOff>
                    <xdr:row>251</xdr:row>
                    <xdr:rowOff>9525</xdr:rowOff>
                  </from>
                  <to>
                    <xdr:col>4</xdr:col>
                    <xdr:colOff>352425</xdr:colOff>
                    <xdr:row>252</xdr:row>
                    <xdr:rowOff>0</xdr:rowOff>
                  </to>
                </anchor>
              </controlPr>
            </control>
          </mc:Choice>
        </mc:AlternateContent>
        <mc:AlternateContent xmlns:mc="http://schemas.openxmlformats.org/markup-compatibility/2006">
          <mc:Choice Requires="x14">
            <control shapeId="29016" r:id="rId243" name="Check Box 344">
              <controlPr defaultSize="0" autoFill="0" autoLine="0" autoPict="0">
                <anchor moveWithCells="1">
                  <from>
                    <xdr:col>4</xdr:col>
                    <xdr:colOff>76200</xdr:colOff>
                    <xdr:row>252</xdr:row>
                    <xdr:rowOff>9525</xdr:rowOff>
                  </from>
                  <to>
                    <xdr:col>4</xdr:col>
                    <xdr:colOff>352425</xdr:colOff>
                    <xdr:row>253</xdr:row>
                    <xdr:rowOff>0</xdr:rowOff>
                  </to>
                </anchor>
              </controlPr>
            </control>
          </mc:Choice>
        </mc:AlternateContent>
        <mc:AlternateContent xmlns:mc="http://schemas.openxmlformats.org/markup-compatibility/2006">
          <mc:Choice Requires="x14">
            <control shapeId="29017" r:id="rId244" name="Check Box 345">
              <controlPr defaultSize="0" autoFill="0" autoLine="0" autoPict="0">
                <anchor moveWithCells="1">
                  <from>
                    <xdr:col>4</xdr:col>
                    <xdr:colOff>76200</xdr:colOff>
                    <xdr:row>253</xdr:row>
                    <xdr:rowOff>9525</xdr:rowOff>
                  </from>
                  <to>
                    <xdr:col>4</xdr:col>
                    <xdr:colOff>352425</xdr:colOff>
                    <xdr:row>254</xdr:row>
                    <xdr:rowOff>0</xdr:rowOff>
                  </to>
                </anchor>
              </controlPr>
            </control>
          </mc:Choice>
        </mc:AlternateContent>
        <mc:AlternateContent xmlns:mc="http://schemas.openxmlformats.org/markup-compatibility/2006">
          <mc:Choice Requires="x14">
            <control shapeId="29018" r:id="rId245" name="Check Box 346">
              <controlPr defaultSize="0" autoFill="0" autoLine="0" autoPict="0">
                <anchor moveWithCells="1">
                  <from>
                    <xdr:col>4</xdr:col>
                    <xdr:colOff>76200</xdr:colOff>
                    <xdr:row>254</xdr:row>
                    <xdr:rowOff>9525</xdr:rowOff>
                  </from>
                  <to>
                    <xdr:col>4</xdr:col>
                    <xdr:colOff>352425</xdr:colOff>
                    <xdr:row>255</xdr:row>
                    <xdr:rowOff>0</xdr:rowOff>
                  </to>
                </anchor>
              </controlPr>
            </control>
          </mc:Choice>
        </mc:AlternateContent>
        <mc:AlternateContent xmlns:mc="http://schemas.openxmlformats.org/markup-compatibility/2006">
          <mc:Choice Requires="x14">
            <control shapeId="29024" r:id="rId246" name="Check Box 352">
              <controlPr defaultSize="0" autoFill="0" autoLine="0" autoPict="0">
                <anchor moveWithCells="1">
                  <from>
                    <xdr:col>4</xdr:col>
                    <xdr:colOff>76200</xdr:colOff>
                    <xdr:row>162</xdr:row>
                    <xdr:rowOff>9525</xdr:rowOff>
                  </from>
                  <to>
                    <xdr:col>4</xdr:col>
                    <xdr:colOff>352425</xdr:colOff>
                    <xdr:row>163</xdr:row>
                    <xdr:rowOff>0</xdr:rowOff>
                  </to>
                </anchor>
              </controlPr>
            </control>
          </mc:Choice>
        </mc:AlternateContent>
        <mc:AlternateContent xmlns:mc="http://schemas.openxmlformats.org/markup-compatibility/2006">
          <mc:Choice Requires="x14">
            <control shapeId="29025" r:id="rId247" name="Check Box 353">
              <controlPr defaultSize="0" autoFill="0" autoLine="0" autoPict="0">
                <anchor moveWithCells="1">
                  <from>
                    <xdr:col>4</xdr:col>
                    <xdr:colOff>76200</xdr:colOff>
                    <xdr:row>235</xdr:row>
                    <xdr:rowOff>9525</xdr:rowOff>
                  </from>
                  <to>
                    <xdr:col>4</xdr:col>
                    <xdr:colOff>352425</xdr:colOff>
                    <xdr:row>236</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theme="9" tint="0.59999389629810485"/>
  </sheetPr>
  <dimension ref="A1:AS205"/>
  <sheetViews>
    <sheetView showGridLines="0" topLeftCell="B1" zoomScale="85" zoomScaleNormal="85" zoomScalePageLayoutView="85" workbookViewId="0">
      <pane ySplit="10" topLeftCell="A11" activePane="bottomLeft" state="frozen"/>
      <selection activeCell="A2" sqref="A2"/>
      <selection pane="bottomLeft" activeCell="A2" sqref="A2"/>
    </sheetView>
  </sheetViews>
  <sheetFormatPr baseColWidth="10" defaultColWidth="11.42578125" defaultRowHeight="0" customHeight="1" zeroHeight="1" x14ac:dyDescent="0.25"/>
  <cols>
    <col min="1" max="1" width="4.42578125" hidden="1" customWidth="1"/>
    <col min="2" max="2" width="4.42578125" customWidth="1"/>
    <col min="3" max="3" width="3.85546875" style="4" customWidth="1"/>
    <col min="4" max="4" width="4.140625" customWidth="1"/>
    <col min="5" max="5" width="93" style="1" customWidth="1"/>
    <col min="6" max="6" width="2.42578125" customWidth="1"/>
    <col min="7" max="7" width="4.42578125" customWidth="1"/>
    <col min="8" max="8" width="11.7109375" bestFit="1" customWidth="1"/>
    <col min="9" max="10" width="4.42578125" customWidth="1"/>
    <col min="11" max="11" width="3.85546875" style="2" customWidth="1"/>
    <col min="12" max="77" width="4.42578125" customWidth="1"/>
  </cols>
  <sheetData>
    <row r="1" spans="1:45" s="79" customFormat="1" ht="15" hidden="1" x14ac:dyDescent="0.25">
      <c r="A1" s="79">
        <v>1</v>
      </c>
      <c r="B1" s="79">
        <v>2</v>
      </c>
      <c r="C1" s="79">
        <v>3</v>
      </c>
      <c r="D1" s="79">
        <v>4</v>
      </c>
      <c r="E1" s="79">
        <v>5</v>
      </c>
      <c r="F1" s="79">
        <v>10</v>
      </c>
      <c r="G1" s="79">
        <v>11</v>
      </c>
      <c r="H1" s="79">
        <v>12</v>
      </c>
    </row>
    <row r="2" spans="1:45" ht="5.25" customHeight="1" x14ac:dyDescent="0.25">
      <c r="E2"/>
      <c r="K2"/>
    </row>
    <row r="3" spans="1:45" ht="17.25" x14ac:dyDescent="0.3">
      <c r="C3" s="314" t="s">
        <v>843</v>
      </c>
      <c r="D3" s="314"/>
      <c r="E3" s="314"/>
      <c r="F3" s="314"/>
      <c r="K3"/>
    </row>
    <row r="4" spans="1:45" ht="5.25" customHeight="1" x14ac:dyDescent="0.25">
      <c r="E4"/>
      <c r="K4"/>
    </row>
    <row r="5" spans="1:45" ht="15" x14ac:dyDescent="0.25">
      <c r="D5" s="310"/>
      <c r="E5" s="310"/>
      <c r="K5"/>
    </row>
    <row r="6" spans="1:45" ht="15" x14ac:dyDescent="0.25">
      <c r="E6"/>
      <c r="K6"/>
    </row>
    <row r="7" spans="1:45" ht="15.75" thickBot="1" x14ac:dyDescent="0.3">
      <c r="E7"/>
      <c r="K7"/>
    </row>
    <row r="8" spans="1:45" ht="15" x14ac:dyDescent="0.25">
      <c r="C8" s="62"/>
      <c r="D8" s="13"/>
      <c r="E8" s="13"/>
      <c r="F8" s="15"/>
      <c r="G8" s="3"/>
      <c r="H8" t="s">
        <v>842</v>
      </c>
      <c r="I8" s="55">
        <v>1</v>
      </c>
      <c r="J8" s="55">
        <v>2</v>
      </c>
      <c r="K8" s="55">
        <v>3</v>
      </c>
      <c r="L8" s="55">
        <v>4</v>
      </c>
      <c r="M8" s="55">
        <v>5</v>
      </c>
      <c r="N8" s="55">
        <v>6</v>
      </c>
      <c r="O8" s="55">
        <v>7</v>
      </c>
      <c r="P8" s="55">
        <v>8</v>
      </c>
      <c r="Q8" s="55">
        <v>9</v>
      </c>
      <c r="R8" s="55">
        <v>10</v>
      </c>
      <c r="S8" s="55">
        <v>11</v>
      </c>
      <c r="T8" s="55">
        <v>12</v>
      </c>
      <c r="U8" s="55">
        <v>13</v>
      </c>
      <c r="V8" s="55">
        <v>14</v>
      </c>
      <c r="W8" s="55">
        <v>15</v>
      </c>
      <c r="X8" s="55">
        <v>16</v>
      </c>
      <c r="Y8" s="55">
        <v>17</v>
      </c>
      <c r="Z8" s="55">
        <v>18</v>
      </c>
      <c r="AA8" s="55">
        <v>19</v>
      </c>
      <c r="AB8" s="55">
        <v>20</v>
      </c>
      <c r="AC8" s="55">
        <v>21</v>
      </c>
      <c r="AD8" s="55">
        <v>22</v>
      </c>
      <c r="AE8" s="55">
        <v>23</v>
      </c>
      <c r="AF8" s="55">
        <v>24</v>
      </c>
      <c r="AG8" s="55">
        <v>25</v>
      </c>
      <c r="AH8" s="55">
        <v>26</v>
      </c>
      <c r="AI8" s="55">
        <v>27</v>
      </c>
      <c r="AJ8" s="55">
        <v>28</v>
      </c>
      <c r="AK8" s="55">
        <v>29</v>
      </c>
      <c r="AL8" s="55">
        <v>30</v>
      </c>
      <c r="AM8" s="55">
        <v>31</v>
      </c>
      <c r="AN8" s="55">
        <v>32</v>
      </c>
      <c r="AO8" s="55">
        <v>33</v>
      </c>
      <c r="AP8" s="55">
        <v>34</v>
      </c>
      <c r="AQ8" s="55">
        <v>35</v>
      </c>
      <c r="AR8" s="55">
        <v>36</v>
      </c>
      <c r="AS8" s="55">
        <v>37</v>
      </c>
    </row>
    <row r="9" spans="1:45" ht="15" x14ac:dyDescent="0.25">
      <c r="C9" s="63"/>
      <c r="D9" s="3"/>
      <c r="E9" s="315" t="s">
        <v>85</v>
      </c>
      <c r="F9" s="17"/>
      <c r="G9" s="3"/>
      <c r="H9" s="3"/>
      <c r="I9" s="27">
        <f>IF(H8='Proy-Usuario'!$J$9,1,0)</f>
        <v>0</v>
      </c>
      <c r="J9" s="27">
        <f>IF(I8='Proy-Usuario'!$J$9,1,0)</f>
        <v>0</v>
      </c>
      <c r="K9" s="27">
        <f>IF(J8='Proy-Usuario'!$J$9,1,0)</f>
        <v>1</v>
      </c>
      <c r="L9" s="27">
        <f>IF(K8='Proy-Usuario'!$J$9,1,0)</f>
        <v>0</v>
      </c>
      <c r="M9" s="27">
        <f>IF(L8='Proy-Usuario'!$J$9,1,0)</f>
        <v>0</v>
      </c>
      <c r="N9" s="27">
        <f>IF(M8='Proy-Usuario'!$J$9,1,0)</f>
        <v>0</v>
      </c>
      <c r="O9" s="27">
        <f>IF(N8='Proy-Usuario'!$J$9,1,0)</f>
        <v>0</v>
      </c>
      <c r="P9" s="27">
        <f>IF(O8='Proy-Usuario'!$J$9,1,0)</f>
        <v>0</v>
      </c>
      <c r="Q9" s="27">
        <f>IF(P8='Proy-Usuario'!$J$9,1,0)</f>
        <v>0</v>
      </c>
      <c r="R9" s="27">
        <f>IF(Q8='Proy-Usuario'!$J$9,1,0)</f>
        <v>0</v>
      </c>
      <c r="S9" s="27">
        <f>IF(R8='Proy-Usuario'!$J$9,1,0)</f>
        <v>0</v>
      </c>
      <c r="T9" s="27">
        <f>IF(S8='Proy-Usuario'!$J$9,1,0)</f>
        <v>0</v>
      </c>
      <c r="U9" s="27">
        <f>IF(T8='Proy-Usuario'!$J$9,1,0)</f>
        <v>0</v>
      </c>
      <c r="V9" s="27">
        <f>IF(U8='Proy-Usuario'!$J$9,1,0)</f>
        <v>0</v>
      </c>
      <c r="W9" s="27">
        <f>IF(V8='Proy-Usuario'!$J$9,1,0)</f>
        <v>0</v>
      </c>
      <c r="X9" s="27">
        <f>IF(W8='Proy-Usuario'!$J$9,1,0)</f>
        <v>0</v>
      </c>
      <c r="Y9" s="27">
        <f>IF(X8='Proy-Usuario'!$J$9,1,0)</f>
        <v>0</v>
      </c>
      <c r="Z9" s="27">
        <f>IF(Y8='Proy-Usuario'!$J$9,1,0)</f>
        <v>0</v>
      </c>
      <c r="AA9" s="27">
        <f>IF(Z8='Proy-Usuario'!$J$9,1,0)</f>
        <v>0</v>
      </c>
      <c r="AB9" s="27">
        <f>IF(AA8='Proy-Usuario'!$J$9,1,0)</f>
        <v>0</v>
      </c>
      <c r="AC9" s="27">
        <f>IF(AB8='Proy-Usuario'!$J$9,1,0)</f>
        <v>0</v>
      </c>
      <c r="AD9" s="27">
        <f>IF(AC8='Proy-Usuario'!$J$9,1,0)</f>
        <v>0</v>
      </c>
      <c r="AE9" s="27">
        <f>IF(AD8='Proy-Usuario'!$J$9,1,0)</f>
        <v>0</v>
      </c>
      <c r="AF9" s="27">
        <f>IF(AE8='Proy-Usuario'!$J$9,1,0)</f>
        <v>0</v>
      </c>
      <c r="AG9" s="27">
        <f>IF(AF8='Proy-Usuario'!$J$9,1,0)</f>
        <v>0</v>
      </c>
      <c r="AH9" s="27">
        <f>IF(AG8='Proy-Usuario'!$J$9,1,0)</f>
        <v>0</v>
      </c>
      <c r="AI9" s="27">
        <f>IF(AH8='Proy-Usuario'!$J$9,1,0)</f>
        <v>0</v>
      </c>
      <c r="AJ9" s="27">
        <f>IF(AI8='Proy-Usuario'!$J$9,1,0)</f>
        <v>0</v>
      </c>
      <c r="AK9" s="27">
        <f>IF(AJ8='Proy-Usuario'!$J$9,1,0)</f>
        <v>0</v>
      </c>
      <c r="AL9" s="27">
        <f>IF(AK8='Proy-Usuario'!$J$9,1,0)</f>
        <v>0</v>
      </c>
      <c r="AM9" s="27">
        <f>IF(AL8='Proy-Usuario'!$J$9,1,0)</f>
        <v>0</v>
      </c>
      <c r="AN9" s="27">
        <f>IF(AM8='Proy-Usuario'!$J$9,1,0)</f>
        <v>0</v>
      </c>
      <c r="AO9" s="27">
        <f>IF(AN8='Proy-Usuario'!$J$9,1,0)</f>
        <v>0</v>
      </c>
      <c r="AP9" s="27">
        <f>IF(AO8='Proy-Usuario'!$J$9,1,0)</f>
        <v>0</v>
      </c>
      <c r="AQ9" s="27">
        <f>IF(AP8='Proy-Usuario'!$J$9,1,0)</f>
        <v>0</v>
      </c>
      <c r="AR9" s="27">
        <f>IF(AQ8='Proy-Usuario'!$J$9,1,0)</f>
        <v>0</v>
      </c>
      <c r="AS9" s="27">
        <f>IF(AR8='Proy-Usuario'!$J$9,1,0)</f>
        <v>0</v>
      </c>
    </row>
    <row r="10" spans="1:45" ht="15" x14ac:dyDescent="0.25">
      <c r="C10" s="63"/>
      <c r="D10" s="3"/>
      <c r="E10" s="319"/>
      <c r="F10" s="17"/>
      <c r="G10" s="3"/>
      <c r="H10" s="9" t="s">
        <v>839</v>
      </c>
    </row>
    <row r="11" spans="1:45" ht="15" x14ac:dyDescent="0.25">
      <c r="C11" s="64"/>
      <c r="D11" s="48"/>
      <c r="E11" s="58" t="s">
        <v>1</v>
      </c>
      <c r="F11" s="17"/>
      <c r="G11" s="3"/>
      <c r="H11" s="4">
        <f>SUMPRODUCT($I$9:$AS$9,I11:AS11)</f>
        <v>0</v>
      </c>
      <c r="I11" s="208">
        <v>0</v>
      </c>
      <c r="J11" s="208">
        <v>0</v>
      </c>
      <c r="K11" s="208">
        <v>0</v>
      </c>
      <c r="L11" s="208">
        <v>0</v>
      </c>
      <c r="M11" s="208">
        <v>0</v>
      </c>
      <c r="N11" s="208">
        <v>0</v>
      </c>
      <c r="O11" s="208">
        <v>0</v>
      </c>
      <c r="P11" s="208">
        <v>0</v>
      </c>
      <c r="Q11" s="208">
        <v>0</v>
      </c>
      <c r="R11" s="208">
        <v>0</v>
      </c>
      <c r="S11" s="209">
        <v>1</v>
      </c>
      <c r="T11" s="208">
        <v>0</v>
      </c>
      <c r="U11" s="209">
        <v>1</v>
      </c>
      <c r="V11" s="209">
        <v>1</v>
      </c>
      <c r="W11" s="208">
        <v>0</v>
      </c>
      <c r="X11" s="208">
        <v>0</v>
      </c>
      <c r="Y11" s="209">
        <v>1</v>
      </c>
      <c r="Z11" s="208">
        <v>0</v>
      </c>
      <c r="AA11" s="209">
        <v>1</v>
      </c>
      <c r="AB11" s="209">
        <v>1</v>
      </c>
      <c r="AC11" s="208">
        <v>0</v>
      </c>
      <c r="AD11" s="208">
        <v>0</v>
      </c>
      <c r="AE11" s="209">
        <v>1</v>
      </c>
      <c r="AF11" s="208">
        <v>0</v>
      </c>
      <c r="AG11" s="208">
        <v>0</v>
      </c>
      <c r="AH11" s="209">
        <v>1</v>
      </c>
      <c r="AI11" s="209">
        <v>1</v>
      </c>
      <c r="AJ11" s="209">
        <v>1</v>
      </c>
      <c r="AK11" s="209">
        <v>1</v>
      </c>
      <c r="AL11" s="209">
        <v>1</v>
      </c>
      <c r="AM11" s="209">
        <v>1</v>
      </c>
      <c r="AN11" s="209">
        <v>1</v>
      </c>
      <c r="AO11" s="208">
        <v>0</v>
      </c>
      <c r="AP11" s="209">
        <v>1</v>
      </c>
      <c r="AQ11" s="208">
        <v>0</v>
      </c>
      <c r="AR11" s="209">
        <v>1</v>
      </c>
      <c r="AS11" s="209">
        <v>1</v>
      </c>
    </row>
    <row r="12" spans="1:45" ht="15" x14ac:dyDescent="0.25">
      <c r="C12" s="64"/>
      <c r="D12" s="49"/>
      <c r="E12" s="59" t="s">
        <v>2</v>
      </c>
      <c r="F12" s="17"/>
      <c r="G12" s="3"/>
      <c r="H12" s="4">
        <f t="shared" ref="H12:H46" si="0">SUMPRODUCT($I$9:$AS$9,I12:AS12)</f>
        <v>0</v>
      </c>
      <c r="I12" s="208">
        <v>0</v>
      </c>
      <c r="J12" s="208">
        <v>0</v>
      </c>
      <c r="K12" s="208">
        <v>0</v>
      </c>
      <c r="L12" s="208">
        <v>0</v>
      </c>
      <c r="M12" s="208">
        <v>0</v>
      </c>
      <c r="N12" s="208">
        <v>0</v>
      </c>
      <c r="O12" s="208">
        <v>0</v>
      </c>
      <c r="P12" s="208">
        <v>0</v>
      </c>
      <c r="Q12" s="209">
        <v>1</v>
      </c>
      <c r="R12" s="208">
        <v>0</v>
      </c>
      <c r="S12" s="209">
        <v>1</v>
      </c>
      <c r="T12" s="208">
        <v>0</v>
      </c>
      <c r="U12" s="209">
        <v>1</v>
      </c>
      <c r="V12" s="208">
        <v>0</v>
      </c>
      <c r="W12" s="208">
        <v>0</v>
      </c>
      <c r="X12" s="208">
        <v>0</v>
      </c>
      <c r="Y12" s="209">
        <v>1</v>
      </c>
      <c r="Z12" s="208">
        <v>0</v>
      </c>
      <c r="AA12" s="209">
        <v>1</v>
      </c>
      <c r="AB12" s="209">
        <v>1</v>
      </c>
      <c r="AC12" s="208">
        <v>0</v>
      </c>
      <c r="AD12" s="208">
        <v>0</v>
      </c>
      <c r="AE12" s="209">
        <v>1</v>
      </c>
      <c r="AF12" s="208">
        <v>0</v>
      </c>
      <c r="AG12" s="209">
        <v>1</v>
      </c>
      <c r="AH12" s="209">
        <v>1</v>
      </c>
      <c r="AI12" s="209">
        <v>1</v>
      </c>
      <c r="AJ12" s="209">
        <v>1</v>
      </c>
      <c r="AK12" s="209">
        <v>1</v>
      </c>
      <c r="AL12" s="209">
        <v>1</v>
      </c>
      <c r="AM12" s="209">
        <v>1</v>
      </c>
      <c r="AN12" s="209">
        <v>1</v>
      </c>
      <c r="AO12" s="208">
        <v>0</v>
      </c>
      <c r="AP12" s="209">
        <v>1</v>
      </c>
      <c r="AQ12" s="208">
        <v>0</v>
      </c>
      <c r="AR12" s="209">
        <v>1</v>
      </c>
      <c r="AS12" s="209">
        <v>1</v>
      </c>
    </row>
    <row r="13" spans="1:45" ht="15" x14ac:dyDescent="0.25">
      <c r="C13" s="64"/>
      <c r="D13" s="8"/>
      <c r="E13" s="60" t="s">
        <v>3</v>
      </c>
      <c r="F13" s="17"/>
      <c r="G13" s="3"/>
      <c r="H13" s="4">
        <f t="shared" si="0"/>
        <v>0</v>
      </c>
      <c r="I13" s="208">
        <v>0</v>
      </c>
      <c r="J13" s="208">
        <v>0</v>
      </c>
      <c r="K13" s="208">
        <v>0</v>
      </c>
      <c r="L13" s="208">
        <v>0</v>
      </c>
      <c r="M13" s="208">
        <v>0</v>
      </c>
      <c r="N13" s="208">
        <v>0</v>
      </c>
      <c r="O13" s="208">
        <v>0</v>
      </c>
      <c r="P13" s="208">
        <v>0</v>
      </c>
      <c r="Q13" s="209">
        <v>1</v>
      </c>
      <c r="R13" s="208">
        <v>0</v>
      </c>
      <c r="S13" s="209">
        <v>1</v>
      </c>
      <c r="T13" s="208">
        <v>0</v>
      </c>
      <c r="U13" s="209">
        <v>1</v>
      </c>
      <c r="V13" s="208">
        <v>0</v>
      </c>
      <c r="W13" s="208">
        <v>0</v>
      </c>
      <c r="X13" s="208">
        <v>0</v>
      </c>
      <c r="Y13" s="209">
        <v>1</v>
      </c>
      <c r="Z13" s="208">
        <v>0</v>
      </c>
      <c r="AA13" s="209">
        <v>1</v>
      </c>
      <c r="AB13" s="209">
        <v>1</v>
      </c>
      <c r="AC13" s="208">
        <v>0</v>
      </c>
      <c r="AD13" s="208">
        <v>0</v>
      </c>
      <c r="AE13" s="209">
        <v>1</v>
      </c>
      <c r="AF13" s="208">
        <v>0</v>
      </c>
      <c r="AG13" s="209">
        <v>1</v>
      </c>
      <c r="AH13" s="209">
        <v>1</v>
      </c>
      <c r="AI13" s="209">
        <v>1</v>
      </c>
      <c r="AJ13" s="209">
        <v>1</v>
      </c>
      <c r="AK13" s="209">
        <v>1</v>
      </c>
      <c r="AL13" s="209">
        <v>1</v>
      </c>
      <c r="AM13" s="209">
        <v>1</v>
      </c>
      <c r="AN13" s="209">
        <v>1</v>
      </c>
      <c r="AO13" s="208">
        <v>0</v>
      </c>
      <c r="AP13" s="209">
        <v>1</v>
      </c>
      <c r="AQ13" s="208">
        <v>0</v>
      </c>
      <c r="AR13" s="209">
        <v>1</v>
      </c>
      <c r="AS13" s="209">
        <v>1</v>
      </c>
    </row>
    <row r="14" spans="1:45" ht="15" x14ac:dyDescent="0.25">
      <c r="C14" s="64"/>
      <c r="D14" s="48"/>
      <c r="E14" s="58" t="s">
        <v>4</v>
      </c>
      <c r="F14" s="17"/>
      <c r="G14" s="3"/>
      <c r="H14" s="4">
        <f t="shared" si="0"/>
        <v>0</v>
      </c>
      <c r="I14" s="208">
        <v>0</v>
      </c>
      <c r="J14" s="208">
        <v>0</v>
      </c>
      <c r="K14" s="208">
        <v>0</v>
      </c>
      <c r="L14" s="208">
        <v>0</v>
      </c>
      <c r="M14" s="209">
        <v>1</v>
      </c>
      <c r="N14" s="209">
        <v>1</v>
      </c>
      <c r="O14" s="209">
        <v>1</v>
      </c>
      <c r="P14" s="208">
        <v>0</v>
      </c>
      <c r="Q14" s="209">
        <v>1</v>
      </c>
      <c r="R14" s="208">
        <v>0</v>
      </c>
      <c r="S14" s="209">
        <v>1</v>
      </c>
      <c r="T14" s="208">
        <v>0</v>
      </c>
      <c r="U14" s="209">
        <v>1</v>
      </c>
      <c r="V14" s="208">
        <v>0</v>
      </c>
      <c r="W14" s="208">
        <v>0</v>
      </c>
      <c r="X14" s="208">
        <v>0</v>
      </c>
      <c r="Y14" s="209">
        <v>1</v>
      </c>
      <c r="Z14" s="208">
        <v>0</v>
      </c>
      <c r="AA14" s="209">
        <v>1</v>
      </c>
      <c r="AB14" s="209">
        <v>1</v>
      </c>
      <c r="AC14" s="208">
        <v>0</v>
      </c>
      <c r="AD14" s="208">
        <v>0</v>
      </c>
      <c r="AE14" s="209">
        <v>1</v>
      </c>
      <c r="AF14" s="208">
        <v>0</v>
      </c>
      <c r="AG14" s="209">
        <v>1</v>
      </c>
      <c r="AH14" s="209">
        <v>1</v>
      </c>
      <c r="AI14" s="209">
        <v>1</v>
      </c>
      <c r="AJ14" s="209">
        <v>1</v>
      </c>
      <c r="AK14" s="209">
        <v>1</v>
      </c>
      <c r="AL14" s="209">
        <v>1</v>
      </c>
      <c r="AM14" s="209">
        <v>1</v>
      </c>
      <c r="AN14" s="209">
        <v>1</v>
      </c>
      <c r="AO14" s="208">
        <v>0</v>
      </c>
      <c r="AP14" s="209">
        <v>1</v>
      </c>
      <c r="AQ14" s="208">
        <v>0</v>
      </c>
      <c r="AR14" s="209">
        <v>1</v>
      </c>
      <c r="AS14" s="209">
        <v>1</v>
      </c>
    </row>
    <row r="15" spans="1:45" ht="15" x14ac:dyDescent="0.25">
      <c r="C15" s="64"/>
      <c r="D15" s="49"/>
      <c r="E15" s="59" t="s">
        <v>5</v>
      </c>
      <c r="F15" s="17"/>
      <c r="G15" s="3"/>
      <c r="H15" s="4">
        <f t="shared" si="0"/>
        <v>0</v>
      </c>
      <c r="I15" s="208">
        <v>0</v>
      </c>
      <c r="J15" s="208">
        <v>0</v>
      </c>
      <c r="K15" s="208">
        <v>0</v>
      </c>
      <c r="L15" s="208">
        <v>0</v>
      </c>
      <c r="M15" s="208">
        <v>0</v>
      </c>
      <c r="N15" s="208">
        <v>0</v>
      </c>
      <c r="O15" s="208">
        <v>0</v>
      </c>
      <c r="P15" s="208">
        <v>0</v>
      </c>
      <c r="Q15" s="208">
        <v>0</v>
      </c>
      <c r="R15" s="208">
        <v>0</v>
      </c>
      <c r="S15" s="208">
        <v>0</v>
      </c>
      <c r="T15" s="208">
        <v>0</v>
      </c>
      <c r="U15" s="208">
        <v>0</v>
      </c>
      <c r="V15" s="208">
        <v>0</v>
      </c>
      <c r="W15" s="208">
        <v>0</v>
      </c>
      <c r="X15" s="208">
        <v>0</v>
      </c>
      <c r="Y15" s="208">
        <v>0</v>
      </c>
      <c r="Z15" s="208">
        <v>0</v>
      </c>
      <c r="AA15" s="208">
        <v>0</v>
      </c>
      <c r="AB15" s="208">
        <v>0</v>
      </c>
      <c r="AC15" s="208">
        <v>0</v>
      </c>
      <c r="AD15" s="208">
        <v>0</v>
      </c>
      <c r="AE15" s="208">
        <v>0</v>
      </c>
      <c r="AF15" s="208">
        <v>0</v>
      </c>
      <c r="AG15" s="208">
        <v>0</v>
      </c>
      <c r="AH15" s="208">
        <v>0</v>
      </c>
      <c r="AI15" s="209">
        <v>1</v>
      </c>
      <c r="AJ15" s="209">
        <v>1</v>
      </c>
      <c r="AK15" s="209">
        <v>1</v>
      </c>
      <c r="AL15" s="209">
        <v>1</v>
      </c>
      <c r="AM15" s="208">
        <v>0</v>
      </c>
      <c r="AN15" s="209">
        <v>1</v>
      </c>
      <c r="AO15" s="208">
        <v>0</v>
      </c>
      <c r="AP15" s="208">
        <v>0</v>
      </c>
      <c r="AQ15" s="208">
        <v>0</v>
      </c>
      <c r="AR15" s="208">
        <v>0</v>
      </c>
      <c r="AS15" s="208">
        <v>0</v>
      </c>
    </row>
    <row r="16" spans="1:45" ht="15" x14ac:dyDescent="0.25">
      <c r="C16" s="64"/>
      <c r="D16" s="49"/>
      <c r="E16" s="59" t="s">
        <v>6</v>
      </c>
      <c r="F16" s="17"/>
      <c r="G16" s="3"/>
      <c r="H16" s="4">
        <f t="shared" si="0"/>
        <v>0</v>
      </c>
      <c r="I16" s="208">
        <v>0</v>
      </c>
      <c r="J16" s="208">
        <v>0</v>
      </c>
      <c r="K16" s="208">
        <v>0</v>
      </c>
      <c r="L16" s="208">
        <v>0</v>
      </c>
      <c r="M16" s="208">
        <v>0</v>
      </c>
      <c r="N16" s="208">
        <v>0</v>
      </c>
      <c r="O16" s="209">
        <v>1</v>
      </c>
      <c r="P16" s="208">
        <v>0</v>
      </c>
      <c r="Q16" s="208">
        <v>0</v>
      </c>
      <c r="R16" s="208">
        <v>0</v>
      </c>
      <c r="S16" s="208">
        <v>0</v>
      </c>
      <c r="T16" s="208">
        <v>0</v>
      </c>
      <c r="U16" s="209">
        <v>1</v>
      </c>
      <c r="V16" s="208">
        <v>0</v>
      </c>
      <c r="W16" s="208">
        <v>0</v>
      </c>
      <c r="X16" s="208">
        <v>0</v>
      </c>
      <c r="Y16" s="209">
        <v>1</v>
      </c>
      <c r="Z16" s="208">
        <v>0</v>
      </c>
      <c r="AA16" s="209">
        <v>1</v>
      </c>
      <c r="AB16" s="208">
        <v>0</v>
      </c>
      <c r="AC16" s="208">
        <v>0</v>
      </c>
      <c r="AD16" s="208">
        <v>0</v>
      </c>
      <c r="AE16" s="208">
        <v>0</v>
      </c>
      <c r="AF16" s="208">
        <v>0</v>
      </c>
      <c r="AG16" s="208">
        <v>0</v>
      </c>
      <c r="AH16" s="209">
        <v>1</v>
      </c>
      <c r="AI16" s="209">
        <v>1</v>
      </c>
      <c r="AJ16" s="209">
        <v>1</v>
      </c>
      <c r="AK16" s="209">
        <v>1</v>
      </c>
      <c r="AL16" s="209">
        <v>1</v>
      </c>
      <c r="AM16" s="208">
        <v>0</v>
      </c>
      <c r="AN16" s="209">
        <v>1</v>
      </c>
      <c r="AO16" s="209">
        <v>1</v>
      </c>
      <c r="AP16" s="209">
        <v>1</v>
      </c>
      <c r="AQ16" s="208">
        <v>0</v>
      </c>
      <c r="AR16" s="209">
        <v>1</v>
      </c>
      <c r="AS16" s="208">
        <v>0</v>
      </c>
    </row>
    <row r="17" spans="3:45" ht="15" x14ac:dyDescent="0.25">
      <c r="C17" s="64"/>
      <c r="D17" s="49"/>
      <c r="E17" s="59" t="s">
        <v>7</v>
      </c>
      <c r="F17" s="17"/>
      <c r="G17" s="3"/>
      <c r="H17" s="4">
        <f t="shared" si="0"/>
        <v>0</v>
      </c>
      <c r="I17" s="208">
        <v>0</v>
      </c>
      <c r="J17" s="208">
        <v>0</v>
      </c>
      <c r="K17" s="208">
        <v>0</v>
      </c>
      <c r="L17" s="208">
        <v>0</v>
      </c>
      <c r="M17" s="208">
        <v>0</v>
      </c>
      <c r="N17" s="208">
        <v>0</v>
      </c>
      <c r="O17" s="208">
        <v>0</v>
      </c>
      <c r="P17" s="208">
        <v>0</v>
      </c>
      <c r="Q17" s="208">
        <v>0</v>
      </c>
      <c r="R17" s="208">
        <v>0</v>
      </c>
      <c r="S17" s="209">
        <v>1</v>
      </c>
      <c r="T17" s="208">
        <v>0</v>
      </c>
      <c r="U17" s="209">
        <v>1</v>
      </c>
      <c r="V17" s="209">
        <v>1</v>
      </c>
      <c r="W17" s="208">
        <v>0</v>
      </c>
      <c r="X17" s="208">
        <v>0</v>
      </c>
      <c r="Y17" s="209">
        <v>1</v>
      </c>
      <c r="Z17" s="208">
        <v>0</v>
      </c>
      <c r="AA17" s="209">
        <v>1</v>
      </c>
      <c r="AB17" s="209">
        <v>1</v>
      </c>
      <c r="AC17" s="208">
        <v>0</v>
      </c>
      <c r="AD17" s="208">
        <v>0</v>
      </c>
      <c r="AE17" s="209">
        <v>1</v>
      </c>
      <c r="AF17" s="208">
        <v>0</v>
      </c>
      <c r="AG17" s="208">
        <v>0</v>
      </c>
      <c r="AH17" s="208">
        <v>0</v>
      </c>
      <c r="AI17" s="209">
        <v>1</v>
      </c>
      <c r="AJ17" s="209">
        <v>1</v>
      </c>
      <c r="AK17" s="209">
        <v>1</v>
      </c>
      <c r="AL17" s="209">
        <v>1</v>
      </c>
      <c r="AM17" s="208">
        <v>0</v>
      </c>
      <c r="AN17" s="209">
        <v>1</v>
      </c>
      <c r="AO17" s="208">
        <v>0</v>
      </c>
      <c r="AP17" s="209">
        <v>1</v>
      </c>
      <c r="AQ17" s="208">
        <v>0</v>
      </c>
      <c r="AR17" s="208">
        <v>0</v>
      </c>
      <c r="AS17" s="208">
        <v>0</v>
      </c>
    </row>
    <row r="18" spans="3:45" ht="15" x14ac:dyDescent="0.25">
      <c r="C18" s="64"/>
      <c r="D18" s="49"/>
      <c r="E18" s="59" t="s">
        <v>8</v>
      </c>
      <c r="F18" s="17"/>
      <c r="G18" s="3"/>
      <c r="H18" s="4">
        <f t="shared" si="0"/>
        <v>0</v>
      </c>
      <c r="I18" s="209">
        <v>1</v>
      </c>
      <c r="J18" s="210">
        <v>1</v>
      </c>
      <c r="K18" s="208">
        <v>0</v>
      </c>
      <c r="L18" s="208">
        <v>0</v>
      </c>
      <c r="M18" s="208">
        <v>0</v>
      </c>
      <c r="N18" s="208">
        <v>0</v>
      </c>
      <c r="O18" s="209">
        <v>1</v>
      </c>
      <c r="P18" s="208">
        <v>0</v>
      </c>
      <c r="Q18" s="208">
        <v>0</v>
      </c>
      <c r="R18" s="208">
        <v>0</v>
      </c>
      <c r="S18" s="209">
        <v>1</v>
      </c>
      <c r="T18" s="209">
        <v>1</v>
      </c>
      <c r="U18" s="209">
        <v>1</v>
      </c>
      <c r="V18" s="209">
        <v>1</v>
      </c>
      <c r="W18" s="208">
        <v>0</v>
      </c>
      <c r="X18" s="208">
        <v>0</v>
      </c>
      <c r="Y18" s="209">
        <v>1</v>
      </c>
      <c r="Z18" s="208">
        <v>0</v>
      </c>
      <c r="AA18" s="209">
        <v>1</v>
      </c>
      <c r="AB18" s="208">
        <v>0</v>
      </c>
      <c r="AC18" s="209">
        <v>1</v>
      </c>
      <c r="AD18" s="208">
        <v>0</v>
      </c>
      <c r="AE18" s="209">
        <v>1</v>
      </c>
      <c r="AF18" s="208">
        <v>0</v>
      </c>
      <c r="AG18" s="208">
        <v>0</v>
      </c>
      <c r="AH18" s="208">
        <v>0</v>
      </c>
      <c r="AI18" s="209">
        <v>1</v>
      </c>
      <c r="AJ18" s="209">
        <v>1</v>
      </c>
      <c r="AK18" s="209">
        <v>1</v>
      </c>
      <c r="AL18" s="209">
        <v>1</v>
      </c>
      <c r="AM18" s="208">
        <v>0</v>
      </c>
      <c r="AN18" s="208">
        <v>0</v>
      </c>
      <c r="AO18" s="208">
        <v>0</v>
      </c>
      <c r="AP18" s="208">
        <v>0</v>
      </c>
      <c r="AQ18" s="208">
        <v>0</v>
      </c>
      <c r="AR18" s="209">
        <v>1</v>
      </c>
      <c r="AS18" s="208">
        <v>0</v>
      </c>
    </row>
    <row r="19" spans="3:45" ht="15" x14ac:dyDescent="0.25">
      <c r="C19" s="64"/>
      <c r="D19" s="49"/>
      <c r="E19" s="59" t="s">
        <v>9</v>
      </c>
      <c r="F19" s="17"/>
      <c r="G19" s="3"/>
      <c r="H19" s="4">
        <f t="shared" si="0"/>
        <v>1</v>
      </c>
      <c r="I19" s="209">
        <v>1</v>
      </c>
      <c r="J19" s="209">
        <v>1</v>
      </c>
      <c r="K19" s="209">
        <v>1</v>
      </c>
      <c r="L19" s="209">
        <v>1</v>
      </c>
      <c r="M19" s="209">
        <v>1</v>
      </c>
      <c r="N19" s="209">
        <v>1</v>
      </c>
      <c r="O19" s="209">
        <v>1</v>
      </c>
      <c r="P19" s="209">
        <v>1</v>
      </c>
      <c r="Q19" s="209">
        <v>1</v>
      </c>
      <c r="R19" s="209">
        <v>1</v>
      </c>
      <c r="S19" s="209">
        <v>1</v>
      </c>
      <c r="T19" s="209">
        <v>1</v>
      </c>
      <c r="U19" s="209">
        <v>1</v>
      </c>
      <c r="V19" s="209">
        <v>1</v>
      </c>
      <c r="W19" s="209">
        <v>1</v>
      </c>
      <c r="X19" s="209">
        <v>1</v>
      </c>
      <c r="Y19" s="209">
        <v>1</v>
      </c>
      <c r="Z19" s="209">
        <v>1</v>
      </c>
      <c r="AA19" s="209">
        <v>1</v>
      </c>
      <c r="AB19" s="209">
        <v>1</v>
      </c>
      <c r="AC19" s="209">
        <v>1</v>
      </c>
      <c r="AD19" s="209">
        <v>1</v>
      </c>
      <c r="AE19" s="209">
        <v>1</v>
      </c>
      <c r="AF19" s="209">
        <v>1</v>
      </c>
      <c r="AG19" s="209">
        <v>1</v>
      </c>
      <c r="AH19" s="209">
        <v>1</v>
      </c>
      <c r="AI19" s="209">
        <v>1</v>
      </c>
      <c r="AJ19" s="209">
        <v>1</v>
      </c>
      <c r="AK19" s="209">
        <v>1</v>
      </c>
      <c r="AL19" s="209">
        <v>1</v>
      </c>
      <c r="AM19" s="209">
        <v>1</v>
      </c>
      <c r="AN19" s="209">
        <v>1</v>
      </c>
      <c r="AO19" s="209">
        <v>1</v>
      </c>
      <c r="AP19" s="209">
        <v>1</v>
      </c>
      <c r="AQ19" s="209">
        <v>1</v>
      </c>
      <c r="AR19" s="209">
        <v>1</v>
      </c>
      <c r="AS19" s="209">
        <v>1</v>
      </c>
    </row>
    <row r="20" spans="3:45" ht="15" x14ac:dyDescent="0.25">
      <c r="C20" s="64"/>
      <c r="D20" s="49"/>
      <c r="E20" s="59" t="s">
        <v>10</v>
      </c>
      <c r="F20" s="17"/>
      <c r="G20" s="3"/>
      <c r="H20" s="4">
        <f t="shared" si="0"/>
        <v>0</v>
      </c>
      <c r="I20" s="208">
        <v>0</v>
      </c>
      <c r="J20" s="208">
        <v>0</v>
      </c>
      <c r="K20" s="208">
        <v>0</v>
      </c>
      <c r="L20" s="208">
        <v>0</v>
      </c>
      <c r="M20" s="208">
        <v>0</v>
      </c>
      <c r="N20" s="208">
        <v>0</v>
      </c>
      <c r="O20" s="208">
        <v>0</v>
      </c>
      <c r="P20" s="208">
        <v>0</v>
      </c>
      <c r="Q20" s="208">
        <v>0</v>
      </c>
      <c r="R20" s="208">
        <v>0</v>
      </c>
      <c r="S20" s="209">
        <v>1</v>
      </c>
      <c r="T20" s="208">
        <v>0</v>
      </c>
      <c r="U20" s="209">
        <v>1</v>
      </c>
      <c r="V20" s="208">
        <v>0</v>
      </c>
      <c r="W20" s="208">
        <v>0</v>
      </c>
      <c r="X20" s="208">
        <v>0</v>
      </c>
      <c r="Y20" s="209">
        <v>1</v>
      </c>
      <c r="Z20" s="208">
        <v>0</v>
      </c>
      <c r="AA20" s="209">
        <v>1</v>
      </c>
      <c r="AB20" s="209">
        <v>1</v>
      </c>
      <c r="AC20" s="208">
        <v>0</v>
      </c>
      <c r="AD20" s="208">
        <v>0</v>
      </c>
      <c r="AE20" s="209">
        <v>1</v>
      </c>
      <c r="AF20" s="208">
        <v>0</v>
      </c>
      <c r="AG20" s="209">
        <v>1</v>
      </c>
      <c r="AH20" s="208">
        <v>0</v>
      </c>
      <c r="AI20" s="209">
        <v>1</v>
      </c>
      <c r="AJ20" s="209">
        <v>1</v>
      </c>
      <c r="AK20" s="209">
        <v>1</v>
      </c>
      <c r="AL20" s="209">
        <v>1</v>
      </c>
      <c r="AM20" s="208">
        <v>0</v>
      </c>
      <c r="AN20" s="209">
        <v>1</v>
      </c>
      <c r="AO20" s="208">
        <v>0</v>
      </c>
      <c r="AP20" s="208">
        <v>0</v>
      </c>
      <c r="AQ20" s="208">
        <v>0</v>
      </c>
      <c r="AR20" s="208">
        <v>0</v>
      </c>
      <c r="AS20" s="208">
        <v>0</v>
      </c>
    </row>
    <row r="21" spans="3:45" ht="15" x14ac:dyDescent="0.25">
      <c r="C21" s="64"/>
      <c r="D21" s="49"/>
      <c r="E21" s="59" t="s">
        <v>11</v>
      </c>
      <c r="F21" s="17"/>
      <c r="G21" s="3"/>
      <c r="H21" s="4">
        <f t="shared" si="0"/>
        <v>0</v>
      </c>
      <c r="I21" s="208">
        <v>0</v>
      </c>
      <c r="J21" s="208">
        <v>0</v>
      </c>
      <c r="K21" s="208">
        <v>0</v>
      </c>
      <c r="L21" s="208">
        <v>0</v>
      </c>
      <c r="M21" s="208">
        <v>0</v>
      </c>
      <c r="N21" s="208">
        <v>0</v>
      </c>
      <c r="O21" s="208">
        <v>0</v>
      </c>
      <c r="P21" s="208">
        <v>0</v>
      </c>
      <c r="Q21" s="208">
        <v>0</v>
      </c>
      <c r="R21" s="208">
        <v>0</v>
      </c>
      <c r="S21" s="209">
        <v>1</v>
      </c>
      <c r="T21" s="208">
        <v>0</v>
      </c>
      <c r="U21" s="209">
        <v>1</v>
      </c>
      <c r="V21" s="208">
        <v>0</v>
      </c>
      <c r="W21" s="208">
        <v>0</v>
      </c>
      <c r="X21" s="208">
        <v>0</v>
      </c>
      <c r="Y21" s="209">
        <v>1</v>
      </c>
      <c r="Z21" s="208">
        <v>0</v>
      </c>
      <c r="AA21" s="209">
        <v>1</v>
      </c>
      <c r="AB21" s="209">
        <v>1</v>
      </c>
      <c r="AC21" s="208">
        <v>0</v>
      </c>
      <c r="AD21" s="208">
        <v>0</v>
      </c>
      <c r="AE21" s="209">
        <v>1</v>
      </c>
      <c r="AF21" s="208">
        <v>0</v>
      </c>
      <c r="AG21" s="209">
        <v>1</v>
      </c>
      <c r="AH21" s="208">
        <v>0</v>
      </c>
      <c r="AI21" s="209">
        <v>1</v>
      </c>
      <c r="AJ21" s="209">
        <v>1</v>
      </c>
      <c r="AK21" s="209">
        <v>1</v>
      </c>
      <c r="AL21" s="209">
        <v>1</v>
      </c>
      <c r="AM21" s="208">
        <v>0</v>
      </c>
      <c r="AN21" s="209">
        <v>1</v>
      </c>
      <c r="AO21" s="208">
        <v>0</v>
      </c>
      <c r="AP21" s="208">
        <v>0</v>
      </c>
      <c r="AQ21" s="208">
        <v>0</v>
      </c>
      <c r="AR21" s="208">
        <v>0</v>
      </c>
      <c r="AS21" s="208">
        <v>0</v>
      </c>
    </row>
    <row r="22" spans="3:45" ht="15" x14ac:dyDescent="0.25">
      <c r="C22" s="64"/>
      <c r="D22" s="49"/>
      <c r="E22" s="59" t="s">
        <v>12</v>
      </c>
      <c r="F22" s="17"/>
      <c r="G22" s="3"/>
      <c r="H22" s="4">
        <f t="shared" si="0"/>
        <v>0</v>
      </c>
      <c r="I22" s="208">
        <v>0</v>
      </c>
      <c r="J22" s="208">
        <v>0</v>
      </c>
      <c r="K22" s="208">
        <v>0</v>
      </c>
      <c r="L22" s="208">
        <v>0</v>
      </c>
      <c r="M22" s="208">
        <v>0</v>
      </c>
      <c r="N22" s="208">
        <v>0</v>
      </c>
      <c r="O22" s="208">
        <v>0</v>
      </c>
      <c r="P22" s="208">
        <v>0</v>
      </c>
      <c r="Q22" s="208">
        <v>0</v>
      </c>
      <c r="R22" s="208">
        <v>0</v>
      </c>
      <c r="S22" s="208">
        <v>0</v>
      </c>
      <c r="T22" s="208">
        <v>0</v>
      </c>
      <c r="U22" s="208">
        <v>0</v>
      </c>
      <c r="V22" s="208">
        <v>0</v>
      </c>
      <c r="W22" s="208">
        <v>0</v>
      </c>
      <c r="X22" s="208">
        <v>0</v>
      </c>
      <c r="Y22" s="208">
        <v>0</v>
      </c>
      <c r="Z22" s="208">
        <v>0</v>
      </c>
      <c r="AA22" s="208">
        <v>0</v>
      </c>
      <c r="AB22" s="208">
        <v>0</v>
      </c>
      <c r="AC22" s="208">
        <v>0</v>
      </c>
      <c r="AD22" s="208">
        <v>0</v>
      </c>
      <c r="AE22" s="208">
        <v>0</v>
      </c>
      <c r="AF22" s="208">
        <v>0</v>
      </c>
      <c r="AG22" s="208">
        <v>0</v>
      </c>
      <c r="AH22" s="208">
        <v>0</v>
      </c>
      <c r="AI22" s="208">
        <v>0</v>
      </c>
      <c r="AJ22" s="208">
        <v>0</v>
      </c>
      <c r="AK22" s="209">
        <v>1</v>
      </c>
      <c r="AL22" s="208">
        <v>0</v>
      </c>
      <c r="AM22" s="208">
        <v>0</v>
      </c>
      <c r="AN22" s="209">
        <v>1</v>
      </c>
      <c r="AO22" s="209">
        <v>1</v>
      </c>
      <c r="AP22" s="209">
        <v>1</v>
      </c>
      <c r="AQ22" s="208">
        <v>0</v>
      </c>
      <c r="AR22" s="209">
        <v>1</v>
      </c>
      <c r="AS22" s="208">
        <v>0</v>
      </c>
    </row>
    <row r="23" spans="3:45" ht="15" x14ac:dyDescent="0.25">
      <c r="C23" s="64"/>
      <c r="D23" s="49"/>
      <c r="E23" s="59" t="s">
        <v>13</v>
      </c>
      <c r="F23" s="17"/>
      <c r="G23" s="3"/>
      <c r="H23" s="4">
        <f t="shared" si="0"/>
        <v>0</v>
      </c>
      <c r="I23" s="208">
        <v>0</v>
      </c>
      <c r="J23" s="208">
        <v>0</v>
      </c>
      <c r="K23" s="208">
        <v>0</v>
      </c>
      <c r="L23" s="208">
        <v>0</v>
      </c>
      <c r="M23" s="208">
        <v>0</v>
      </c>
      <c r="N23" s="208">
        <v>0</v>
      </c>
      <c r="O23" s="208">
        <v>0</v>
      </c>
      <c r="P23" s="208">
        <v>0</v>
      </c>
      <c r="Q23" s="208">
        <v>0</v>
      </c>
      <c r="R23" s="208">
        <v>0</v>
      </c>
      <c r="S23" s="208">
        <v>0</v>
      </c>
      <c r="T23" s="208">
        <v>0</v>
      </c>
      <c r="U23" s="208">
        <v>0</v>
      </c>
      <c r="V23" s="208">
        <v>0</v>
      </c>
      <c r="W23" s="208">
        <v>0</v>
      </c>
      <c r="X23" s="208">
        <v>0</v>
      </c>
      <c r="Y23" s="208">
        <v>0</v>
      </c>
      <c r="Z23" s="208">
        <v>0</v>
      </c>
      <c r="AA23" s="208">
        <v>0</v>
      </c>
      <c r="AB23" s="208">
        <v>0</v>
      </c>
      <c r="AC23" s="208">
        <v>0</v>
      </c>
      <c r="AD23" s="208">
        <v>0</v>
      </c>
      <c r="AE23" s="208">
        <v>0</v>
      </c>
      <c r="AF23" s="208">
        <v>0</v>
      </c>
      <c r="AG23" s="210">
        <v>1</v>
      </c>
      <c r="AH23" s="208">
        <v>0</v>
      </c>
      <c r="AI23" s="208">
        <v>0</v>
      </c>
      <c r="AJ23" s="208">
        <v>0</v>
      </c>
      <c r="AK23" s="209">
        <v>1</v>
      </c>
      <c r="AL23" s="208">
        <v>0</v>
      </c>
      <c r="AM23" s="208">
        <v>0</v>
      </c>
      <c r="AN23" s="209">
        <v>1</v>
      </c>
      <c r="AO23" s="209">
        <v>1</v>
      </c>
      <c r="AP23" s="209">
        <v>1</v>
      </c>
      <c r="AQ23" s="208">
        <v>0</v>
      </c>
      <c r="AR23" s="209">
        <v>1</v>
      </c>
      <c r="AS23" s="208">
        <v>0</v>
      </c>
    </row>
    <row r="24" spans="3:45" ht="15" x14ac:dyDescent="0.25">
      <c r="C24" s="64"/>
      <c r="D24" s="8"/>
      <c r="E24" s="60" t="s">
        <v>14</v>
      </c>
      <c r="F24" s="17"/>
      <c r="G24" s="3"/>
      <c r="H24" s="4">
        <f t="shared" si="0"/>
        <v>0</v>
      </c>
      <c r="I24" s="208">
        <v>0</v>
      </c>
      <c r="J24" s="208">
        <v>0</v>
      </c>
      <c r="K24" s="208">
        <v>0</v>
      </c>
      <c r="L24" s="208">
        <v>0</v>
      </c>
      <c r="M24" s="208">
        <v>0</v>
      </c>
      <c r="N24" s="208">
        <v>0</v>
      </c>
      <c r="O24" s="208">
        <v>0</v>
      </c>
      <c r="P24" s="208">
        <v>0</v>
      </c>
      <c r="Q24" s="208">
        <v>0</v>
      </c>
      <c r="R24" s="208">
        <v>0</v>
      </c>
      <c r="S24" s="208">
        <v>0</v>
      </c>
      <c r="T24" s="209">
        <v>1</v>
      </c>
      <c r="U24" s="209">
        <v>1</v>
      </c>
      <c r="V24" s="208">
        <v>0</v>
      </c>
      <c r="W24" s="208">
        <v>0</v>
      </c>
      <c r="X24" s="208">
        <v>0</v>
      </c>
      <c r="Y24" s="209">
        <v>1</v>
      </c>
      <c r="Z24" s="208">
        <v>0</v>
      </c>
      <c r="AA24" s="209">
        <v>1</v>
      </c>
      <c r="AB24" s="209">
        <v>1</v>
      </c>
      <c r="AC24" s="208">
        <v>0</v>
      </c>
      <c r="AD24" s="208">
        <v>0</v>
      </c>
      <c r="AE24" s="209">
        <v>1</v>
      </c>
      <c r="AF24" s="208">
        <v>0</v>
      </c>
      <c r="AG24" s="209">
        <v>1</v>
      </c>
      <c r="AH24" s="208">
        <v>0</v>
      </c>
      <c r="AI24" s="209">
        <v>1</v>
      </c>
      <c r="AJ24" s="209">
        <v>1</v>
      </c>
      <c r="AK24" s="209">
        <v>1</v>
      </c>
      <c r="AL24" s="209">
        <v>1</v>
      </c>
      <c r="AM24" s="208">
        <v>0</v>
      </c>
      <c r="AN24" s="209">
        <v>1</v>
      </c>
      <c r="AO24" s="209">
        <v>1</v>
      </c>
      <c r="AP24" s="209">
        <v>1</v>
      </c>
      <c r="AQ24" s="208">
        <v>0</v>
      </c>
      <c r="AR24" s="208">
        <v>0</v>
      </c>
      <c r="AS24" s="209">
        <v>1</v>
      </c>
    </row>
    <row r="25" spans="3:45" ht="15" x14ac:dyDescent="0.25">
      <c r="C25" s="64"/>
      <c r="D25" s="48"/>
      <c r="E25" s="58" t="s">
        <v>15</v>
      </c>
      <c r="F25" s="17"/>
      <c r="G25" s="3"/>
      <c r="H25" s="4">
        <f t="shared" si="0"/>
        <v>0</v>
      </c>
      <c r="I25" s="208">
        <v>0</v>
      </c>
      <c r="J25" s="208">
        <v>0</v>
      </c>
      <c r="K25" s="208">
        <v>0</v>
      </c>
      <c r="L25" s="208">
        <v>0</v>
      </c>
      <c r="M25" s="208">
        <v>0</v>
      </c>
      <c r="N25" s="208">
        <v>0</v>
      </c>
      <c r="O25" s="208">
        <v>0</v>
      </c>
      <c r="P25" s="208">
        <v>0</v>
      </c>
      <c r="Q25" s="208">
        <v>0</v>
      </c>
      <c r="R25" s="208">
        <v>0</v>
      </c>
      <c r="S25" s="208">
        <v>0</v>
      </c>
      <c r="T25" s="208">
        <v>0</v>
      </c>
      <c r="U25" s="208">
        <v>0</v>
      </c>
      <c r="V25" s="208">
        <v>0</v>
      </c>
      <c r="W25" s="208">
        <v>0</v>
      </c>
      <c r="X25" s="208">
        <v>0</v>
      </c>
      <c r="Y25" s="208">
        <v>0</v>
      </c>
      <c r="Z25" s="208">
        <v>0</v>
      </c>
      <c r="AA25" s="208">
        <v>0</v>
      </c>
      <c r="AB25" s="208">
        <v>0</v>
      </c>
      <c r="AC25" s="208">
        <v>0</v>
      </c>
      <c r="AD25" s="209">
        <v>1</v>
      </c>
      <c r="AE25" s="209">
        <v>1</v>
      </c>
      <c r="AF25" s="208">
        <v>0</v>
      </c>
      <c r="AG25" s="208">
        <v>0</v>
      </c>
      <c r="AH25" s="208">
        <v>0</v>
      </c>
      <c r="AI25" s="209">
        <v>1</v>
      </c>
      <c r="AJ25" s="209">
        <v>1</v>
      </c>
      <c r="AK25" s="209">
        <v>1</v>
      </c>
      <c r="AL25" s="208">
        <v>0</v>
      </c>
      <c r="AM25" s="209">
        <v>1</v>
      </c>
      <c r="AN25" s="208">
        <v>0</v>
      </c>
      <c r="AO25" s="208">
        <v>0</v>
      </c>
      <c r="AP25" s="208">
        <v>0</v>
      </c>
      <c r="AQ25" s="208">
        <v>0</v>
      </c>
      <c r="AR25" s="208">
        <v>0</v>
      </c>
      <c r="AS25" s="209">
        <v>1</v>
      </c>
    </row>
    <row r="26" spans="3:45" ht="15" x14ac:dyDescent="0.25">
      <c r="C26" s="64"/>
      <c r="D26" s="49"/>
      <c r="E26" s="59" t="s">
        <v>16</v>
      </c>
      <c r="F26" s="17"/>
      <c r="G26" s="3"/>
      <c r="H26" s="4">
        <f t="shared" si="0"/>
        <v>1</v>
      </c>
      <c r="I26" s="209">
        <v>1</v>
      </c>
      <c r="J26" s="209">
        <v>1</v>
      </c>
      <c r="K26" s="209">
        <v>1</v>
      </c>
      <c r="L26" s="209">
        <v>1</v>
      </c>
      <c r="M26" s="209">
        <v>1</v>
      </c>
      <c r="N26" s="209">
        <v>1</v>
      </c>
      <c r="O26" s="209">
        <v>1</v>
      </c>
      <c r="P26" s="209">
        <v>1</v>
      </c>
      <c r="Q26" s="209">
        <v>1</v>
      </c>
      <c r="R26" s="209">
        <v>1</v>
      </c>
      <c r="S26" s="209">
        <v>1</v>
      </c>
      <c r="T26" s="209">
        <v>1</v>
      </c>
      <c r="U26" s="209">
        <v>1</v>
      </c>
      <c r="V26" s="209">
        <v>1</v>
      </c>
      <c r="W26" s="209">
        <v>1</v>
      </c>
      <c r="X26" s="209">
        <v>1</v>
      </c>
      <c r="Y26" s="209">
        <v>1</v>
      </c>
      <c r="Z26" s="209">
        <v>1</v>
      </c>
      <c r="AA26" s="209">
        <v>1</v>
      </c>
      <c r="AB26" s="209">
        <v>1</v>
      </c>
      <c r="AC26" s="209">
        <v>1</v>
      </c>
      <c r="AD26" s="209">
        <v>1</v>
      </c>
      <c r="AE26" s="209">
        <v>1</v>
      </c>
      <c r="AF26" s="209">
        <v>1</v>
      </c>
      <c r="AG26" s="209">
        <v>1</v>
      </c>
      <c r="AH26" s="209">
        <v>1</v>
      </c>
      <c r="AI26" s="209">
        <v>1</v>
      </c>
      <c r="AJ26" s="209">
        <v>1</v>
      </c>
      <c r="AK26" s="209">
        <v>1</v>
      </c>
      <c r="AL26" s="209">
        <v>1</v>
      </c>
      <c r="AM26" s="209">
        <v>1</v>
      </c>
      <c r="AN26" s="209">
        <v>1</v>
      </c>
      <c r="AO26" s="209">
        <v>1</v>
      </c>
      <c r="AP26" s="209">
        <v>1</v>
      </c>
      <c r="AQ26" s="209">
        <v>1</v>
      </c>
      <c r="AR26" s="209">
        <v>1</v>
      </c>
      <c r="AS26" s="209">
        <v>1</v>
      </c>
    </row>
    <row r="27" spans="3:45" ht="15" x14ac:dyDescent="0.25">
      <c r="C27" s="64"/>
      <c r="D27" s="49"/>
      <c r="E27" s="59" t="s">
        <v>17</v>
      </c>
      <c r="F27" s="17"/>
      <c r="G27" s="3"/>
      <c r="H27" s="4">
        <f t="shared" si="0"/>
        <v>0</v>
      </c>
      <c r="I27" s="208">
        <v>0</v>
      </c>
      <c r="J27" s="208">
        <v>0</v>
      </c>
      <c r="K27" s="208">
        <v>0</v>
      </c>
      <c r="L27" s="208">
        <v>0</v>
      </c>
      <c r="M27" s="208">
        <v>0</v>
      </c>
      <c r="N27" s="208">
        <v>0</v>
      </c>
      <c r="O27" s="208">
        <v>0</v>
      </c>
      <c r="P27" s="208">
        <v>0</v>
      </c>
      <c r="Q27" s="208">
        <v>0</v>
      </c>
      <c r="R27" s="209">
        <v>1</v>
      </c>
      <c r="S27" s="208">
        <v>0</v>
      </c>
      <c r="T27" s="208">
        <v>0</v>
      </c>
      <c r="U27" s="208">
        <v>0</v>
      </c>
      <c r="V27" s="208">
        <v>0</v>
      </c>
      <c r="W27" s="208">
        <v>0</v>
      </c>
      <c r="X27" s="208">
        <v>0</v>
      </c>
      <c r="Y27" s="208">
        <v>0</v>
      </c>
      <c r="Z27" s="208">
        <v>0</v>
      </c>
      <c r="AA27" s="208">
        <v>0</v>
      </c>
      <c r="AB27" s="208">
        <v>0</v>
      </c>
      <c r="AC27" s="208">
        <v>0</v>
      </c>
      <c r="AD27" s="209">
        <v>1</v>
      </c>
      <c r="AE27" s="208">
        <v>0</v>
      </c>
      <c r="AF27" s="208">
        <v>0</v>
      </c>
      <c r="AG27" s="208">
        <v>0</v>
      </c>
      <c r="AH27" s="208">
        <v>0</v>
      </c>
      <c r="AI27" s="208">
        <v>0</v>
      </c>
      <c r="AJ27" s="208">
        <v>0</v>
      </c>
      <c r="AK27" s="208">
        <v>0</v>
      </c>
      <c r="AL27" s="208">
        <v>0</v>
      </c>
      <c r="AM27" s="208">
        <v>0</v>
      </c>
      <c r="AN27" s="208">
        <v>0</v>
      </c>
      <c r="AO27" s="208">
        <v>0</v>
      </c>
      <c r="AP27" s="208">
        <v>0</v>
      </c>
      <c r="AQ27" s="208">
        <v>0</v>
      </c>
      <c r="AR27" s="208">
        <v>0</v>
      </c>
      <c r="AS27" s="208">
        <v>0</v>
      </c>
    </row>
    <row r="28" spans="3:45" ht="15" x14ac:dyDescent="0.25">
      <c r="C28" s="64"/>
      <c r="D28" s="49"/>
      <c r="E28" s="59" t="s">
        <v>18</v>
      </c>
      <c r="F28" s="17"/>
      <c r="G28" s="3"/>
      <c r="H28" s="4">
        <f t="shared" si="0"/>
        <v>0</v>
      </c>
      <c r="I28" s="208">
        <v>0</v>
      </c>
      <c r="J28" s="208">
        <v>0</v>
      </c>
      <c r="K28" s="208">
        <v>0</v>
      </c>
      <c r="L28" s="208">
        <v>0</v>
      </c>
      <c r="M28" s="209">
        <v>1</v>
      </c>
      <c r="N28" s="209">
        <v>1</v>
      </c>
      <c r="O28" s="209">
        <v>1</v>
      </c>
      <c r="P28" s="208">
        <v>0</v>
      </c>
      <c r="Q28" s="209">
        <v>1</v>
      </c>
      <c r="R28" s="208">
        <v>0</v>
      </c>
      <c r="S28" s="208">
        <v>0</v>
      </c>
      <c r="T28" s="208">
        <v>0</v>
      </c>
      <c r="U28" s="208">
        <v>0</v>
      </c>
      <c r="V28" s="208">
        <v>0</v>
      </c>
      <c r="W28" s="208">
        <v>0</v>
      </c>
      <c r="X28" s="208">
        <v>0</v>
      </c>
      <c r="Y28" s="208">
        <v>0</v>
      </c>
      <c r="Z28" s="208">
        <v>0</v>
      </c>
      <c r="AA28" s="208">
        <v>0</v>
      </c>
      <c r="AB28" s="208">
        <v>0</v>
      </c>
      <c r="AC28" s="208">
        <v>0</v>
      </c>
      <c r="AD28" s="208">
        <v>0</v>
      </c>
      <c r="AE28" s="208">
        <v>0</v>
      </c>
      <c r="AF28" s="208">
        <v>0</v>
      </c>
      <c r="AG28" s="208">
        <v>0</v>
      </c>
      <c r="AH28" s="208">
        <v>0</v>
      </c>
      <c r="AI28" s="208">
        <v>0</v>
      </c>
      <c r="AJ28" s="208">
        <v>0</v>
      </c>
      <c r="AK28" s="208">
        <v>0</v>
      </c>
      <c r="AL28" s="208">
        <v>0</v>
      </c>
      <c r="AM28" s="209">
        <v>1</v>
      </c>
      <c r="AN28" s="208">
        <v>0</v>
      </c>
      <c r="AO28" s="208">
        <v>0</v>
      </c>
      <c r="AP28" s="209">
        <v>1</v>
      </c>
      <c r="AQ28" s="208">
        <v>0</v>
      </c>
      <c r="AR28" s="209">
        <v>1</v>
      </c>
      <c r="AS28" s="208">
        <v>0</v>
      </c>
    </row>
    <row r="29" spans="3:45" ht="15" x14ac:dyDescent="0.25">
      <c r="C29" s="64"/>
      <c r="D29" s="49"/>
      <c r="E29" s="59" t="s">
        <v>19</v>
      </c>
      <c r="F29" s="17"/>
      <c r="G29" s="3"/>
      <c r="H29" s="4">
        <f t="shared" si="0"/>
        <v>1</v>
      </c>
      <c r="I29" s="209">
        <v>1</v>
      </c>
      <c r="J29" s="209">
        <v>1</v>
      </c>
      <c r="K29" s="209">
        <v>1</v>
      </c>
      <c r="L29" s="209">
        <v>1</v>
      </c>
      <c r="M29" s="209">
        <v>1</v>
      </c>
      <c r="N29" s="209">
        <v>1</v>
      </c>
      <c r="O29" s="209">
        <v>1</v>
      </c>
      <c r="P29" s="209">
        <v>1</v>
      </c>
      <c r="Q29" s="209">
        <v>1</v>
      </c>
      <c r="R29" s="209">
        <v>1</v>
      </c>
      <c r="S29" s="209">
        <v>1</v>
      </c>
      <c r="T29" s="209">
        <v>1</v>
      </c>
      <c r="U29" s="209">
        <v>1</v>
      </c>
      <c r="V29" s="209">
        <v>1</v>
      </c>
      <c r="W29" s="209">
        <v>1</v>
      </c>
      <c r="X29" s="209">
        <v>1</v>
      </c>
      <c r="Y29" s="209">
        <v>1</v>
      </c>
      <c r="Z29" s="209">
        <v>1</v>
      </c>
      <c r="AA29" s="209">
        <v>1</v>
      </c>
      <c r="AB29" s="209">
        <v>1</v>
      </c>
      <c r="AC29" s="209">
        <v>1</v>
      </c>
      <c r="AD29" s="209">
        <v>1</v>
      </c>
      <c r="AE29" s="209">
        <v>1</v>
      </c>
      <c r="AF29" s="209">
        <v>1</v>
      </c>
      <c r="AG29" s="209">
        <v>1</v>
      </c>
      <c r="AH29" s="209">
        <v>1</v>
      </c>
      <c r="AI29" s="209">
        <v>1</v>
      </c>
      <c r="AJ29" s="209">
        <v>1</v>
      </c>
      <c r="AK29" s="209">
        <v>1</v>
      </c>
      <c r="AL29" s="209">
        <v>1</v>
      </c>
      <c r="AM29" s="209">
        <v>1</v>
      </c>
      <c r="AN29" s="209">
        <v>1</v>
      </c>
      <c r="AO29" s="209">
        <v>1</v>
      </c>
      <c r="AP29" s="209">
        <v>1</v>
      </c>
      <c r="AQ29" s="209">
        <v>1</v>
      </c>
      <c r="AR29" s="209">
        <v>1</v>
      </c>
      <c r="AS29" s="209">
        <v>1</v>
      </c>
    </row>
    <row r="30" spans="3:45" ht="15" x14ac:dyDescent="0.25">
      <c r="C30" s="64"/>
      <c r="D30" s="49"/>
      <c r="E30" s="59" t="s">
        <v>20</v>
      </c>
      <c r="F30" s="17"/>
      <c r="G30" s="3"/>
      <c r="H30" s="4">
        <f t="shared" si="0"/>
        <v>0</v>
      </c>
      <c r="I30" s="208">
        <v>0</v>
      </c>
      <c r="J30" s="208">
        <v>0</v>
      </c>
      <c r="K30" s="208">
        <v>0</v>
      </c>
      <c r="L30" s="208">
        <v>0</v>
      </c>
      <c r="M30" s="208">
        <v>0</v>
      </c>
      <c r="N30" s="208">
        <v>0</v>
      </c>
      <c r="O30" s="209">
        <v>1</v>
      </c>
      <c r="P30" s="208">
        <v>0</v>
      </c>
      <c r="Q30" s="208">
        <v>0</v>
      </c>
      <c r="R30" s="208">
        <v>0</v>
      </c>
      <c r="S30" s="208">
        <v>0</v>
      </c>
      <c r="T30" s="208">
        <v>0</v>
      </c>
      <c r="U30" s="208">
        <v>0</v>
      </c>
      <c r="V30" s="208">
        <v>0</v>
      </c>
      <c r="W30" s="208">
        <v>0</v>
      </c>
      <c r="X30" s="208">
        <v>0</v>
      </c>
      <c r="Y30" s="208">
        <v>0</v>
      </c>
      <c r="Z30" s="208">
        <v>0</v>
      </c>
      <c r="AA30" s="208">
        <v>0</v>
      </c>
      <c r="AB30" s="208">
        <v>0</v>
      </c>
      <c r="AC30" s="208">
        <v>0</v>
      </c>
      <c r="AD30" s="208">
        <v>0</v>
      </c>
      <c r="AE30" s="208">
        <v>0</v>
      </c>
      <c r="AF30" s="208">
        <v>0</v>
      </c>
      <c r="AG30" s="209">
        <v>1</v>
      </c>
      <c r="AH30" s="208">
        <v>0</v>
      </c>
      <c r="AI30" s="208">
        <v>0</v>
      </c>
      <c r="AJ30" s="208">
        <v>0</v>
      </c>
      <c r="AK30" s="208">
        <v>0</v>
      </c>
      <c r="AL30" s="208">
        <v>0</v>
      </c>
      <c r="AM30" s="208">
        <v>0</v>
      </c>
      <c r="AN30" s="208">
        <v>0</v>
      </c>
      <c r="AO30" s="209">
        <v>1</v>
      </c>
      <c r="AP30" s="208">
        <v>0</v>
      </c>
      <c r="AQ30" s="208">
        <v>0</v>
      </c>
      <c r="AR30" s="209">
        <v>1</v>
      </c>
      <c r="AS30" s="208">
        <v>0</v>
      </c>
    </row>
    <row r="31" spans="3:45" ht="15" x14ac:dyDescent="0.25">
      <c r="C31" s="64"/>
      <c r="D31" s="49"/>
      <c r="E31" s="59" t="s">
        <v>84</v>
      </c>
      <c r="F31" s="17"/>
      <c r="G31" s="3"/>
      <c r="H31" s="4">
        <f t="shared" si="0"/>
        <v>1</v>
      </c>
      <c r="I31" s="209">
        <v>1</v>
      </c>
      <c r="J31" s="209">
        <v>1</v>
      </c>
      <c r="K31" s="209">
        <v>1</v>
      </c>
      <c r="L31" s="209">
        <v>1</v>
      </c>
      <c r="M31" s="209">
        <v>1</v>
      </c>
      <c r="N31" s="209">
        <v>1</v>
      </c>
      <c r="O31" s="209">
        <v>1</v>
      </c>
      <c r="P31" s="209">
        <v>1</v>
      </c>
      <c r="Q31" s="209">
        <v>1</v>
      </c>
      <c r="R31" s="209">
        <v>1</v>
      </c>
      <c r="S31" s="209">
        <v>1</v>
      </c>
      <c r="T31" s="209">
        <v>1</v>
      </c>
      <c r="U31" s="209">
        <v>1</v>
      </c>
      <c r="V31" s="209">
        <v>1</v>
      </c>
      <c r="W31" s="209">
        <v>1</v>
      </c>
      <c r="X31" s="209">
        <v>1</v>
      </c>
      <c r="Y31" s="209">
        <v>1</v>
      </c>
      <c r="Z31" s="209">
        <v>1</v>
      </c>
      <c r="AA31" s="209">
        <v>1</v>
      </c>
      <c r="AB31" s="209">
        <v>1</v>
      </c>
      <c r="AC31" s="209">
        <v>1</v>
      </c>
      <c r="AD31" s="209">
        <v>1</v>
      </c>
      <c r="AE31" s="209">
        <v>1</v>
      </c>
      <c r="AF31" s="209">
        <v>1</v>
      </c>
      <c r="AG31" s="209">
        <v>1</v>
      </c>
      <c r="AH31" s="209">
        <v>1</v>
      </c>
      <c r="AI31" s="209">
        <v>1</v>
      </c>
      <c r="AJ31" s="209">
        <v>1</v>
      </c>
      <c r="AK31" s="209">
        <v>1</v>
      </c>
      <c r="AL31" s="209">
        <v>1</v>
      </c>
      <c r="AM31" s="209">
        <v>1</v>
      </c>
      <c r="AN31" s="209">
        <v>1</v>
      </c>
      <c r="AO31" s="209">
        <v>1</v>
      </c>
      <c r="AP31" s="209">
        <v>1</v>
      </c>
      <c r="AQ31" s="209">
        <v>1</v>
      </c>
      <c r="AR31" s="209">
        <v>1</v>
      </c>
      <c r="AS31" s="209">
        <v>1</v>
      </c>
    </row>
    <row r="32" spans="3:45" ht="15" x14ac:dyDescent="0.25">
      <c r="C32" s="64"/>
      <c r="D32" s="49"/>
      <c r="E32" s="59" t="s">
        <v>83</v>
      </c>
      <c r="F32" s="17"/>
      <c r="G32" s="3"/>
      <c r="H32" s="4">
        <f t="shared" si="0"/>
        <v>0</v>
      </c>
      <c r="I32" s="208">
        <v>0</v>
      </c>
      <c r="J32" s="208">
        <v>0</v>
      </c>
      <c r="K32" s="208">
        <v>0</v>
      </c>
      <c r="L32" s="208">
        <v>0</v>
      </c>
      <c r="M32" s="208">
        <v>0</v>
      </c>
      <c r="N32" s="208">
        <v>0</v>
      </c>
      <c r="O32" s="208">
        <v>0</v>
      </c>
      <c r="P32" s="208">
        <v>0</v>
      </c>
      <c r="Q32" s="208">
        <v>0</v>
      </c>
      <c r="R32" s="208">
        <v>0</v>
      </c>
      <c r="S32" s="208">
        <v>0</v>
      </c>
      <c r="T32" s="208">
        <v>0</v>
      </c>
      <c r="U32" s="208">
        <v>0</v>
      </c>
      <c r="V32" s="208">
        <v>0</v>
      </c>
      <c r="W32" s="208">
        <v>0</v>
      </c>
      <c r="X32" s="208">
        <v>0</v>
      </c>
      <c r="Y32" s="208">
        <v>0</v>
      </c>
      <c r="Z32" s="208">
        <v>0</v>
      </c>
      <c r="AA32" s="208">
        <v>0</v>
      </c>
      <c r="AB32" s="208">
        <v>0</v>
      </c>
      <c r="AC32" s="208">
        <v>0</v>
      </c>
      <c r="AD32" s="208">
        <v>0</v>
      </c>
      <c r="AE32" s="208">
        <v>0</v>
      </c>
      <c r="AF32" s="208">
        <v>0</v>
      </c>
      <c r="AG32" s="208">
        <v>0</v>
      </c>
      <c r="AH32" s="208">
        <v>0</v>
      </c>
      <c r="AI32" s="209">
        <v>1</v>
      </c>
      <c r="AJ32" s="208">
        <v>0</v>
      </c>
      <c r="AK32" s="209">
        <v>1</v>
      </c>
      <c r="AL32" s="209">
        <v>1</v>
      </c>
      <c r="AM32" s="209">
        <v>1</v>
      </c>
      <c r="AN32" s="208">
        <v>0</v>
      </c>
      <c r="AO32" s="208">
        <v>0</v>
      </c>
      <c r="AP32" s="208">
        <v>0</v>
      </c>
      <c r="AQ32" s="208">
        <v>0</v>
      </c>
      <c r="AR32" s="208">
        <v>0</v>
      </c>
      <c r="AS32" s="208">
        <v>0</v>
      </c>
    </row>
    <row r="33" spans="3:45" ht="15" x14ac:dyDescent="0.25">
      <c r="C33" s="64"/>
      <c r="D33" s="8"/>
      <c r="E33" s="60" t="s">
        <v>82</v>
      </c>
      <c r="F33" s="17"/>
      <c r="G33" s="3"/>
      <c r="H33" s="4">
        <f t="shared" si="0"/>
        <v>0</v>
      </c>
      <c r="I33" s="208">
        <v>0</v>
      </c>
      <c r="J33" s="208">
        <v>0</v>
      </c>
      <c r="K33" s="208">
        <v>0</v>
      </c>
      <c r="L33" s="208">
        <v>0</v>
      </c>
      <c r="M33" s="209">
        <v>1</v>
      </c>
      <c r="N33" s="209">
        <v>1</v>
      </c>
      <c r="O33" s="209">
        <v>1</v>
      </c>
      <c r="P33" s="208">
        <v>0</v>
      </c>
      <c r="Q33" s="208">
        <v>0</v>
      </c>
      <c r="R33" s="208">
        <v>0</v>
      </c>
      <c r="S33" s="208">
        <v>0</v>
      </c>
      <c r="T33" s="208">
        <v>0</v>
      </c>
      <c r="U33" s="208">
        <v>0</v>
      </c>
      <c r="V33" s="209">
        <v>1</v>
      </c>
      <c r="W33" s="208">
        <v>0</v>
      </c>
      <c r="X33" s="208">
        <v>0</v>
      </c>
      <c r="Y33" s="208">
        <v>0</v>
      </c>
      <c r="Z33" s="208">
        <v>0</v>
      </c>
      <c r="AA33" s="208">
        <v>0</v>
      </c>
      <c r="AB33" s="208">
        <v>0</v>
      </c>
      <c r="AC33" s="208">
        <v>0</v>
      </c>
      <c r="AD33" s="208">
        <v>0</v>
      </c>
      <c r="AE33" s="208">
        <v>0</v>
      </c>
      <c r="AF33" s="208">
        <v>0</v>
      </c>
      <c r="AG33" s="208">
        <v>0</v>
      </c>
      <c r="AH33" s="208">
        <v>0</v>
      </c>
      <c r="AI33" s="208">
        <v>0</v>
      </c>
      <c r="AJ33" s="208">
        <v>0</v>
      </c>
      <c r="AK33" s="208">
        <v>0</v>
      </c>
      <c r="AL33" s="209">
        <v>1</v>
      </c>
      <c r="AM33" s="208">
        <v>0</v>
      </c>
      <c r="AN33" s="208">
        <v>0</v>
      </c>
      <c r="AO33" s="208">
        <v>0</v>
      </c>
      <c r="AP33" s="208">
        <v>0</v>
      </c>
      <c r="AQ33" s="208">
        <v>0</v>
      </c>
      <c r="AR33" s="208">
        <v>0</v>
      </c>
      <c r="AS33" s="208">
        <v>0</v>
      </c>
    </row>
    <row r="34" spans="3:45" ht="15" x14ac:dyDescent="0.25">
      <c r="C34" s="64"/>
      <c r="D34" s="48"/>
      <c r="E34" s="58" t="s">
        <v>21</v>
      </c>
      <c r="F34" s="17"/>
      <c r="G34" s="3"/>
      <c r="H34" s="4">
        <f t="shared" si="0"/>
        <v>0</v>
      </c>
      <c r="I34" s="208">
        <v>0</v>
      </c>
      <c r="J34" s="208">
        <v>0</v>
      </c>
      <c r="K34" s="208">
        <v>0</v>
      </c>
      <c r="L34" s="208">
        <v>0</v>
      </c>
      <c r="M34" s="208">
        <v>0</v>
      </c>
      <c r="N34" s="208">
        <v>0</v>
      </c>
      <c r="O34" s="208">
        <v>0</v>
      </c>
      <c r="P34" s="208">
        <v>0</v>
      </c>
      <c r="Q34" s="208">
        <v>0</v>
      </c>
      <c r="R34" s="208">
        <v>0</v>
      </c>
      <c r="S34" s="208">
        <v>0</v>
      </c>
      <c r="T34" s="208">
        <v>0</v>
      </c>
      <c r="U34" s="208">
        <v>0</v>
      </c>
      <c r="V34" s="208">
        <v>0</v>
      </c>
      <c r="W34" s="208">
        <v>0</v>
      </c>
      <c r="X34" s="208">
        <v>0</v>
      </c>
      <c r="Y34" s="208">
        <v>0</v>
      </c>
      <c r="Z34" s="208">
        <v>0</v>
      </c>
      <c r="AA34" s="208">
        <v>0</v>
      </c>
      <c r="AB34" s="208">
        <v>0</v>
      </c>
      <c r="AC34" s="208">
        <v>0</v>
      </c>
      <c r="AD34" s="208">
        <v>0</v>
      </c>
      <c r="AE34" s="208">
        <v>0</v>
      </c>
      <c r="AF34" s="208">
        <v>0</v>
      </c>
      <c r="AG34" s="208">
        <v>0</v>
      </c>
      <c r="AH34" s="208">
        <v>0</v>
      </c>
      <c r="AI34" s="208">
        <v>0</v>
      </c>
      <c r="AJ34" s="208">
        <v>0</v>
      </c>
      <c r="AK34" s="208">
        <v>0</v>
      </c>
      <c r="AL34" s="208">
        <v>0</v>
      </c>
      <c r="AM34" s="208">
        <v>0</v>
      </c>
      <c r="AN34" s="208">
        <v>0</v>
      </c>
      <c r="AO34" s="208">
        <v>0</v>
      </c>
      <c r="AP34" s="209">
        <v>1</v>
      </c>
      <c r="AQ34" s="208">
        <v>0</v>
      </c>
      <c r="AR34" s="208">
        <v>0</v>
      </c>
      <c r="AS34" s="208">
        <v>0</v>
      </c>
    </row>
    <row r="35" spans="3:45" ht="15" x14ac:dyDescent="0.25">
      <c r="C35" s="64"/>
      <c r="D35" s="49"/>
      <c r="E35" s="59" t="s">
        <v>22</v>
      </c>
      <c r="F35" s="17"/>
      <c r="G35" s="3"/>
      <c r="H35" s="4">
        <f t="shared" si="0"/>
        <v>1</v>
      </c>
      <c r="I35" s="209">
        <v>1</v>
      </c>
      <c r="J35" s="209">
        <v>1</v>
      </c>
      <c r="K35" s="209">
        <v>1</v>
      </c>
      <c r="L35" s="209">
        <v>1</v>
      </c>
      <c r="M35" s="209">
        <v>1</v>
      </c>
      <c r="N35" s="209">
        <v>1</v>
      </c>
      <c r="O35" s="209">
        <v>1</v>
      </c>
      <c r="P35" s="209">
        <v>1</v>
      </c>
      <c r="Q35" s="209">
        <v>1</v>
      </c>
      <c r="R35" s="209">
        <v>1</v>
      </c>
      <c r="S35" s="209">
        <v>1</v>
      </c>
      <c r="T35" s="209">
        <v>1</v>
      </c>
      <c r="U35" s="209">
        <v>1</v>
      </c>
      <c r="V35" s="209">
        <v>1</v>
      </c>
      <c r="W35" s="209">
        <v>1</v>
      </c>
      <c r="X35" s="209">
        <v>1</v>
      </c>
      <c r="Y35" s="209">
        <v>1</v>
      </c>
      <c r="Z35" s="209">
        <v>1</v>
      </c>
      <c r="AA35" s="209">
        <v>1</v>
      </c>
      <c r="AB35" s="209">
        <v>1</v>
      </c>
      <c r="AC35" s="209">
        <v>1</v>
      </c>
      <c r="AD35" s="209">
        <v>1</v>
      </c>
      <c r="AE35" s="209">
        <v>1</v>
      </c>
      <c r="AF35" s="209">
        <v>1</v>
      </c>
      <c r="AG35" s="209">
        <v>1</v>
      </c>
      <c r="AH35" s="209">
        <v>1</v>
      </c>
      <c r="AI35" s="209">
        <v>1</v>
      </c>
      <c r="AJ35" s="209">
        <v>1</v>
      </c>
      <c r="AK35" s="209">
        <v>1</v>
      </c>
      <c r="AL35" s="209">
        <v>1</v>
      </c>
      <c r="AM35" s="209">
        <v>1</v>
      </c>
      <c r="AN35" s="209">
        <v>1</v>
      </c>
      <c r="AO35" s="209">
        <v>1</v>
      </c>
      <c r="AP35" s="209">
        <v>1</v>
      </c>
      <c r="AQ35" s="209">
        <v>1</v>
      </c>
      <c r="AR35" s="209">
        <v>1</v>
      </c>
      <c r="AS35" s="209">
        <v>1</v>
      </c>
    </row>
    <row r="36" spans="3:45" ht="15" x14ac:dyDescent="0.25">
      <c r="C36" s="64"/>
      <c r="D36" s="49"/>
      <c r="E36" s="59" t="s">
        <v>23</v>
      </c>
      <c r="F36" s="17"/>
      <c r="G36" s="3"/>
      <c r="H36" s="4">
        <f t="shared" si="0"/>
        <v>0</v>
      </c>
      <c r="I36" s="208">
        <v>0</v>
      </c>
      <c r="J36" s="208">
        <v>0</v>
      </c>
      <c r="K36" s="208">
        <v>0</v>
      </c>
      <c r="L36" s="208">
        <v>0</v>
      </c>
      <c r="M36" s="208">
        <v>0</v>
      </c>
      <c r="N36" s="208">
        <v>0</v>
      </c>
      <c r="O36" s="208">
        <v>0</v>
      </c>
      <c r="P36" s="208">
        <v>0</v>
      </c>
      <c r="Q36" s="208">
        <v>0</v>
      </c>
      <c r="R36" s="208">
        <v>0</v>
      </c>
      <c r="S36" s="209">
        <v>1</v>
      </c>
      <c r="T36" s="208">
        <v>0</v>
      </c>
      <c r="U36" s="209">
        <v>1</v>
      </c>
      <c r="V36" s="208">
        <v>0</v>
      </c>
      <c r="W36" s="208">
        <v>0</v>
      </c>
      <c r="X36" s="208">
        <v>0</v>
      </c>
      <c r="Y36" s="209">
        <v>1</v>
      </c>
      <c r="Z36" s="208">
        <v>0</v>
      </c>
      <c r="AA36" s="209">
        <v>1</v>
      </c>
      <c r="AB36" s="209">
        <v>1</v>
      </c>
      <c r="AC36" s="208">
        <v>0</v>
      </c>
      <c r="AD36" s="208">
        <v>0</v>
      </c>
      <c r="AE36" s="209">
        <v>1</v>
      </c>
      <c r="AF36" s="208">
        <v>0</v>
      </c>
      <c r="AG36" s="208">
        <v>0</v>
      </c>
      <c r="AH36" s="208">
        <v>0</v>
      </c>
      <c r="AI36" s="209">
        <v>1</v>
      </c>
      <c r="AJ36" s="209">
        <v>1</v>
      </c>
      <c r="AK36" s="209">
        <v>1</v>
      </c>
      <c r="AL36" s="209">
        <v>1</v>
      </c>
      <c r="AM36" s="208">
        <v>0</v>
      </c>
      <c r="AN36" s="209">
        <v>1</v>
      </c>
      <c r="AO36" s="208">
        <v>0</v>
      </c>
      <c r="AP36" s="208">
        <v>0</v>
      </c>
      <c r="AQ36" s="208">
        <v>0</v>
      </c>
      <c r="AR36" s="208">
        <v>0</v>
      </c>
      <c r="AS36" s="208">
        <v>0</v>
      </c>
    </row>
    <row r="37" spans="3:45" ht="15" x14ac:dyDescent="0.25">
      <c r="C37" s="64"/>
      <c r="D37" s="8"/>
      <c r="E37" s="60" t="s">
        <v>24</v>
      </c>
      <c r="F37" s="17"/>
      <c r="G37" s="3"/>
      <c r="H37" s="4">
        <f t="shared" si="0"/>
        <v>1</v>
      </c>
      <c r="I37" s="209">
        <v>1</v>
      </c>
      <c r="J37" s="209">
        <v>1</v>
      </c>
      <c r="K37" s="209">
        <v>1</v>
      </c>
      <c r="L37" s="209">
        <v>1</v>
      </c>
      <c r="M37" s="209">
        <v>1</v>
      </c>
      <c r="N37" s="209">
        <v>1</v>
      </c>
      <c r="O37" s="209">
        <v>1</v>
      </c>
      <c r="P37" s="209">
        <v>1</v>
      </c>
      <c r="Q37" s="209">
        <v>1</v>
      </c>
      <c r="R37" s="209">
        <v>1</v>
      </c>
      <c r="S37" s="209">
        <v>1</v>
      </c>
      <c r="T37" s="209">
        <v>1</v>
      </c>
      <c r="U37" s="209">
        <v>1</v>
      </c>
      <c r="V37" s="209">
        <v>1</v>
      </c>
      <c r="W37" s="209">
        <v>1</v>
      </c>
      <c r="X37" s="209">
        <v>1</v>
      </c>
      <c r="Y37" s="209">
        <v>1</v>
      </c>
      <c r="Z37" s="209">
        <v>1</v>
      </c>
      <c r="AA37" s="209">
        <v>1</v>
      </c>
      <c r="AB37" s="209">
        <v>1</v>
      </c>
      <c r="AC37" s="209">
        <v>1</v>
      </c>
      <c r="AD37" s="209">
        <v>1</v>
      </c>
      <c r="AE37" s="209">
        <v>1</v>
      </c>
      <c r="AF37" s="209">
        <v>1</v>
      </c>
      <c r="AG37" s="209">
        <v>1</v>
      </c>
      <c r="AH37" s="209">
        <v>1</v>
      </c>
      <c r="AI37" s="209">
        <v>1</v>
      </c>
      <c r="AJ37" s="209">
        <v>1</v>
      </c>
      <c r="AK37" s="209">
        <v>1</v>
      </c>
      <c r="AL37" s="209">
        <v>1</v>
      </c>
      <c r="AM37" s="209">
        <v>1</v>
      </c>
      <c r="AN37" s="209">
        <v>1</v>
      </c>
      <c r="AO37" s="209">
        <v>1</v>
      </c>
      <c r="AP37" s="209">
        <v>1</v>
      </c>
      <c r="AQ37" s="209">
        <v>1</v>
      </c>
      <c r="AR37" s="209">
        <v>1</v>
      </c>
      <c r="AS37" s="209">
        <v>1</v>
      </c>
    </row>
    <row r="38" spans="3:45" ht="15" x14ac:dyDescent="0.25">
      <c r="C38" s="64"/>
      <c r="D38" s="48"/>
      <c r="E38" s="58" t="s">
        <v>25</v>
      </c>
      <c r="F38" s="17"/>
      <c r="G38" s="3"/>
      <c r="H38" s="4">
        <f t="shared" si="0"/>
        <v>0</v>
      </c>
      <c r="I38" s="208">
        <v>0</v>
      </c>
      <c r="J38" s="208">
        <v>0</v>
      </c>
      <c r="K38" s="208">
        <v>0</v>
      </c>
      <c r="L38" s="208">
        <v>0</v>
      </c>
      <c r="M38" s="208">
        <v>0</v>
      </c>
      <c r="N38" s="208">
        <v>0</v>
      </c>
      <c r="O38" s="208">
        <v>0</v>
      </c>
      <c r="P38" s="208">
        <v>0</v>
      </c>
      <c r="Q38" s="208">
        <v>0</v>
      </c>
      <c r="R38" s="208">
        <v>0</v>
      </c>
      <c r="S38" s="208">
        <v>0</v>
      </c>
      <c r="T38" s="208">
        <v>0</v>
      </c>
      <c r="U38" s="208">
        <v>0</v>
      </c>
      <c r="V38" s="208">
        <v>0</v>
      </c>
      <c r="W38" s="208">
        <v>0</v>
      </c>
      <c r="X38" s="208">
        <v>0</v>
      </c>
      <c r="Y38" s="209">
        <v>1</v>
      </c>
      <c r="Z38" s="208">
        <v>0</v>
      </c>
      <c r="AA38" s="208">
        <v>0</v>
      </c>
      <c r="AB38" s="208">
        <v>0</v>
      </c>
      <c r="AC38" s="208">
        <v>0</v>
      </c>
      <c r="AD38" s="208">
        <v>0</v>
      </c>
      <c r="AE38" s="209">
        <v>1</v>
      </c>
      <c r="AF38" s="208">
        <v>0</v>
      </c>
      <c r="AG38" s="208">
        <v>0</v>
      </c>
      <c r="AH38" s="208">
        <v>0</v>
      </c>
      <c r="AI38" s="209">
        <v>1</v>
      </c>
      <c r="AJ38" s="209">
        <v>1</v>
      </c>
      <c r="AK38" s="208">
        <v>0</v>
      </c>
      <c r="AL38" s="208">
        <v>0</v>
      </c>
      <c r="AM38" s="208">
        <v>0</v>
      </c>
      <c r="AN38" s="209">
        <v>1</v>
      </c>
      <c r="AO38" s="209">
        <v>1</v>
      </c>
      <c r="AP38" s="209">
        <v>1</v>
      </c>
      <c r="AQ38" s="208">
        <v>0</v>
      </c>
      <c r="AR38" s="209">
        <v>1</v>
      </c>
      <c r="AS38" s="208">
        <v>0</v>
      </c>
    </row>
    <row r="39" spans="3:45" ht="15" x14ac:dyDescent="0.25">
      <c r="C39" s="64"/>
      <c r="D39" s="8"/>
      <c r="E39" s="60" t="s">
        <v>26</v>
      </c>
      <c r="F39" s="17"/>
      <c r="G39" s="3"/>
      <c r="H39" s="4">
        <f t="shared" si="0"/>
        <v>0</v>
      </c>
      <c r="I39" s="208">
        <v>0</v>
      </c>
      <c r="J39" s="208">
        <v>0</v>
      </c>
      <c r="K39" s="208">
        <v>0</v>
      </c>
      <c r="L39" s="208">
        <v>0</v>
      </c>
      <c r="M39" s="208">
        <v>0</v>
      </c>
      <c r="N39" s="208">
        <v>0</v>
      </c>
      <c r="O39" s="208">
        <v>0</v>
      </c>
      <c r="P39" s="209">
        <v>1</v>
      </c>
      <c r="Q39" s="209">
        <v>1</v>
      </c>
      <c r="R39" s="209">
        <v>1</v>
      </c>
      <c r="S39" s="209">
        <v>1</v>
      </c>
      <c r="T39" s="209">
        <v>1</v>
      </c>
      <c r="U39" s="209">
        <v>1</v>
      </c>
      <c r="V39" s="208">
        <v>0</v>
      </c>
      <c r="W39" s="208">
        <v>0</v>
      </c>
      <c r="X39" s="208">
        <v>0</v>
      </c>
      <c r="Y39" s="208">
        <v>0</v>
      </c>
      <c r="Z39" s="208">
        <v>0</v>
      </c>
      <c r="AA39" s="208">
        <v>0</v>
      </c>
      <c r="AB39" s="208">
        <v>0</v>
      </c>
      <c r="AC39" s="208">
        <v>0</v>
      </c>
      <c r="AD39" s="208">
        <v>0</v>
      </c>
      <c r="AE39" s="208">
        <v>0</v>
      </c>
      <c r="AF39" s="208">
        <v>0</v>
      </c>
      <c r="AG39" s="208">
        <v>0</v>
      </c>
      <c r="AH39" s="208">
        <v>0</v>
      </c>
      <c r="AI39" s="208">
        <v>0</v>
      </c>
      <c r="AJ39" s="208">
        <v>0</v>
      </c>
      <c r="AK39" s="208">
        <v>0</v>
      </c>
      <c r="AL39" s="208">
        <v>0</v>
      </c>
      <c r="AM39" s="208">
        <v>0</v>
      </c>
      <c r="AN39" s="208">
        <v>0</v>
      </c>
      <c r="AO39" s="208">
        <v>0</v>
      </c>
      <c r="AP39" s="208">
        <v>0</v>
      </c>
      <c r="AQ39" s="208">
        <v>0</v>
      </c>
      <c r="AR39" s="208">
        <v>0</v>
      </c>
      <c r="AS39" s="208">
        <v>0</v>
      </c>
    </row>
    <row r="40" spans="3:45" ht="15" x14ac:dyDescent="0.25">
      <c r="C40" s="64"/>
      <c r="D40" s="48"/>
      <c r="E40" s="58" t="s">
        <v>27</v>
      </c>
      <c r="F40" s="17"/>
      <c r="G40" s="3"/>
      <c r="H40" s="4">
        <f t="shared" si="0"/>
        <v>1</v>
      </c>
      <c r="I40" s="209">
        <v>1</v>
      </c>
      <c r="J40" s="209">
        <v>1</v>
      </c>
      <c r="K40" s="209">
        <v>1</v>
      </c>
      <c r="L40" s="209">
        <v>1</v>
      </c>
      <c r="M40" s="209">
        <v>1</v>
      </c>
      <c r="N40" s="209">
        <v>1</v>
      </c>
      <c r="O40" s="209">
        <v>1</v>
      </c>
      <c r="P40" s="209">
        <v>1</v>
      </c>
      <c r="Q40" s="209">
        <v>1</v>
      </c>
      <c r="R40" s="209">
        <v>1</v>
      </c>
      <c r="S40" s="209">
        <v>1</v>
      </c>
      <c r="T40" s="209">
        <v>1</v>
      </c>
      <c r="U40" s="209">
        <v>1</v>
      </c>
      <c r="V40" s="209">
        <v>1</v>
      </c>
      <c r="W40" s="209">
        <v>1</v>
      </c>
      <c r="X40" s="209">
        <v>1</v>
      </c>
      <c r="Y40" s="209">
        <v>1</v>
      </c>
      <c r="Z40" s="209">
        <v>1</v>
      </c>
      <c r="AA40" s="209">
        <v>1</v>
      </c>
      <c r="AB40" s="209">
        <v>1</v>
      </c>
      <c r="AC40" s="209">
        <v>1</v>
      </c>
      <c r="AD40" s="209">
        <v>1</v>
      </c>
      <c r="AE40" s="209">
        <v>1</v>
      </c>
      <c r="AF40" s="209">
        <v>1</v>
      </c>
      <c r="AG40" s="209">
        <v>1</v>
      </c>
      <c r="AH40" s="209">
        <v>1</v>
      </c>
      <c r="AI40" s="209">
        <v>1</v>
      </c>
      <c r="AJ40" s="209">
        <v>1</v>
      </c>
      <c r="AK40" s="209">
        <v>1</v>
      </c>
      <c r="AL40" s="209">
        <v>1</v>
      </c>
      <c r="AM40" s="209">
        <v>1</v>
      </c>
      <c r="AN40" s="209">
        <v>1</v>
      </c>
      <c r="AO40" s="209">
        <v>1</v>
      </c>
      <c r="AP40" s="209">
        <v>1</v>
      </c>
      <c r="AQ40" s="209">
        <v>1</v>
      </c>
      <c r="AR40" s="209">
        <v>1</v>
      </c>
      <c r="AS40" s="209">
        <v>1</v>
      </c>
    </row>
    <row r="41" spans="3:45" ht="15" x14ac:dyDescent="0.25">
      <c r="C41" s="64"/>
      <c r="D41" s="49"/>
      <c r="E41" s="59" t="s">
        <v>28</v>
      </c>
      <c r="F41" s="17"/>
      <c r="G41" s="3"/>
      <c r="H41" s="4">
        <f t="shared" si="0"/>
        <v>1</v>
      </c>
      <c r="I41" s="209">
        <v>1</v>
      </c>
      <c r="J41" s="209">
        <v>1</v>
      </c>
      <c r="K41" s="209">
        <v>1</v>
      </c>
      <c r="L41" s="209">
        <v>1</v>
      </c>
      <c r="M41" s="209">
        <v>1</v>
      </c>
      <c r="N41" s="209">
        <v>1</v>
      </c>
      <c r="O41" s="209">
        <v>1</v>
      </c>
      <c r="P41" s="209">
        <v>1</v>
      </c>
      <c r="Q41" s="209">
        <v>1</v>
      </c>
      <c r="R41" s="209">
        <v>1</v>
      </c>
      <c r="S41" s="209">
        <v>1</v>
      </c>
      <c r="T41" s="209">
        <v>1</v>
      </c>
      <c r="U41" s="209">
        <v>1</v>
      </c>
      <c r="V41" s="209">
        <v>1</v>
      </c>
      <c r="W41" s="209">
        <v>1</v>
      </c>
      <c r="X41" s="209">
        <v>1</v>
      </c>
      <c r="Y41" s="209">
        <v>1</v>
      </c>
      <c r="Z41" s="209">
        <v>1</v>
      </c>
      <c r="AA41" s="209">
        <v>1</v>
      </c>
      <c r="AB41" s="209">
        <v>1</v>
      </c>
      <c r="AC41" s="209">
        <v>1</v>
      </c>
      <c r="AD41" s="209">
        <v>1</v>
      </c>
      <c r="AE41" s="209">
        <v>1</v>
      </c>
      <c r="AF41" s="209">
        <v>1</v>
      </c>
      <c r="AG41" s="209">
        <v>1</v>
      </c>
      <c r="AH41" s="209">
        <v>1</v>
      </c>
      <c r="AI41" s="209">
        <v>1</v>
      </c>
      <c r="AJ41" s="209">
        <v>1</v>
      </c>
      <c r="AK41" s="209">
        <v>1</v>
      </c>
      <c r="AL41" s="209">
        <v>1</v>
      </c>
      <c r="AM41" s="209">
        <v>1</v>
      </c>
      <c r="AN41" s="209">
        <v>1</v>
      </c>
      <c r="AO41" s="209">
        <v>1</v>
      </c>
      <c r="AP41" s="209">
        <v>1</v>
      </c>
      <c r="AQ41" s="209">
        <v>1</v>
      </c>
      <c r="AR41" s="209">
        <v>1</v>
      </c>
      <c r="AS41" s="209">
        <v>1</v>
      </c>
    </row>
    <row r="42" spans="3:45" ht="15" x14ac:dyDescent="0.25">
      <c r="C42" s="64"/>
      <c r="D42" s="49"/>
      <c r="E42" s="59" t="s">
        <v>29</v>
      </c>
      <c r="F42" s="17"/>
      <c r="G42" s="3"/>
      <c r="H42" s="4">
        <f t="shared" si="0"/>
        <v>1</v>
      </c>
      <c r="I42" s="209">
        <v>1</v>
      </c>
      <c r="J42" s="209">
        <v>1</v>
      </c>
      <c r="K42" s="209">
        <v>1</v>
      </c>
      <c r="L42" s="209">
        <v>1</v>
      </c>
      <c r="M42" s="209">
        <v>1</v>
      </c>
      <c r="N42" s="209">
        <v>1</v>
      </c>
      <c r="O42" s="209">
        <v>1</v>
      </c>
      <c r="P42" s="209">
        <v>1</v>
      </c>
      <c r="Q42" s="209">
        <v>1</v>
      </c>
      <c r="R42" s="209">
        <v>1</v>
      </c>
      <c r="S42" s="209">
        <v>1</v>
      </c>
      <c r="T42" s="209">
        <v>1</v>
      </c>
      <c r="U42" s="209">
        <v>1</v>
      </c>
      <c r="V42" s="209">
        <v>1</v>
      </c>
      <c r="W42" s="209">
        <v>1</v>
      </c>
      <c r="X42" s="209">
        <v>1</v>
      </c>
      <c r="Y42" s="209">
        <v>1</v>
      </c>
      <c r="Z42" s="209">
        <v>1</v>
      </c>
      <c r="AA42" s="209">
        <v>1</v>
      </c>
      <c r="AB42" s="209">
        <v>1</v>
      </c>
      <c r="AC42" s="209">
        <v>1</v>
      </c>
      <c r="AD42" s="209">
        <v>1</v>
      </c>
      <c r="AE42" s="209">
        <v>1</v>
      </c>
      <c r="AF42" s="209">
        <v>1</v>
      </c>
      <c r="AG42" s="209">
        <v>1</v>
      </c>
      <c r="AH42" s="209">
        <v>1</v>
      </c>
      <c r="AI42" s="209">
        <v>1</v>
      </c>
      <c r="AJ42" s="209">
        <v>1</v>
      </c>
      <c r="AK42" s="209">
        <v>1</v>
      </c>
      <c r="AL42" s="209">
        <v>1</v>
      </c>
      <c r="AM42" s="209">
        <v>1</v>
      </c>
      <c r="AN42" s="209">
        <v>1</v>
      </c>
      <c r="AO42" s="209">
        <v>1</v>
      </c>
      <c r="AP42" s="209">
        <v>1</v>
      </c>
      <c r="AQ42" s="209">
        <v>1</v>
      </c>
      <c r="AR42" s="209">
        <v>1</v>
      </c>
      <c r="AS42" s="209">
        <v>1</v>
      </c>
    </row>
    <row r="43" spans="3:45" ht="15" x14ac:dyDescent="0.25">
      <c r="C43" s="64"/>
      <c r="D43" s="49"/>
      <c r="E43" s="59" t="s">
        <v>30</v>
      </c>
      <c r="F43" s="17"/>
      <c r="G43" s="3"/>
      <c r="H43" s="4">
        <f t="shared" si="0"/>
        <v>1</v>
      </c>
      <c r="I43" s="209">
        <v>1</v>
      </c>
      <c r="J43" s="209">
        <v>1</v>
      </c>
      <c r="K43" s="209">
        <v>1</v>
      </c>
      <c r="L43" s="209">
        <v>1</v>
      </c>
      <c r="M43" s="209">
        <v>1</v>
      </c>
      <c r="N43" s="209">
        <v>1</v>
      </c>
      <c r="O43" s="209">
        <v>1</v>
      </c>
      <c r="P43" s="209">
        <v>1</v>
      </c>
      <c r="Q43" s="209">
        <v>1</v>
      </c>
      <c r="R43" s="209">
        <v>1</v>
      </c>
      <c r="S43" s="209">
        <v>1</v>
      </c>
      <c r="T43" s="209">
        <v>1</v>
      </c>
      <c r="U43" s="209">
        <v>1</v>
      </c>
      <c r="V43" s="209">
        <v>1</v>
      </c>
      <c r="W43" s="209">
        <v>1</v>
      </c>
      <c r="X43" s="209">
        <v>1</v>
      </c>
      <c r="Y43" s="209">
        <v>1</v>
      </c>
      <c r="Z43" s="209">
        <v>1</v>
      </c>
      <c r="AA43" s="209">
        <v>1</v>
      </c>
      <c r="AB43" s="209">
        <v>1</v>
      </c>
      <c r="AC43" s="209">
        <v>1</v>
      </c>
      <c r="AD43" s="209">
        <v>1</v>
      </c>
      <c r="AE43" s="209">
        <v>1</v>
      </c>
      <c r="AF43" s="209">
        <v>1</v>
      </c>
      <c r="AG43" s="209">
        <v>1</v>
      </c>
      <c r="AH43" s="209">
        <v>1</v>
      </c>
      <c r="AI43" s="209">
        <v>1</v>
      </c>
      <c r="AJ43" s="209">
        <v>1</v>
      </c>
      <c r="AK43" s="209">
        <v>1</v>
      </c>
      <c r="AL43" s="209">
        <v>1</v>
      </c>
      <c r="AM43" s="209">
        <v>1</v>
      </c>
      <c r="AN43" s="209">
        <v>1</v>
      </c>
      <c r="AO43" s="209">
        <v>1</v>
      </c>
      <c r="AP43" s="209">
        <v>1</v>
      </c>
      <c r="AQ43" s="209">
        <v>1</v>
      </c>
      <c r="AR43" s="209">
        <v>1</v>
      </c>
      <c r="AS43" s="209">
        <v>1</v>
      </c>
    </row>
    <row r="44" spans="3:45" ht="15" x14ac:dyDescent="0.25">
      <c r="C44" s="64"/>
      <c r="D44" s="49"/>
      <c r="E44" s="59" t="s">
        <v>31</v>
      </c>
      <c r="F44" s="17"/>
      <c r="G44" s="3"/>
      <c r="H44" s="4">
        <f t="shared" si="0"/>
        <v>1</v>
      </c>
      <c r="I44" s="209">
        <v>1</v>
      </c>
      <c r="J44" s="209">
        <v>1</v>
      </c>
      <c r="K44" s="209">
        <v>1</v>
      </c>
      <c r="L44" s="209">
        <v>1</v>
      </c>
      <c r="M44" s="209">
        <v>1</v>
      </c>
      <c r="N44" s="209">
        <v>1</v>
      </c>
      <c r="O44" s="209">
        <v>1</v>
      </c>
      <c r="P44" s="209">
        <v>1</v>
      </c>
      <c r="Q44" s="209">
        <v>1</v>
      </c>
      <c r="R44" s="209">
        <v>1</v>
      </c>
      <c r="S44" s="209">
        <v>1</v>
      </c>
      <c r="T44" s="209">
        <v>1</v>
      </c>
      <c r="U44" s="209">
        <v>1</v>
      </c>
      <c r="V44" s="209">
        <v>1</v>
      </c>
      <c r="W44" s="209">
        <v>1</v>
      </c>
      <c r="X44" s="209">
        <v>1</v>
      </c>
      <c r="Y44" s="209">
        <v>1</v>
      </c>
      <c r="Z44" s="209">
        <v>1</v>
      </c>
      <c r="AA44" s="209">
        <v>1</v>
      </c>
      <c r="AB44" s="209">
        <v>1</v>
      </c>
      <c r="AC44" s="209">
        <v>1</v>
      </c>
      <c r="AD44" s="209">
        <v>1</v>
      </c>
      <c r="AE44" s="209">
        <v>1</v>
      </c>
      <c r="AF44" s="209">
        <v>1</v>
      </c>
      <c r="AG44" s="209">
        <v>1</v>
      </c>
      <c r="AH44" s="209">
        <v>1</v>
      </c>
      <c r="AI44" s="209">
        <v>1</v>
      </c>
      <c r="AJ44" s="209">
        <v>1</v>
      </c>
      <c r="AK44" s="209">
        <v>1</v>
      </c>
      <c r="AL44" s="209">
        <v>1</v>
      </c>
      <c r="AM44" s="209">
        <v>1</v>
      </c>
      <c r="AN44" s="209">
        <v>1</v>
      </c>
      <c r="AO44" s="209">
        <v>1</v>
      </c>
      <c r="AP44" s="209">
        <v>1</v>
      </c>
      <c r="AQ44" s="209">
        <v>1</v>
      </c>
      <c r="AR44" s="209">
        <v>1</v>
      </c>
      <c r="AS44" s="209">
        <v>1</v>
      </c>
    </row>
    <row r="45" spans="3:45" ht="15" x14ac:dyDescent="0.25">
      <c r="C45" s="64"/>
      <c r="D45" s="49"/>
      <c r="E45" s="59" t="s">
        <v>32</v>
      </c>
      <c r="F45" s="17"/>
      <c r="G45" s="3"/>
      <c r="H45" s="4">
        <f t="shared" si="0"/>
        <v>1</v>
      </c>
      <c r="I45" s="209">
        <v>1</v>
      </c>
      <c r="J45" s="209">
        <v>1</v>
      </c>
      <c r="K45" s="209">
        <v>1</v>
      </c>
      <c r="L45" s="209">
        <v>1</v>
      </c>
      <c r="M45" s="209">
        <v>1</v>
      </c>
      <c r="N45" s="209">
        <v>1</v>
      </c>
      <c r="O45" s="209">
        <v>1</v>
      </c>
      <c r="P45" s="209">
        <v>1</v>
      </c>
      <c r="Q45" s="209">
        <v>1</v>
      </c>
      <c r="R45" s="209">
        <v>1</v>
      </c>
      <c r="S45" s="209">
        <v>1</v>
      </c>
      <c r="T45" s="209">
        <v>1</v>
      </c>
      <c r="U45" s="209">
        <v>1</v>
      </c>
      <c r="V45" s="209">
        <v>1</v>
      </c>
      <c r="W45" s="209">
        <v>1</v>
      </c>
      <c r="X45" s="209">
        <v>1</v>
      </c>
      <c r="Y45" s="209">
        <v>1</v>
      </c>
      <c r="Z45" s="209">
        <v>1</v>
      </c>
      <c r="AA45" s="209">
        <v>1</v>
      </c>
      <c r="AB45" s="209">
        <v>1</v>
      </c>
      <c r="AC45" s="209">
        <v>1</v>
      </c>
      <c r="AD45" s="209">
        <v>1</v>
      </c>
      <c r="AE45" s="209">
        <v>1</v>
      </c>
      <c r="AF45" s="209">
        <v>1</v>
      </c>
      <c r="AG45" s="209">
        <v>1</v>
      </c>
      <c r="AH45" s="209">
        <v>1</v>
      </c>
      <c r="AI45" s="209">
        <v>1</v>
      </c>
      <c r="AJ45" s="209">
        <v>1</v>
      </c>
      <c r="AK45" s="209">
        <v>1</v>
      </c>
      <c r="AL45" s="209">
        <v>1</v>
      </c>
      <c r="AM45" s="209">
        <v>1</v>
      </c>
      <c r="AN45" s="209">
        <v>1</v>
      </c>
      <c r="AO45" s="209">
        <v>1</v>
      </c>
      <c r="AP45" s="209">
        <v>1</v>
      </c>
      <c r="AQ45" s="209">
        <v>1</v>
      </c>
      <c r="AR45" s="209">
        <v>1</v>
      </c>
      <c r="AS45" s="209">
        <v>1</v>
      </c>
    </row>
    <row r="46" spans="3:45" ht="15" x14ac:dyDescent="0.25">
      <c r="C46" s="64"/>
      <c r="D46" s="8"/>
      <c r="E46" s="60" t="s">
        <v>33</v>
      </c>
      <c r="F46" s="17"/>
      <c r="G46" s="3"/>
      <c r="H46" s="4">
        <f t="shared" si="0"/>
        <v>1</v>
      </c>
      <c r="I46" s="209">
        <v>1</v>
      </c>
      <c r="J46" s="209">
        <v>1</v>
      </c>
      <c r="K46" s="209">
        <v>1</v>
      </c>
      <c r="L46" s="209">
        <v>1</v>
      </c>
      <c r="M46" s="209">
        <v>1</v>
      </c>
      <c r="N46" s="209">
        <v>1</v>
      </c>
      <c r="O46" s="209">
        <v>1</v>
      </c>
      <c r="P46" s="209">
        <v>1</v>
      </c>
      <c r="Q46" s="209">
        <v>1</v>
      </c>
      <c r="R46" s="209">
        <v>1</v>
      </c>
      <c r="S46" s="209">
        <v>1</v>
      </c>
      <c r="T46" s="209">
        <v>1</v>
      </c>
      <c r="U46" s="209">
        <v>1</v>
      </c>
      <c r="V46" s="209">
        <v>1</v>
      </c>
      <c r="W46" s="209">
        <v>1</v>
      </c>
      <c r="X46" s="209">
        <v>1</v>
      </c>
      <c r="Y46" s="209">
        <v>1</v>
      </c>
      <c r="Z46" s="209">
        <v>1</v>
      </c>
      <c r="AA46" s="209">
        <v>1</v>
      </c>
      <c r="AB46" s="209">
        <v>1</v>
      </c>
      <c r="AC46" s="209">
        <v>1</v>
      </c>
      <c r="AD46" s="209">
        <v>1</v>
      </c>
      <c r="AE46" s="209">
        <v>1</v>
      </c>
      <c r="AF46" s="209">
        <v>1</v>
      </c>
      <c r="AG46" s="209">
        <v>1</v>
      </c>
      <c r="AH46" s="209">
        <v>1</v>
      </c>
      <c r="AI46" s="209">
        <v>1</v>
      </c>
      <c r="AJ46" s="209">
        <v>1</v>
      </c>
      <c r="AK46" s="209">
        <v>1</v>
      </c>
      <c r="AL46" s="209">
        <v>1</v>
      </c>
      <c r="AM46" s="209">
        <v>1</v>
      </c>
      <c r="AN46" s="209">
        <v>1</v>
      </c>
      <c r="AO46" s="209">
        <v>1</v>
      </c>
      <c r="AP46" s="209">
        <v>1</v>
      </c>
      <c r="AQ46" s="209">
        <v>1</v>
      </c>
      <c r="AR46" s="209">
        <v>1</v>
      </c>
      <c r="AS46" s="209">
        <v>1</v>
      </c>
    </row>
    <row r="47" spans="3:45" ht="15.75" thickBot="1" x14ac:dyDescent="0.3">
      <c r="C47" s="65"/>
      <c r="D47" s="19"/>
      <c r="E47" s="61"/>
      <c r="F47" s="20"/>
      <c r="G47" s="3"/>
      <c r="H47" s="3"/>
    </row>
    <row r="48" spans="3:45" ht="15" x14ac:dyDescent="0.25">
      <c r="D48" s="3"/>
    </row>
    <row r="49" spans="4:4" ht="15" hidden="1" x14ac:dyDescent="0.25">
      <c r="D49" s="3"/>
    </row>
    <row r="50" spans="4:4" ht="15" hidden="1" x14ac:dyDescent="0.25">
      <c r="D50" s="3"/>
    </row>
    <row r="51" spans="4:4" ht="15" hidden="1" x14ac:dyDescent="0.25">
      <c r="D51" s="3"/>
    </row>
    <row r="52" spans="4:4" ht="15" hidden="1" x14ac:dyDescent="0.25">
      <c r="D52" s="3"/>
    </row>
    <row r="53" spans="4:4" ht="15" hidden="1" x14ac:dyDescent="0.25">
      <c r="D53" s="3"/>
    </row>
    <row r="54" spans="4:4" ht="15" hidden="1" x14ac:dyDescent="0.25">
      <c r="D54" s="3"/>
    </row>
    <row r="55" spans="4:4" ht="15" hidden="1" x14ac:dyDescent="0.25">
      <c r="D55" s="3"/>
    </row>
    <row r="56" spans="4:4" ht="15" hidden="1" x14ac:dyDescent="0.25">
      <c r="D56" s="3"/>
    </row>
    <row r="57" spans="4:4" ht="15" hidden="1" x14ac:dyDescent="0.25">
      <c r="D57" s="3"/>
    </row>
    <row r="58" spans="4:4" ht="15" hidden="1" x14ac:dyDescent="0.25">
      <c r="D58" s="3"/>
    </row>
    <row r="59" spans="4:4" ht="15" hidden="1" x14ac:dyDescent="0.25">
      <c r="D59" s="3"/>
    </row>
    <row r="60" spans="4:4" ht="15" hidden="1" x14ac:dyDescent="0.25">
      <c r="D60" s="3"/>
    </row>
    <row r="61" spans="4:4" ht="15" hidden="1" x14ac:dyDescent="0.25">
      <c r="D61" s="3"/>
    </row>
    <row r="62" spans="4:4" ht="15" hidden="1" x14ac:dyDescent="0.25">
      <c r="D62" s="3"/>
    </row>
    <row r="63" spans="4:4" ht="15" hidden="1" x14ac:dyDescent="0.25">
      <c r="D63" s="3"/>
    </row>
    <row r="64" spans="4:4" ht="15" hidden="1" x14ac:dyDescent="0.25">
      <c r="D64" s="3"/>
    </row>
    <row r="65" spans="4:4" ht="15" hidden="1" x14ac:dyDescent="0.25">
      <c r="D65" s="3"/>
    </row>
    <row r="66" spans="4:4" ht="15" hidden="1" x14ac:dyDescent="0.25">
      <c r="D66" s="3"/>
    </row>
    <row r="67" spans="4:4" ht="15" hidden="1" x14ac:dyDescent="0.25">
      <c r="D67" s="3"/>
    </row>
    <row r="68" spans="4:4" ht="15" hidden="1" x14ac:dyDescent="0.25">
      <c r="D68" s="3"/>
    </row>
    <row r="69" spans="4:4" ht="15" hidden="1" x14ac:dyDescent="0.25">
      <c r="D69" s="3"/>
    </row>
    <row r="70" spans="4:4" ht="15" hidden="1" x14ac:dyDescent="0.25">
      <c r="D70" s="3"/>
    </row>
    <row r="71" spans="4:4" ht="15" hidden="1" x14ac:dyDescent="0.25">
      <c r="D71" s="3"/>
    </row>
    <row r="72" spans="4:4" ht="15" hidden="1" x14ac:dyDescent="0.25">
      <c r="D72" s="3"/>
    </row>
    <row r="73" spans="4:4" ht="15" hidden="1" x14ac:dyDescent="0.25">
      <c r="D73" s="3"/>
    </row>
    <row r="74" spans="4:4" ht="15" hidden="1" x14ac:dyDescent="0.25">
      <c r="D74" s="3"/>
    </row>
    <row r="75" spans="4:4" ht="15" hidden="1" x14ac:dyDescent="0.25">
      <c r="D75" s="3"/>
    </row>
    <row r="76" spans="4:4" ht="15" hidden="1" x14ac:dyDescent="0.25">
      <c r="D76" s="3"/>
    </row>
    <row r="77" spans="4:4" ht="15" hidden="1" x14ac:dyDescent="0.25">
      <c r="D77" s="3"/>
    </row>
    <row r="78" spans="4:4" ht="15" hidden="1" x14ac:dyDescent="0.25">
      <c r="D78" s="3"/>
    </row>
    <row r="79" spans="4:4" ht="15" hidden="1" x14ac:dyDescent="0.25">
      <c r="D79" s="3"/>
    </row>
    <row r="80" spans="4:4" ht="15" hidden="1" x14ac:dyDescent="0.25">
      <c r="D80" s="3"/>
    </row>
    <row r="81" spans="4:4" ht="15" hidden="1" x14ac:dyDescent="0.25">
      <c r="D81" s="3"/>
    </row>
    <row r="82" spans="4:4" ht="15" hidden="1" x14ac:dyDescent="0.25">
      <c r="D82" s="3"/>
    </row>
    <row r="83" spans="4:4" ht="15" hidden="1" x14ac:dyDescent="0.25">
      <c r="D83" s="3"/>
    </row>
    <row r="84" spans="4:4" ht="15" hidden="1" x14ac:dyDescent="0.25">
      <c r="D84" s="3"/>
    </row>
    <row r="85" spans="4:4" ht="15" hidden="1" x14ac:dyDescent="0.25">
      <c r="D85" s="3"/>
    </row>
    <row r="86" spans="4:4" ht="15" hidden="1" x14ac:dyDescent="0.25">
      <c r="D86" s="3"/>
    </row>
    <row r="87" spans="4:4" ht="15" hidden="1" x14ac:dyDescent="0.25">
      <c r="D87" s="3"/>
    </row>
    <row r="88" spans="4:4" ht="15" hidden="1" x14ac:dyDescent="0.25">
      <c r="D88" s="3"/>
    </row>
    <row r="89" spans="4:4" ht="15" hidden="1" x14ac:dyDescent="0.25">
      <c r="D89" s="3"/>
    </row>
    <row r="90" spans="4:4" ht="15" hidden="1" x14ac:dyDescent="0.25">
      <c r="D90" s="3"/>
    </row>
    <row r="91" spans="4:4" ht="15" hidden="1" x14ac:dyDescent="0.25">
      <c r="D91" s="3"/>
    </row>
    <row r="92" spans="4:4" ht="15" hidden="1" x14ac:dyDescent="0.25">
      <c r="D92" s="3"/>
    </row>
    <row r="93" spans="4:4" ht="15" hidden="1" x14ac:dyDescent="0.25">
      <c r="D93" s="3"/>
    </row>
    <row r="94" spans="4:4" ht="15" hidden="1" x14ac:dyDescent="0.25">
      <c r="D94" s="3"/>
    </row>
    <row r="95" spans="4:4" ht="15" hidden="1" x14ac:dyDescent="0.25">
      <c r="D95" s="3"/>
    </row>
    <row r="96" spans="4:4" ht="15" hidden="1" x14ac:dyDescent="0.25">
      <c r="D96" s="3"/>
    </row>
    <row r="97" spans="4:4" ht="15" hidden="1" x14ac:dyDescent="0.25">
      <c r="D97" s="3"/>
    </row>
    <row r="98" spans="4:4" ht="15" hidden="1" x14ac:dyDescent="0.25">
      <c r="D98" s="3"/>
    </row>
    <row r="99" spans="4:4" ht="15" hidden="1" x14ac:dyDescent="0.25">
      <c r="D99" s="3"/>
    </row>
    <row r="100" spans="4:4" ht="15" hidden="1" x14ac:dyDescent="0.25">
      <c r="D100" s="3"/>
    </row>
    <row r="101" spans="4:4" ht="15" hidden="1" x14ac:dyDescent="0.25">
      <c r="D101" s="3"/>
    </row>
    <row r="102" spans="4:4" ht="15" hidden="1" x14ac:dyDescent="0.25">
      <c r="D102" s="3"/>
    </row>
    <row r="103" spans="4:4" ht="15" hidden="1" x14ac:dyDescent="0.25">
      <c r="D103" s="3"/>
    </row>
    <row r="104" spans="4:4" ht="15" hidden="1" x14ac:dyDescent="0.25">
      <c r="D104" s="3"/>
    </row>
    <row r="105" spans="4:4" ht="15" hidden="1" x14ac:dyDescent="0.25">
      <c r="D105" s="3"/>
    </row>
    <row r="106" spans="4:4" ht="15" hidden="1" x14ac:dyDescent="0.25">
      <c r="D106" s="3"/>
    </row>
    <row r="107" spans="4:4" ht="15" hidden="1" x14ac:dyDescent="0.25">
      <c r="D107" s="3"/>
    </row>
    <row r="108" spans="4:4" ht="15" hidden="1" x14ac:dyDescent="0.25">
      <c r="D108" s="3"/>
    </row>
    <row r="109" spans="4:4" ht="15" hidden="1" x14ac:dyDescent="0.25">
      <c r="D109" s="3"/>
    </row>
    <row r="110" spans="4:4" ht="15" hidden="1" x14ac:dyDescent="0.25">
      <c r="D110" s="3"/>
    </row>
    <row r="111" spans="4:4" ht="15" hidden="1" x14ac:dyDescent="0.25">
      <c r="D111" s="3"/>
    </row>
    <row r="112" spans="4:4" ht="15" hidden="1" x14ac:dyDescent="0.25">
      <c r="D112" s="3"/>
    </row>
    <row r="113" spans="4:4" ht="15" hidden="1" x14ac:dyDescent="0.25">
      <c r="D113" s="3"/>
    </row>
    <row r="114" spans="4:4" ht="15" hidden="1" x14ac:dyDescent="0.25">
      <c r="D114" s="3"/>
    </row>
    <row r="115" spans="4:4" ht="15" hidden="1" x14ac:dyDescent="0.25">
      <c r="D115" s="3"/>
    </row>
    <row r="116" spans="4:4" ht="15" hidden="1" x14ac:dyDescent="0.25">
      <c r="D116" s="3"/>
    </row>
    <row r="117" spans="4:4" ht="15" hidden="1" x14ac:dyDescent="0.25">
      <c r="D117" s="3"/>
    </row>
    <row r="118" spans="4:4" ht="15" hidden="1" x14ac:dyDescent="0.25">
      <c r="D118" s="3"/>
    </row>
    <row r="119" spans="4:4" ht="15" hidden="1" x14ac:dyDescent="0.25">
      <c r="D119" s="3"/>
    </row>
    <row r="120" spans="4:4" ht="15" hidden="1" x14ac:dyDescent="0.25">
      <c r="D120" s="3"/>
    </row>
    <row r="121" spans="4:4" ht="15" hidden="1" x14ac:dyDescent="0.25">
      <c r="D121" s="3"/>
    </row>
    <row r="122" spans="4:4" ht="15" hidden="1" x14ac:dyDescent="0.25">
      <c r="D122" s="3"/>
    </row>
    <row r="123" spans="4:4" ht="15" hidden="1" x14ac:dyDescent="0.25">
      <c r="D123" s="3"/>
    </row>
    <row r="124" spans="4:4" ht="15" hidden="1" x14ac:dyDescent="0.25">
      <c r="D124" s="3"/>
    </row>
    <row r="125" spans="4:4" ht="15" hidden="1" x14ac:dyDescent="0.25">
      <c r="D125" s="3"/>
    </row>
    <row r="126" spans="4:4" ht="15" hidden="1" x14ac:dyDescent="0.25">
      <c r="D126" s="3"/>
    </row>
    <row r="127" spans="4:4" ht="15" hidden="1" x14ac:dyDescent="0.25">
      <c r="D127" s="3"/>
    </row>
    <row r="128" spans="4:4" ht="15" hidden="1" x14ac:dyDescent="0.25">
      <c r="D128" s="3"/>
    </row>
    <row r="129" spans="4:4" ht="15" hidden="1" x14ac:dyDescent="0.25">
      <c r="D129" s="3"/>
    </row>
    <row r="130" spans="4:4" ht="15" hidden="1" x14ac:dyDescent="0.25">
      <c r="D130" s="3"/>
    </row>
    <row r="131" spans="4:4" ht="15" hidden="1" x14ac:dyDescent="0.25">
      <c r="D131" s="3"/>
    </row>
    <row r="132" spans="4:4" ht="15" hidden="1" x14ac:dyDescent="0.25">
      <c r="D132" s="3"/>
    </row>
    <row r="133" spans="4:4" ht="15" hidden="1" x14ac:dyDescent="0.25">
      <c r="D133" s="3"/>
    </row>
    <row r="134" spans="4:4" ht="15" hidden="1" x14ac:dyDescent="0.25">
      <c r="D134" s="3"/>
    </row>
    <row r="135" spans="4:4" ht="15" hidden="1" x14ac:dyDescent="0.25">
      <c r="D135" s="3"/>
    </row>
    <row r="136" spans="4:4" ht="15" hidden="1" x14ac:dyDescent="0.25">
      <c r="D136" s="3"/>
    </row>
    <row r="137" spans="4:4" ht="15" hidden="1" x14ac:dyDescent="0.25">
      <c r="D137" s="3"/>
    </row>
    <row r="138" spans="4:4" ht="15" hidden="1" x14ac:dyDescent="0.25">
      <c r="D138" s="3"/>
    </row>
    <row r="139" spans="4:4" ht="15" hidden="1" x14ac:dyDescent="0.25">
      <c r="D139" s="3"/>
    </row>
    <row r="140" spans="4:4" ht="15" hidden="1" x14ac:dyDescent="0.25">
      <c r="D140" s="3"/>
    </row>
    <row r="141" spans="4:4" ht="15" hidden="1" x14ac:dyDescent="0.25">
      <c r="D141" s="3"/>
    </row>
    <row r="142" spans="4:4" ht="15" hidden="1" x14ac:dyDescent="0.25">
      <c r="D142" s="3"/>
    </row>
    <row r="143" spans="4:4" ht="15" hidden="1" x14ac:dyDescent="0.25">
      <c r="D143" s="3"/>
    </row>
    <row r="144" spans="4:4" ht="15" hidden="1" x14ac:dyDescent="0.25">
      <c r="D144" s="3"/>
    </row>
    <row r="145" spans="4:4" ht="15" hidden="1" x14ac:dyDescent="0.25">
      <c r="D145" s="3"/>
    </row>
    <row r="146" spans="4:4" ht="15" hidden="1" x14ac:dyDescent="0.25">
      <c r="D146" s="3"/>
    </row>
    <row r="147" spans="4:4" ht="15" hidden="1" x14ac:dyDescent="0.25">
      <c r="D147" s="3"/>
    </row>
    <row r="148" spans="4:4" ht="15" hidden="1" x14ac:dyDescent="0.25">
      <c r="D148" s="3"/>
    </row>
    <row r="149" spans="4:4" ht="15" hidden="1" x14ac:dyDescent="0.25">
      <c r="D149" s="3"/>
    </row>
    <row r="150" spans="4:4" ht="15" hidden="1" x14ac:dyDescent="0.25">
      <c r="D150" s="3"/>
    </row>
    <row r="151" spans="4:4" ht="15" hidden="1" x14ac:dyDescent="0.25">
      <c r="D151" s="3"/>
    </row>
    <row r="152" spans="4:4" ht="15" hidden="1" x14ac:dyDescent="0.25">
      <c r="D152" s="3"/>
    </row>
    <row r="153" spans="4:4" ht="15" hidden="1" x14ac:dyDescent="0.25">
      <c r="D153" s="3"/>
    </row>
    <row r="154" spans="4:4" ht="15" hidden="1" x14ac:dyDescent="0.25">
      <c r="D154" s="3"/>
    </row>
    <row r="155" spans="4:4" ht="15" hidden="1" x14ac:dyDescent="0.25">
      <c r="D155" s="3"/>
    </row>
    <row r="156" spans="4:4" ht="15" hidden="1" x14ac:dyDescent="0.25">
      <c r="D156" s="3"/>
    </row>
    <row r="157" spans="4:4" ht="15" hidden="1" x14ac:dyDescent="0.25">
      <c r="D157" s="3"/>
    </row>
    <row r="158" spans="4:4" ht="15" hidden="1" x14ac:dyDescent="0.25">
      <c r="D158" s="3"/>
    </row>
    <row r="159" spans="4:4" ht="15" hidden="1" x14ac:dyDescent="0.25">
      <c r="D159" s="3"/>
    </row>
    <row r="160" spans="4:4" ht="15" hidden="1" x14ac:dyDescent="0.25">
      <c r="D160" s="3"/>
    </row>
    <row r="161" spans="4:4" ht="15" hidden="1" x14ac:dyDescent="0.25">
      <c r="D161" s="3"/>
    </row>
    <row r="162" spans="4:4" ht="15" hidden="1" x14ac:dyDescent="0.25">
      <c r="D162" s="3"/>
    </row>
    <row r="163" spans="4:4" ht="15" hidden="1" x14ac:dyDescent="0.25">
      <c r="D163" s="3"/>
    </row>
    <row r="164" spans="4:4" ht="15" hidden="1" x14ac:dyDescent="0.25">
      <c r="D164" s="3"/>
    </row>
    <row r="165" spans="4:4" ht="15" hidden="1" x14ac:dyDescent="0.25">
      <c r="D165" s="3"/>
    </row>
    <row r="166" spans="4:4" ht="15" hidden="1" x14ac:dyDescent="0.25">
      <c r="D166" s="3"/>
    </row>
    <row r="167" spans="4:4" ht="15" hidden="1" x14ac:dyDescent="0.25">
      <c r="D167" s="3"/>
    </row>
    <row r="168" spans="4:4" ht="15" hidden="1" x14ac:dyDescent="0.25">
      <c r="D168" s="3"/>
    </row>
    <row r="169" spans="4:4" ht="15" hidden="1" x14ac:dyDescent="0.25">
      <c r="D169" s="3"/>
    </row>
    <row r="170" spans="4:4" ht="15" hidden="1" x14ac:dyDescent="0.25">
      <c r="D170" s="3"/>
    </row>
    <row r="171" spans="4:4" ht="15" hidden="1" x14ac:dyDescent="0.25">
      <c r="D171" s="3"/>
    </row>
    <row r="172" spans="4:4" ht="15" hidden="1" x14ac:dyDescent="0.25">
      <c r="D172" s="3"/>
    </row>
    <row r="173" spans="4:4" ht="15" hidden="1" x14ac:dyDescent="0.25">
      <c r="D173" s="3"/>
    </row>
    <row r="174" spans="4:4" ht="15" hidden="1" x14ac:dyDescent="0.25">
      <c r="D174" s="3"/>
    </row>
    <row r="175" spans="4:4" ht="15" hidden="1" x14ac:dyDescent="0.25">
      <c r="D175" s="3"/>
    </row>
    <row r="176" spans="4:4" ht="15" hidden="1" x14ac:dyDescent="0.25">
      <c r="D176" s="3"/>
    </row>
    <row r="177" spans="4:4" ht="15" hidden="1" x14ac:dyDescent="0.25">
      <c r="D177" s="3"/>
    </row>
    <row r="178" spans="4:4" ht="15" hidden="1" x14ac:dyDescent="0.25">
      <c r="D178" s="3"/>
    </row>
    <row r="179" spans="4:4" ht="15" hidden="1" x14ac:dyDescent="0.25">
      <c r="D179" s="3"/>
    </row>
    <row r="180" spans="4:4" ht="15" hidden="1" x14ac:dyDescent="0.25">
      <c r="D180" s="3"/>
    </row>
    <row r="181" spans="4:4" ht="15" hidden="1" x14ac:dyDescent="0.25">
      <c r="D181" s="3"/>
    </row>
    <row r="182" spans="4:4" ht="15" hidden="1" x14ac:dyDescent="0.25">
      <c r="D182" s="3"/>
    </row>
    <row r="183" spans="4:4" ht="15" hidden="1" x14ac:dyDescent="0.25">
      <c r="D183" s="3"/>
    </row>
    <row r="184" spans="4:4" ht="15" hidden="1" x14ac:dyDescent="0.25">
      <c r="D184" s="3"/>
    </row>
    <row r="185" spans="4:4" ht="15" hidden="1" x14ac:dyDescent="0.25">
      <c r="D185" s="3"/>
    </row>
    <row r="186" spans="4:4" ht="15" hidden="1" x14ac:dyDescent="0.25">
      <c r="D186" s="3"/>
    </row>
    <row r="187" spans="4:4" ht="15" hidden="1" x14ac:dyDescent="0.25">
      <c r="D187" s="3"/>
    </row>
    <row r="188" spans="4:4" ht="15" hidden="1" x14ac:dyDescent="0.25">
      <c r="D188" s="3"/>
    </row>
    <row r="189" spans="4:4" ht="15" hidden="1" x14ac:dyDescent="0.25">
      <c r="D189" s="3"/>
    </row>
    <row r="190" spans="4:4" ht="15" hidden="1" x14ac:dyDescent="0.25">
      <c r="D190" s="3"/>
    </row>
    <row r="191" spans="4:4" ht="15" hidden="1" x14ac:dyDescent="0.25">
      <c r="D191" s="3"/>
    </row>
    <row r="192" spans="4:4" ht="15" hidden="1" x14ac:dyDescent="0.25">
      <c r="D192" s="3"/>
    </row>
    <row r="193" spans="4:4" ht="15" hidden="1" x14ac:dyDescent="0.25">
      <c r="D193" s="3"/>
    </row>
    <row r="194" spans="4:4" ht="15" hidden="1" x14ac:dyDescent="0.25">
      <c r="D194" s="3"/>
    </row>
    <row r="195" spans="4:4" ht="15" hidden="1" x14ac:dyDescent="0.25">
      <c r="D195" s="3"/>
    </row>
    <row r="196" spans="4:4" ht="15" hidden="1" x14ac:dyDescent="0.25">
      <c r="D196" s="3"/>
    </row>
    <row r="197" spans="4:4" ht="15" hidden="1" x14ac:dyDescent="0.25">
      <c r="D197" s="3"/>
    </row>
    <row r="198" spans="4:4" ht="15" hidden="1" x14ac:dyDescent="0.25">
      <c r="D198" s="3"/>
    </row>
    <row r="199" spans="4:4" ht="15" hidden="1" x14ac:dyDescent="0.25">
      <c r="D199" s="3"/>
    </row>
    <row r="200" spans="4:4" ht="15" hidden="1" x14ac:dyDescent="0.25">
      <c r="D200" s="3"/>
    </row>
    <row r="201" spans="4:4" ht="15" hidden="1" x14ac:dyDescent="0.25">
      <c r="D201" s="3"/>
    </row>
    <row r="202" spans="4:4" ht="15" hidden="1" x14ac:dyDescent="0.25">
      <c r="D202" s="3"/>
    </row>
    <row r="203" spans="4:4" ht="15" hidden="1" x14ac:dyDescent="0.25">
      <c r="D203" s="3"/>
    </row>
    <row r="204" spans="4:4" ht="15" hidden="1" x14ac:dyDescent="0.25">
      <c r="D204" s="3"/>
    </row>
    <row r="205" spans="4:4" ht="15" hidden="1" x14ac:dyDescent="0.25">
      <c r="D205" s="3"/>
    </row>
  </sheetData>
  <mergeCells count="3">
    <mergeCell ref="C3:F3"/>
    <mergeCell ref="D5:E5"/>
    <mergeCell ref="E9:E1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Check Box 1">
              <controlPr defaultSize="0" autoFill="0" autoLine="0" autoPict="0">
                <anchor moveWithCells="1">
                  <from>
                    <xdr:col>3</xdr:col>
                    <xdr:colOff>28575</xdr:colOff>
                    <xdr:row>10</xdr:row>
                    <xdr:rowOff>38100</xdr:rowOff>
                  </from>
                  <to>
                    <xdr:col>4</xdr:col>
                    <xdr:colOff>28575</xdr:colOff>
                    <xdr:row>11</xdr:row>
                    <xdr:rowOff>66675</xdr:rowOff>
                  </to>
                </anchor>
              </controlPr>
            </control>
          </mc:Choice>
        </mc:AlternateContent>
        <mc:AlternateContent xmlns:mc="http://schemas.openxmlformats.org/markup-compatibility/2006">
          <mc:Choice Requires="x14">
            <control shapeId="48130" r:id="rId4" name="Check Box 2">
              <controlPr defaultSize="0" autoFill="0" autoLine="0" autoPict="0">
                <anchor moveWithCells="1">
                  <from>
                    <xdr:col>3</xdr:col>
                    <xdr:colOff>28575</xdr:colOff>
                    <xdr:row>11</xdr:row>
                    <xdr:rowOff>9525</xdr:rowOff>
                  </from>
                  <to>
                    <xdr:col>4</xdr:col>
                    <xdr:colOff>28575</xdr:colOff>
                    <xdr:row>12</xdr:row>
                    <xdr:rowOff>38100</xdr:rowOff>
                  </to>
                </anchor>
              </controlPr>
            </control>
          </mc:Choice>
        </mc:AlternateContent>
        <mc:AlternateContent xmlns:mc="http://schemas.openxmlformats.org/markup-compatibility/2006">
          <mc:Choice Requires="x14">
            <control shapeId="48131" r:id="rId5" name="Check Box 3">
              <controlPr defaultSize="0" autoFill="0" autoLine="0" autoPict="0">
                <anchor moveWithCells="1">
                  <from>
                    <xdr:col>3</xdr:col>
                    <xdr:colOff>28575</xdr:colOff>
                    <xdr:row>12</xdr:row>
                    <xdr:rowOff>9525</xdr:rowOff>
                  </from>
                  <to>
                    <xdr:col>4</xdr:col>
                    <xdr:colOff>28575</xdr:colOff>
                    <xdr:row>13</xdr:row>
                    <xdr:rowOff>38100</xdr:rowOff>
                  </to>
                </anchor>
              </controlPr>
            </control>
          </mc:Choice>
        </mc:AlternateContent>
        <mc:AlternateContent xmlns:mc="http://schemas.openxmlformats.org/markup-compatibility/2006">
          <mc:Choice Requires="x14">
            <control shapeId="48132" r:id="rId6" name="Check Box 4">
              <controlPr defaultSize="0" autoFill="0" autoLine="0" autoPict="0">
                <anchor moveWithCells="1">
                  <from>
                    <xdr:col>3</xdr:col>
                    <xdr:colOff>28575</xdr:colOff>
                    <xdr:row>13</xdr:row>
                    <xdr:rowOff>9525</xdr:rowOff>
                  </from>
                  <to>
                    <xdr:col>4</xdr:col>
                    <xdr:colOff>28575</xdr:colOff>
                    <xdr:row>14</xdr:row>
                    <xdr:rowOff>38100</xdr:rowOff>
                  </to>
                </anchor>
              </controlPr>
            </control>
          </mc:Choice>
        </mc:AlternateContent>
        <mc:AlternateContent xmlns:mc="http://schemas.openxmlformats.org/markup-compatibility/2006">
          <mc:Choice Requires="x14">
            <control shapeId="48133" r:id="rId7" name="Check Box 5">
              <controlPr defaultSize="0" autoFill="0" autoLine="0" autoPict="0">
                <anchor moveWithCells="1">
                  <from>
                    <xdr:col>3</xdr:col>
                    <xdr:colOff>28575</xdr:colOff>
                    <xdr:row>14</xdr:row>
                    <xdr:rowOff>9525</xdr:rowOff>
                  </from>
                  <to>
                    <xdr:col>4</xdr:col>
                    <xdr:colOff>28575</xdr:colOff>
                    <xdr:row>15</xdr:row>
                    <xdr:rowOff>38100</xdr:rowOff>
                  </to>
                </anchor>
              </controlPr>
            </control>
          </mc:Choice>
        </mc:AlternateContent>
        <mc:AlternateContent xmlns:mc="http://schemas.openxmlformats.org/markup-compatibility/2006">
          <mc:Choice Requires="x14">
            <control shapeId="48134" r:id="rId8" name="Check Box 6">
              <controlPr defaultSize="0" autoFill="0" autoLine="0" autoPict="0">
                <anchor moveWithCells="1">
                  <from>
                    <xdr:col>3</xdr:col>
                    <xdr:colOff>28575</xdr:colOff>
                    <xdr:row>15</xdr:row>
                    <xdr:rowOff>9525</xdr:rowOff>
                  </from>
                  <to>
                    <xdr:col>4</xdr:col>
                    <xdr:colOff>28575</xdr:colOff>
                    <xdr:row>16</xdr:row>
                    <xdr:rowOff>38100</xdr:rowOff>
                  </to>
                </anchor>
              </controlPr>
            </control>
          </mc:Choice>
        </mc:AlternateContent>
        <mc:AlternateContent xmlns:mc="http://schemas.openxmlformats.org/markup-compatibility/2006">
          <mc:Choice Requires="x14">
            <control shapeId="48135" r:id="rId9" name="Check Box 7">
              <controlPr defaultSize="0" autoFill="0" autoLine="0" autoPict="0">
                <anchor moveWithCells="1">
                  <from>
                    <xdr:col>3</xdr:col>
                    <xdr:colOff>28575</xdr:colOff>
                    <xdr:row>16</xdr:row>
                    <xdr:rowOff>9525</xdr:rowOff>
                  </from>
                  <to>
                    <xdr:col>4</xdr:col>
                    <xdr:colOff>28575</xdr:colOff>
                    <xdr:row>17</xdr:row>
                    <xdr:rowOff>38100</xdr:rowOff>
                  </to>
                </anchor>
              </controlPr>
            </control>
          </mc:Choice>
        </mc:AlternateContent>
        <mc:AlternateContent xmlns:mc="http://schemas.openxmlformats.org/markup-compatibility/2006">
          <mc:Choice Requires="x14">
            <control shapeId="48136" r:id="rId10" name="Check Box 8">
              <controlPr defaultSize="0" autoFill="0" autoLine="0" autoPict="0">
                <anchor moveWithCells="1">
                  <from>
                    <xdr:col>3</xdr:col>
                    <xdr:colOff>28575</xdr:colOff>
                    <xdr:row>17</xdr:row>
                    <xdr:rowOff>9525</xdr:rowOff>
                  </from>
                  <to>
                    <xdr:col>4</xdr:col>
                    <xdr:colOff>28575</xdr:colOff>
                    <xdr:row>18</xdr:row>
                    <xdr:rowOff>38100</xdr:rowOff>
                  </to>
                </anchor>
              </controlPr>
            </control>
          </mc:Choice>
        </mc:AlternateContent>
        <mc:AlternateContent xmlns:mc="http://schemas.openxmlformats.org/markup-compatibility/2006">
          <mc:Choice Requires="x14">
            <control shapeId="48137" r:id="rId11" name="Check Box 9">
              <controlPr defaultSize="0" autoFill="0" autoLine="0" autoPict="0">
                <anchor moveWithCells="1">
                  <from>
                    <xdr:col>3</xdr:col>
                    <xdr:colOff>28575</xdr:colOff>
                    <xdr:row>18</xdr:row>
                    <xdr:rowOff>9525</xdr:rowOff>
                  </from>
                  <to>
                    <xdr:col>4</xdr:col>
                    <xdr:colOff>28575</xdr:colOff>
                    <xdr:row>19</xdr:row>
                    <xdr:rowOff>38100</xdr:rowOff>
                  </to>
                </anchor>
              </controlPr>
            </control>
          </mc:Choice>
        </mc:AlternateContent>
        <mc:AlternateContent xmlns:mc="http://schemas.openxmlformats.org/markup-compatibility/2006">
          <mc:Choice Requires="x14">
            <control shapeId="48138" r:id="rId12" name="Check Box 10">
              <controlPr defaultSize="0" autoFill="0" autoLine="0" autoPict="0">
                <anchor moveWithCells="1">
                  <from>
                    <xdr:col>3</xdr:col>
                    <xdr:colOff>28575</xdr:colOff>
                    <xdr:row>19</xdr:row>
                    <xdr:rowOff>9525</xdr:rowOff>
                  </from>
                  <to>
                    <xdr:col>4</xdr:col>
                    <xdr:colOff>28575</xdr:colOff>
                    <xdr:row>20</xdr:row>
                    <xdr:rowOff>38100</xdr:rowOff>
                  </to>
                </anchor>
              </controlPr>
            </control>
          </mc:Choice>
        </mc:AlternateContent>
        <mc:AlternateContent xmlns:mc="http://schemas.openxmlformats.org/markup-compatibility/2006">
          <mc:Choice Requires="x14">
            <control shapeId="48139" r:id="rId13" name="Check Box 11">
              <controlPr defaultSize="0" autoFill="0" autoLine="0" autoPict="0">
                <anchor moveWithCells="1">
                  <from>
                    <xdr:col>3</xdr:col>
                    <xdr:colOff>28575</xdr:colOff>
                    <xdr:row>20</xdr:row>
                    <xdr:rowOff>9525</xdr:rowOff>
                  </from>
                  <to>
                    <xdr:col>4</xdr:col>
                    <xdr:colOff>28575</xdr:colOff>
                    <xdr:row>21</xdr:row>
                    <xdr:rowOff>38100</xdr:rowOff>
                  </to>
                </anchor>
              </controlPr>
            </control>
          </mc:Choice>
        </mc:AlternateContent>
        <mc:AlternateContent xmlns:mc="http://schemas.openxmlformats.org/markup-compatibility/2006">
          <mc:Choice Requires="x14">
            <control shapeId="48140" r:id="rId14" name="Check Box 12">
              <controlPr defaultSize="0" autoFill="0" autoLine="0" autoPict="0">
                <anchor moveWithCells="1">
                  <from>
                    <xdr:col>3</xdr:col>
                    <xdr:colOff>28575</xdr:colOff>
                    <xdr:row>21</xdr:row>
                    <xdr:rowOff>9525</xdr:rowOff>
                  </from>
                  <to>
                    <xdr:col>4</xdr:col>
                    <xdr:colOff>28575</xdr:colOff>
                    <xdr:row>22</xdr:row>
                    <xdr:rowOff>38100</xdr:rowOff>
                  </to>
                </anchor>
              </controlPr>
            </control>
          </mc:Choice>
        </mc:AlternateContent>
        <mc:AlternateContent xmlns:mc="http://schemas.openxmlformats.org/markup-compatibility/2006">
          <mc:Choice Requires="x14">
            <control shapeId="48141" r:id="rId15" name="Check Box 13">
              <controlPr defaultSize="0" autoFill="0" autoLine="0" autoPict="0">
                <anchor moveWithCells="1">
                  <from>
                    <xdr:col>3</xdr:col>
                    <xdr:colOff>28575</xdr:colOff>
                    <xdr:row>22</xdr:row>
                    <xdr:rowOff>9525</xdr:rowOff>
                  </from>
                  <to>
                    <xdr:col>4</xdr:col>
                    <xdr:colOff>28575</xdr:colOff>
                    <xdr:row>23</xdr:row>
                    <xdr:rowOff>38100</xdr:rowOff>
                  </to>
                </anchor>
              </controlPr>
            </control>
          </mc:Choice>
        </mc:AlternateContent>
        <mc:AlternateContent xmlns:mc="http://schemas.openxmlformats.org/markup-compatibility/2006">
          <mc:Choice Requires="x14">
            <control shapeId="48142" r:id="rId16" name="Check Box 14">
              <controlPr defaultSize="0" autoFill="0" autoLine="0" autoPict="0">
                <anchor moveWithCells="1">
                  <from>
                    <xdr:col>3</xdr:col>
                    <xdr:colOff>28575</xdr:colOff>
                    <xdr:row>23</xdr:row>
                    <xdr:rowOff>9525</xdr:rowOff>
                  </from>
                  <to>
                    <xdr:col>4</xdr:col>
                    <xdr:colOff>28575</xdr:colOff>
                    <xdr:row>24</xdr:row>
                    <xdr:rowOff>38100</xdr:rowOff>
                  </to>
                </anchor>
              </controlPr>
            </control>
          </mc:Choice>
        </mc:AlternateContent>
        <mc:AlternateContent xmlns:mc="http://schemas.openxmlformats.org/markup-compatibility/2006">
          <mc:Choice Requires="x14">
            <control shapeId="48143" r:id="rId17" name="Check Box 15">
              <controlPr defaultSize="0" autoFill="0" autoLine="0" autoPict="0">
                <anchor moveWithCells="1">
                  <from>
                    <xdr:col>3</xdr:col>
                    <xdr:colOff>28575</xdr:colOff>
                    <xdr:row>24</xdr:row>
                    <xdr:rowOff>9525</xdr:rowOff>
                  </from>
                  <to>
                    <xdr:col>4</xdr:col>
                    <xdr:colOff>28575</xdr:colOff>
                    <xdr:row>25</xdr:row>
                    <xdr:rowOff>38100</xdr:rowOff>
                  </to>
                </anchor>
              </controlPr>
            </control>
          </mc:Choice>
        </mc:AlternateContent>
        <mc:AlternateContent xmlns:mc="http://schemas.openxmlformats.org/markup-compatibility/2006">
          <mc:Choice Requires="x14">
            <control shapeId="48144" r:id="rId18" name="Check Box 16">
              <controlPr defaultSize="0" autoFill="0" autoLine="0" autoPict="0">
                <anchor moveWithCells="1">
                  <from>
                    <xdr:col>3</xdr:col>
                    <xdr:colOff>28575</xdr:colOff>
                    <xdr:row>25</xdr:row>
                    <xdr:rowOff>9525</xdr:rowOff>
                  </from>
                  <to>
                    <xdr:col>4</xdr:col>
                    <xdr:colOff>28575</xdr:colOff>
                    <xdr:row>26</xdr:row>
                    <xdr:rowOff>38100</xdr:rowOff>
                  </to>
                </anchor>
              </controlPr>
            </control>
          </mc:Choice>
        </mc:AlternateContent>
        <mc:AlternateContent xmlns:mc="http://schemas.openxmlformats.org/markup-compatibility/2006">
          <mc:Choice Requires="x14">
            <control shapeId="48145" r:id="rId19" name="Check Box 17">
              <controlPr defaultSize="0" autoFill="0" autoLine="0" autoPict="0">
                <anchor moveWithCells="1">
                  <from>
                    <xdr:col>3</xdr:col>
                    <xdr:colOff>28575</xdr:colOff>
                    <xdr:row>26</xdr:row>
                    <xdr:rowOff>9525</xdr:rowOff>
                  </from>
                  <to>
                    <xdr:col>4</xdr:col>
                    <xdr:colOff>28575</xdr:colOff>
                    <xdr:row>27</xdr:row>
                    <xdr:rowOff>38100</xdr:rowOff>
                  </to>
                </anchor>
              </controlPr>
            </control>
          </mc:Choice>
        </mc:AlternateContent>
        <mc:AlternateContent xmlns:mc="http://schemas.openxmlformats.org/markup-compatibility/2006">
          <mc:Choice Requires="x14">
            <control shapeId="48146" r:id="rId20" name="Check Box 18">
              <controlPr defaultSize="0" autoFill="0" autoLine="0" autoPict="0">
                <anchor moveWithCells="1">
                  <from>
                    <xdr:col>3</xdr:col>
                    <xdr:colOff>28575</xdr:colOff>
                    <xdr:row>27</xdr:row>
                    <xdr:rowOff>9525</xdr:rowOff>
                  </from>
                  <to>
                    <xdr:col>4</xdr:col>
                    <xdr:colOff>28575</xdr:colOff>
                    <xdr:row>28</xdr:row>
                    <xdr:rowOff>38100</xdr:rowOff>
                  </to>
                </anchor>
              </controlPr>
            </control>
          </mc:Choice>
        </mc:AlternateContent>
        <mc:AlternateContent xmlns:mc="http://schemas.openxmlformats.org/markup-compatibility/2006">
          <mc:Choice Requires="x14">
            <control shapeId="48147" r:id="rId21" name="Check Box 19">
              <controlPr defaultSize="0" autoFill="0" autoLine="0" autoPict="0">
                <anchor moveWithCells="1">
                  <from>
                    <xdr:col>3</xdr:col>
                    <xdr:colOff>28575</xdr:colOff>
                    <xdr:row>28</xdr:row>
                    <xdr:rowOff>9525</xdr:rowOff>
                  </from>
                  <to>
                    <xdr:col>4</xdr:col>
                    <xdr:colOff>28575</xdr:colOff>
                    <xdr:row>29</xdr:row>
                    <xdr:rowOff>38100</xdr:rowOff>
                  </to>
                </anchor>
              </controlPr>
            </control>
          </mc:Choice>
        </mc:AlternateContent>
        <mc:AlternateContent xmlns:mc="http://schemas.openxmlformats.org/markup-compatibility/2006">
          <mc:Choice Requires="x14">
            <control shapeId="48148" r:id="rId22" name="Check Box 20">
              <controlPr defaultSize="0" autoFill="0" autoLine="0" autoPict="0">
                <anchor moveWithCells="1">
                  <from>
                    <xdr:col>3</xdr:col>
                    <xdr:colOff>28575</xdr:colOff>
                    <xdr:row>29</xdr:row>
                    <xdr:rowOff>9525</xdr:rowOff>
                  </from>
                  <to>
                    <xdr:col>4</xdr:col>
                    <xdr:colOff>28575</xdr:colOff>
                    <xdr:row>30</xdr:row>
                    <xdr:rowOff>38100</xdr:rowOff>
                  </to>
                </anchor>
              </controlPr>
            </control>
          </mc:Choice>
        </mc:AlternateContent>
        <mc:AlternateContent xmlns:mc="http://schemas.openxmlformats.org/markup-compatibility/2006">
          <mc:Choice Requires="x14">
            <control shapeId="48149" r:id="rId23" name="Check Box 21">
              <controlPr defaultSize="0" autoFill="0" autoLine="0" autoPict="0">
                <anchor moveWithCells="1">
                  <from>
                    <xdr:col>3</xdr:col>
                    <xdr:colOff>28575</xdr:colOff>
                    <xdr:row>30</xdr:row>
                    <xdr:rowOff>9525</xdr:rowOff>
                  </from>
                  <to>
                    <xdr:col>4</xdr:col>
                    <xdr:colOff>28575</xdr:colOff>
                    <xdr:row>31</xdr:row>
                    <xdr:rowOff>38100</xdr:rowOff>
                  </to>
                </anchor>
              </controlPr>
            </control>
          </mc:Choice>
        </mc:AlternateContent>
        <mc:AlternateContent xmlns:mc="http://schemas.openxmlformats.org/markup-compatibility/2006">
          <mc:Choice Requires="x14">
            <control shapeId="48150" r:id="rId24" name="Check Box 22">
              <controlPr defaultSize="0" autoFill="0" autoLine="0" autoPict="0">
                <anchor moveWithCells="1">
                  <from>
                    <xdr:col>3</xdr:col>
                    <xdr:colOff>28575</xdr:colOff>
                    <xdr:row>31</xdr:row>
                    <xdr:rowOff>9525</xdr:rowOff>
                  </from>
                  <to>
                    <xdr:col>4</xdr:col>
                    <xdr:colOff>28575</xdr:colOff>
                    <xdr:row>32</xdr:row>
                    <xdr:rowOff>38100</xdr:rowOff>
                  </to>
                </anchor>
              </controlPr>
            </control>
          </mc:Choice>
        </mc:AlternateContent>
        <mc:AlternateContent xmlns:mc="http://schemas.openxmlformats.org/markup-compatibility/2006">
          <mc:Choice Requires="x14">
            <control shapeId="48151" r:id="rId25" name="Check Box 23">
              <controlPr defaultSize="0" autoFill="0" autoLine="0" autoPict="0">
                <anchor moveWithCells="1">
                  <from>
                    <xdr:col>3</xdr:col>
                    <xdr:colOff>28575</xdr:colOff>
                    <xdr:row>32</xdr:row>
                    <xdr:rowOff>9525</xdr:rowOff>
                  </from>
                  <to>
                    <xdr:col>4</xdr:col>
                    <xdr:colOff>28575</xdr:colOff>
                    <xdr:row>33</xdr:row>
                    <xdr:rowOff>38100</xdr:rowOff>
                  </to>
                </anchor>
              </controlPr>
            </control>
          </mc:Choice>
        </mc:AlternateContent>
        <mc:AlternateContent xmlns:mc="http://schemas.openxmlformats.org/markup-compatibility/2006">
          <mc:Choice Requires="x14">
            <control shapeId="48152" r:id="rId26" name="Check Box 24">
              <controlPr defaultSize="0" autoFill="0" autoLine="0" autoPict="0">
                <anchor moveWithCells="1">
                  <from>
                    <xdr:col>3</xdr:col>
                    <xdr:colOff>28575</xdr:colOff>
                    <xdr:row>33</xdr:row>
                    <xdr:rowOff>9525</xdr:rowOff>
                  </from>
                  <to>
                    <xdr:col>4</xdr:col>
                    <xdr:colOff>28575</xdr:colOff>
                    <xdr:row>34</xdr:row>
                    <xdr:rowOff>38100</xdr:rowOff>
                  </to>
                </anchor>
              </controlPr>
            </control>
          </mc:Choice>
        </mc:AlternateContent>
        <mc:AlternateContent xmlns:mc="http://schemas.openxmlformats.org/markup-compatibility/2006">
          <mc:Choice Requires="x14">
            <control shapeId="48153" r:id="rId27" name="Check Box 25">
              <controlPr defaultSize="0" autoFill="0" autoLine="0" autoPict="0">
                <anchor moveWithCells="1">
                  <from>
                    <xdr:col>3</xdr:col>
                    <xdr:colOff>28575</xdr:colOff>
                    <xdr:row>34</xdr:row>
                    <xdr:rowOff>9525</xdr:rowOff>
                  </from>
                  <to>
                    <xdr:col>4</xdr:col>
                    <xdr:colOff>28575</xdr:colOff>
                    <xdr:row>35</xdr:row>
                    <xdr:rowOff>38100</xdr:rowOff>
                  </to>
                </anchor>
              </controlPr>
            </control>
          </mc:Choice>
        </mc:AlternateContent>
        <mc:AlternateContent xmlns:mc="http://schemas.openxmlformats.org/markup-compatibility/2006">
          <mc:Choice Requires="x14">
            <control shapeId="48154" r:id="rId28" name="Check Box 26">
              <controlPr defaultSize="0" autoFill="0" autoLine="0" autoPict="0">
                <anchor moveWithCells="1">
                  <from>
                    <xdr:col>3</xdr:col>
                    <xdr:colOff>28575</xdr:colOff>
                    <xdr:row>35</xdr:row>
                    <xdr:rowOff>9525</xdr:rowOff>
                  </from>
                  <to>
                    <xdr:col>4</xdr:col>
                    <xdr:colOff>28575</xdr:colOff>
                    <xdr:row>36</xdr:row>
                    <xdr:rowOff>38100</xdr:rowOff>
                  </to>
                </anchor>
              </controlPr>
            </control>
          </mc:Choice>
        </mc:AlternateContent>
        <mc:AlternateContent xmlns:mc="http://schemas.openxmlformats.org/markup-compatibility/2006">
          <mc:Choice Requires="x14">
            <control shapeId="48155" r:id="rId29" name="Check Box 27">
              <controlPr defaultSize="0" autoFill="0" autoLine="0" autoPict="0">
                <anchor moveWithCells="1">
                  <from>
                    <xdr:col>3</xdr:col>
                    <xdr:colOff>28575</xdr:colOff>
                    <xdr:row>36</xdr:row>
                    <xdr:rowOff>9525</xdr:rowOff>
                  </from>
                  <to>
                    <xdr:col>4</xdr:col>
                    <xdr:colOff>28575</xdr:colOff>
                    <xdr:row>37</xdr:row>
                    <xdr:rowOff>38100</xdr:rowOff>
                  </to>
                </anchor>
              </controlPr>
            </control>
          </mc:Choice>
        </mc:AlternateContent>
        <mc:AlternateContent xmlns:mc="http://schemas.openxmlformats.org/markup-compatibility/2006">
          <mc:Choice Requires="x14">
            <control shapeId="48156" r:id="rId30" name="Check Box 28">
              <controlPr defaultSize="0" autoFill="0" autoLine="0" autoPict="0">
                <anchor moveWithCells="1">
                  <from>
                    <xdr:col>3</xdr:col>
                    <xdr:colOff>28575</xdr:colOff>
                    <xdr:row>37</xdr:row>
                    <xdr:rowOff>9525</xdr:rowOff>
                  </from>
                  <to>
                    <xdr:col>4</xdr:col>
                    <xdr:colOff>28575</xdr:colOff>
                    <xdr:row>38</xdr:row>
                    <xdr:rowOff>38100</xdr:rowOff>
                  </to>
                </anchor>
              </controlPr>
            </control>
          </mc:Choice>
        </mc:AlternateContent>
        <mc:AlternateContent xmlns:mc="http://schemas.openxmlformats.org/markup-compatibility/2006">
          <mc:Choice Requires="x14">
            <control shapeId="48157" r:id="rId31" name="Check Box 29">
              <controlPr defaultSize="0" autoFill="0" autoLine="0" autoPict="0">
                <anchor moveWithCells="1">
                  <from>
                    <xdr:col>3</xdr:col>
                    <xdr:colOff>28575</xdr:colOff>
                    <xdr:row>38</xdr:row>
                    <xdr:rowOff>9525</xdr:rowOff>
                  </from>
                  <to>
                    <xdr:col>4</xdr:col>
                    <xdr:colOff>28575</xdr:colOff>
                    <xdr:row>39</xdr:row>
                    <xdr:rowOff>38100</xdr:rowOff>
                  </to>
                </anchor>
              </controlPr>
            </control>
          </mc:Choice>
        </mc:AlternateContent>
        <mc:AlternateContent xmlns:mc="http://schemas.openxmlformats.org/markup-compatibility/2006">
          <mc:Choice Requires="x14">
            <control shapeId="48158" r:id="rId32" name="Check Box 30">
              <controlPr defaultSize="0" autoFill="0" autoLine="0" autoPict="0">
                <anchor moveWithCells="1">
                  <from>
                    <xdr:col>3</xdr:col>
                    <xdr:colOff>28575</xdr:colOff>
                    <xdr:row>39</xdr:row>
                    <xdr:rowOff>9525</xdr:rowOff>
                  </from>
                  <to>
                    <xdr:col>4</xdr:col>
                    <xdr:colOff>28575</xdr:colOff>
                    <xdr:row>40</xdr:row>
                    <xdr:rowOff>38100</xdr:rowOff>
                  </to>
                </anchor>
              </controlPr>
            </control>
          </mc:Choice>
        </mc:AlternateContent>
        <mc:AlternateContent xmlns:mc="http://schemas.openxmlformats.org/markup-compatibility/2006">
          <mc:Choice Requires="x14">
            <control shapeId="48159" r:id="rId33" name="Check Box 31">
              <controlPr defaultSize="0" autoFill="0" autoLine="0" autoPict="0">
                <anchor moveWithCells="1">
                  <from>
                    <xdr:col>3</xdr:col>
                    <xdr:colOff>28575</xdr:colOff>
                    <xdr:row>40</xdr:row>
                    <xdr:rowOff>9525</xdr:rowOff>
                  </from>
                  <to>
                    <xdr:col>4</xdr:col>
                    <xdr:colOff>28575</xdr:colOff>
                    <xdr:row>41</xdr:row>
                    <xdr:rowOff>38100</xdr:rowOff>
                  </to>
                </anchor>
              </controlPr>
            </control>
          </mc:Choice>
        </mc:AlternateContent>
        <mc:AlternateContent xmlns:mc="http://schemas.openxmlformats.org/markup-compatibility/2006">
          <mc:Choice Requires="x14">
            <control shapeId="48160" r:id="rId34" name="Check Box 32">
              <controlPr defaultSize="0" autoFill="0" autoLine="0" autoPict="0">
                <anchor moveWithCells="1">
                  <from>
                    <xdr:col>3</xdr:col>
                    <xdr:colOff>28575</xdr:colOff>
                    <xdr:row>41</xdr:row>
                    <xdr:rowOff>9525</xdr:rowOff>
                  </from>
                  <to>
                    <xdr:col>4</xdr:col>
                    <xdr:colOff>28575</xdr:colOff>
                    <xdr:row>42</xdr:row>
                    <xdr:rowOff>38100</xdr:rowOff>
                  </to>
                </anchor>
              </controlPr>
            </control>
          </mc:Choice>
        </mc:AlternateContent>
        <mc:AlternateContent xmlns:mc="http://schemas.openxmlformats.org/markup-compatibility/2006">
          <mc:Choice Requires="x14">
            <control shapeId="48161" r:id="rId35" name="Check Box 33">
              <controlPr defaultSize="0" autoFill="0" autoLine="0" autoPict="0">
                <anchor moveWithCells="1">
                  <from>
                    <xdr:col>3</xdr:col>
                    <xdr:colOff>28575</xdr:colOff>
                    <xdr:row>42</xdr:row>
                    <xdr:rowOff>9525</xdr:rowOff>
                  </from>
                  <to>
                    <xdr:col>4</xdr:col>
                    <xdr:colOff>28575</xdr:colOff>
                    <xdr:row>43</xdr:row>
                    <xdr:rowOff>38100</xdr:rowOff>
                  </to>
                </anchor>
              </controlPr>
            </control>
          </mc:Choice>
        </mc:AlternateContent>
        <mc:AlternateContent xmlns:mc="http://schemas.openxmlformats.org/markup-compatibility/2006">
          <mc:Choice Requires="x14">
            <control shapeId="48162" r:id="rId36" name="Check Box 34">
              <controlPr defaultSize="0" autoFill="0" autoLine="0" autoPict="0">
                <anchor moveWithCells="1">
                  <from>
                    <xdr:col>3</xdr:col>
                    <xdr:colOff>28575</xdr:colOff>
                    <xdr:row>43</xdr:row>
                    <xdr:rowOff>9525</xdr:rowOff>
                  </from>
                  <to>
                    <xdr:col>4</xdr:col>
                    <xdr:colOff>28575</xdr:colOff>
                    <xdr:row>44</xdr:row>
                    <xdr:rowOff>38100</xdr:rowOff>
                  </to>
                </anchor>
              </controlPr>
            </control>
          </mc:Choice>
        </mc:AlternateContent>
        <mc:AlternateContent xmlns:mc="http://schemas.openxmlformats.org/markup-compatibility/2006">
          <mc:Choice Requires="x14">
            <control shapeId="48163" r:id="rId37" name="Check Box 35">
              <controlPr defaultSize="0" autoFill="0" autoLine="0" autoPict="0">
                <anchor moveWithCells="1">
                  <from>
                    <xdr:col>3</xdr:col>
                    <xdr:colOff>28575</xdr:colOff>
                    <xdr:row>44</xdr:row>
                    <xdr:rowOff>9525</xdr:rowOff>
                  </from>
                  <to>
                    <xdr:col>4</xdr:col>
                    <xdr:colOff>28575</xdr:colOff>
                    <xdr:row>45</xdr:row>
                    <xdr:rowOff>38100</xdr:rowOff>
                  </to>
                </anchor>
              </controlPr>
            </control>
          </mc:Choice>
        </mc:AlternateContent>
        <mc:AlternateContent xmlns:mc="http://schemas.openxmlformats.org/markup-compatibility/2006">
          <mc:Choice Requires="x14">
            <control shapeId="48164" r:id="rId38" name="Check Box 36">
              <controlPr defaultSize="0" autoFill="0" autoLine="0" autoPict="0">
                <anchor moveWithCells="1">
                  <from>
                    <xdr:col>3</xdr:col>
                    <xdr:colOff>28575</xdr:colOff>
                    <xdr:row>45</xdr:row>
                    <xdr:rowOff>9525</xdr:rowOff>
                  </from>
                  <to>
                    <xdr:col>4</xdr:col>
                    <xdr:colOff>28575</xdr:colOff>
                    <xdr:row>46</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enableFormatConditionsCalculation="0">
    <tabColor theme="9" tint="0.59999389629810485"/>
  </sheetPr>
  <dimension ref="A1:BH52"/>
  <sheetViews>
    <sheetView showGridLines="0" zoomScale="85" zoomScaleNormal="85" zoomScalePageLayoutView="85" workbookViewId="0">
      <pane ySplit="10" topLeftCell="A11" activePane="bottomLeft" state="frozen"/>
      <selection activeCell="A2" sqref="A2"/>
      <selection pane="bottomLeft" activeCell="A2" sqref="A2"/>
    </sheetView>
  </sheetViews>
  <sheetFormatPr baseColWidth="10" defaultColWidth="11.42578125" defaultRowHeight="0" customHeight="1" zeroHeight="1" x14ac:dyDescent="0.25"/>
  <cols>
    <col min="1" max="1" width="3.7109375" customWidth="1"/>
    <col min="2" max="2" width="4.42578125" customWidth="1"/>
    <col min="3" max="3" width="4.140625" customWidth="1"/>
    <col min="4" max="20" width="5.7109375" customWidth="1"/>
    <col min="21" max="22" width="4.140625" customWidth="1"/>
    <col min="23" max="23" width="8.42578125" bestFit="1" customWidth="1"/>
    <col min="24" max="62" width="4.140625" customWidth="1"/>
  </cols>
  <sheetData>
    <row r="1" spans="1:60" ht="15" hidden="1" x14ac:dyDescent="0.25">
      <c r="A1">
        <v>1</v>
      </c>
      <c r="B1">
        <v>2</v>
      </c>
      <c r="C1">
        <v>3</v>
      </c>
      <c r="D1">
        <v>4</v>
      </c>
      <c r="E1">
        <v>5</v>
      </c>
      <c r="F1">
        <v>6</v>
      </c>
      <c r="G1">
        <v>7</v>
      </c>
      <c r="H1">
        <v>8</v>
      </c>
      <c r="I1">
        <v>9</v>
      </c>
      <c r="J1">
        <v>10</v>
      </c>
      <c r="K1">
        <v>11</v>
      </c>
      <c r="L1">
        <v>12</v>
      </c>
      <c r="M1">
        <v>13</v>
      </c>
      <c r="N1">
        <v>14</v>
      </c>
      <c r="O1">
        <v>15</v>
      </c>
      <c r="P1">
        <v>16</v>
      </c>
      <c r="Q1">
        <v>17</v>
      </c>
      <c r="R1">
        <v>18</v>
      </c>
      <c r="S1">
        <v>19</v>
      </c>
      <c r="T1">
        <v>20</v>
      </c>
      <c r="U1">
        <v>31</v>
      </c>
      <c r="V1">
        <v>32</v>
      </c>
      <c r="W1">
        <v>35</v>
      </c>
    </row>
    <row r="2" spans="1:60" ht="15" x14ac:dyDescent="0.25"/>
    <row r="3" spans="1:60" ht="18.75" x14ac:dyDescent="0.3">
      <c r="B3" s="320" t="s">
        <v>836</v>
      </c>
      <c r="C3" s="320"/>
      <c r="D3" s="320"/>
      <c r="E3" s="320"/>
      <c r="F3" s="320"/>
      <c r="G3" s="320"/>
      <c r="H3" s="320"/>
      <c r="I3" s="320"/>
      <c r="J3" s="320"/>
      <c r="K3" s="320"/>
      <c r="L3" s="320"/>
      <c r="M3" s="320"/>
      <c r="N3" s="320"/>
      <c r="O3" s="320"/>
      <c r="P3" s="320"/>
      <c r="Q3" s="320"/>
      <c r="R3" s="320"/>
      <c r="S3" s="320"/>
      <c r="T3" s="320"/>
      <c r="U3" s="320"/>
    </row>
    <row r="4" spans="1:60" ht="18.75" x14ac:dyDescent="0.3">
      <c r="B4" s="104"/>
      <c r="C4" s="104"/>
      <c r="D4" s="104"/>
      <c r="E4" s="104"/>
      <c r="F4" s="104"/>
      <c r="G4" s="104"/>
      <c r="H4" s="104"/>
      <c r="I4" s="104"/>
      <c r="J4" s="104"/>
      <c r="K4" s="104"/>
      <c r="L4" s="104"/>
      <c r="M4" s="104"/>
      <c r="N4" s="104"/>
      <c r="O4" s="104"/>
      <c r="P4" s="104"/>
      <c r="Q4" s="104"/>
      <c r="R4" s="104"/>
      <c r="S4" s="104"/>
      <c r="T4" s="104"/>
      <c r="U4" s="104"/>
    </row>
    <row r="5" spans="1:60" s="25" customFormat="1" ht="15" x14ac:dyDescent="0.25">
      <c r="B5" s="24" t="s">
        <v>477</v>
      </c>
      <c r="C5" s="23"/>
      <c r="D5" s="23"/>
      <c r="E5" s="23"/>
      <c r="F5" s="23"/>
      <c r="G5" s="23"/>
      <c r="H5" s="23"/>
      <c r="I5" s="23"/>
      <c r="J5" s="23"/>
      <c r="K5" s="23"/>
      <c r="L5" s="23"/>
      <c r="M5" s="23"/>
      <c r="N5" s="23"/>
      <c r="O5" s="23"/>
      <c r="P5" s="23"/>
      <c r="Q5" s="23"/>
      <c r="R5" s="23"/>
      <c r="S5" s="23"/>
      <c r="T5" s="23"/>
      <c r="U5" s="23"/>
      <c r="V5" s="23"/>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row>
    <row r="6" spans="1:60" s="25" customFormat="1" ht="15" x14ac:dyDescent="0.25">
      <c r="B6" s="24"/>
      <c r="C6" s="23"/>
      <c r="D6" s="23"/>
      <c r="E6" s="23"/>
      <c r="F6" s="23"/>
      <c r="G6" s="23"/>
      <c r="H6" s="23"/>
      <c r="I6" s="23"/>
      <c r="J6" s="23"/>
      <c r="K6" s="23"/>
      <c r="L6" s="23"/>
      <c r="M6" s="23"/>
      <c r="N6" s="23"/>
      <c r="O6" s="23"/>
      <c r="P6" s="23"/>
      <c r="Q6" s="23"/>
      <c r="R6" s="23"/>
      <c r="S6" s="23"/>
      <c r="T6" s="23"/>
      <c r="U6" s="23"/>
      <c r="V6" s="23"/>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c r="AZ6" s="10"/>
      <c r="BA6" s="10"/>
      <c r="BB6" s="10"/>
      <c r="BC6" s="10"/>
      <c r="BD6" s="10"/>
      <c r="BE6" s="10"/>
      <c r="BF6" s="10"/>
      <c r="BG6" s="10"/>
      <c r="BH6" s="10"/>
    </row>
    <row r="7" spans="1:60" s="25" customFormat="1" ht="15.75" thickBot="1" x14ac:dyDescent="0.3">
      <c r="C7" s="23"/>
      <c r="D7" s="23"/>
      <c r="E7" s="23"/>
      <c r="F7" s="23"/>
      <c r="G7" s="23"/>
      <c r="H7" s="23"/>
      <c r="I7" s="23"/>
      <c r="J7" s="23"/>
      <c r="K7" s="23"/>
      <c r="L7" s="23"/>
      <c r="M7" s="23"/>
      <c r="N7" s="23"/>
      <c r="O7" s="23"/>
      <c r="P7" s="23"/>
      <c r="Q7" s="23"/>
      <c r="R7" s="23"/>
      <c r="S7" s="23"/>
      <c r="T7" s="23"/>
      <c r="U7" s="23"/>
      <c r="V7" s="23"/>
      <c r="X7"/>
      <c r="Y7"/>
      <c r="Z7"/>
      <c r="AA7"/>
      <c r="AB7"/>
      <c r="AC7"/>
      <c r="AD7"/>
      <c r="AE7"/>
      <c r="AF7"/>
      <c r="AG7"/>
      <c r="AH7"/>
      <c r="AI7"/>
      <c r="AJ7"/>
      <c r="AK7"/>
      <c r="AL7"/>
      <c r="AM7"/>
      <c r="AN7"/>
      <c r="AO7"/>
      <c r="AP7"/>
      <c r="AQ7"/>
      <c r="AR7"/>
      <c r="AS7"/>
      <c r="AT7"/>
      <c r="AU7"/>
      <c r="AV7"/>
      <c r="AW7"/>
      <c r="AX7"/>
      <c r="AY7"/>
      <c r="AZ7"/>
      <c r="BA7"/>
      <c r="BB7"/>
      <c r="BC7"/>
      <c r="BD7"/>
      <c r="BE7"/>
      <c r="BF7"/>
      <c r="BG7"/>
      <c r="BH7"/>
    </row>
    <row r="8" spans="1:60" ht="15" x14ac:dyDescent="0.25">
      <c r="B8" s="12"/>
      <c r="C8" s="13"/>
      <c r="D8" s="14"/>
      <c r="E8" s="13"/>
      <c r="F8" s="13"/>
      <c r="G8" s="13"/>
      <c r="H8" s="13"/>
      <c r="I8" s="13"/>
      <c r="J8" s="13"/>
      <c r="K8" s="13"/>
      <c r="L8" s="13"/>
      <c r="M8" s="13"/>
      <c r="N8" s="13"/>
      <c r="O8" s="13"/>
      <c r="P8" s="13"/>
      <c r="Q8" s="13"/>
      <c r="R8" s="13"/>
      <c r="S8" s="13"/>
      <c r="T8" s="13"/>
      <c r="U8" s="15"/>
      <c r="W8" s="26" t="s">
        <v>514</v>
      </c>
      <c r="X8" s="55">
        <v>1</v>
      </c>
      <c r="Y8" s="55">
        <v>2</v>
      </c>
      <c r="Z8" s="55">
        <v>3</v>
      </c>
      <c r="AA8" s="55">
        <v>4</v>
      </c>
      <c r="AB8" s="55">
        <v>5</v>
      </c>
      <c r="AC8" s="55">
        <v>6</v>
      </c>
      <c r="AD8" s="55">
        <v>7</v>
      </c>
      <c r="AE8" s="55">
        <v>8</v>
      </c>
      <c r="AF8" s="55">
        <v>9</v>
      </c>
      <c r="AG8" s="55">
        <v>10</v>
      </c>
      <c r="AH8" s="55">
        <v>11</v>
      </c>
      <c r="AI8" s="55">
        <v>12</v>
      </c>
      <c r="AJ8" s="55">
        <v>13</v>
      </c>
      <c r="AK8" s="55">
        <v>14</v>
      </c>
      <c r="AL8" s="55">
        <v>15</v>
      </c>
      <c r="AM8" s="55">
        <v>16</v>
      </c>
      <c r="AN8" s="55">
        <v>17</v>
      </c>
      <c r="AO8" s="55">
        <v>18</v>
      </c>
      <c r="AP8" s="55">
        <v>19</v>
      </c>
      <c r="AQ8" s="55">
        <v>20</v>
      </c>
      <c r="AR8" s="55">
        <v>21</v>
      </c>
      <c r="AS8" s="55">
        <v>22</v>
      </c>
      <c r="AT8" s="55">
        <v>23</v>
      </c>
      <c r="AU8" s="55">
        <v>24</v>
      </c>
      <c r="AV8" s="55">
        <v>25</v>
      </c>
      <c r="AW8" s="55">
        <v>26</v>
      </c>
      <c r="AX8" s="55">
        <v>27</v>
      </c>
      <c r="AY8" s="55">
        <v>28</v>
      </c>
      <c r="AZ8" s="55">
        <v>29</v>
      </c>
      <c r="BA8" s="55">
        <v>30</v>
      </c>
      <c r="BB8" s="55">
        <v>31</v>
      </c>
      <c r="BC8" s="55">
        <v>32</v>
      </c>
      <c r="BD8" s="55">
        <v>33</v>
      </c>
      <c r="BE8" s="55">
        <v>34</v>
      </c>
      <c r="BF8" s="55">
        <v>35</v>
      </c>
      <c r="BG8" s="55">
        <v>36</v>
      </c>
      <c r="BH8" s="55">
        <v>37</v>
      </c>
    </row>
    <row r="9" spans="1:60" ht="15" x14ac:dyDescent="0.25">
      <c r="B9" s="16"/>
      <c r="D9" s="324" t="s">
        <v>67</v>
      </c>
      <c r="E9" s="325"/>
      <c r="F9" s="325"/>
      <c r="G9" s="325"/>
      <c r="H9" s="325"/>
      <c r="I9" s="325"/>
      <c r="J9" s="325"/>
      <c r="K9" s="325"/>
      <c r="L9" s="325"/>
      <c r="M9" s="325"/>
      <c r="N9" s="325"/>
      <c r="O9" s="325"/>
      <c r="P9" s="325"/>
      <c r="Q9" s="325"/>
      <c r="R9" s="325"/>
      <c r="S9" s="325"/>
      <c r="T9" s="326"/>
      <c r="U9" s="17"/>
      <c r="W9" s="11" t="s">
        <v>515</v>
      </c>
      <c r="X9" s="27">
        <f>IF(X8='Proy-Usuario'!$J$9,1,0)</f>
        <v>0</v>
      </c>
      <c r="Y9" s="27">
        <f>IF(Y8='Proy-Usuario'!$J$9,1,0)</f>
        <v>1</v>
      </c>
      <c r="Z9" s="27">
        <f>IF(Z8='Proy-Usuario'!$J$9,1,0)</f>
        <v>0</v>
      </c>
      <c r="AA9" s="27">
        <f>IF(AA8='Proy-Usuario'!$J$9,1,0)</f>
        <v>0</v>
      </c>
      <c r="AB9" s="27">
        <f>IF(AB8='Proy-Usuario'!$J$9,1,0)</f>
        <v>0</v>
      </c>
      <c r="AC9" s="27">
        <f>IF(AC8='Proy-Usuario'!$J$9,1,0)</f>
        <v>0</v>
      </c>
      <c r="AD9" s="27">
        <f>IF(AD8='Proy-Usuario'!$J$9,1,0)</f>
        <v>0</v>
      </c>
      <c r="AE9" s="27">
        <f>IF(AE8='Proy-Usuario'!$J$9,1,0)</f>
        <v>0</v>
      </c>
      <c r="AF9" s="27">
        <f>IF(AF8='Proy-Usuario'!$J$9,1,0)</f>
        <v>0</v>
      </c>
      <c r="AG9" s="27">
        <f>IF(AG8='Proy-Usuario'!$J$9,1,0)</f>
        <v>0</v>
      </c>
      <c r="AH9" s="27">
        <f>IF(AH8='Proy-Usuario'!$J$9,1,0)</f>
        <v>0</v>
      </c>
      <c r="AI9" s="27">
        <f>IF(AI8='Proy-Usuario'!$J$9,1,0)</f>
        <v>0</v>
      </c>
      <c r="AJ9" s="27">
        <f>IF(AJ8='Proy-Usuario'!$J$9,1,0)</f>
        <v>0</v>
      </c>
      <c r="AK9" s="27">
        <f>IF(AK8='Proy-Usuario'!$J$9,1,0)</f>
        <v>0</v>
      </c>
      <c r="AL9" s="27">
        <f>IF(AL8='Proy-Usuario'!$J$9,1,0)</f>
        <v>0</v>
      </c>
      <c r="AM9" s="27">
        <f>IF(AM8='Proy-Usuario'!$J$9,1,0)</f>
        <v>0</v>
      </c>
      <c r="AN9" s="27">
        <f>IF(AN8='Proy-Usuario'!$J$9,1,0)</f>
        <v>0</v>
      </c>
      <c r="AO9" s="27">
        <f>IF(AO8='Proy-Usuario'!$J$9,1,0)</f>
        <v>0</v>
      </c>
      <c r="AP9" s="27">
        <f>IF(AP8='Proy-Usuario'!$J$9,1,0)</f>
        <v>0</v>
      </c>
      <c r="AQ9" s="27">
        <f>IF(AQ8='Proy-Usuario'!$J$9,1,0)</f>
        <v>0</v>
      </c>
      <c r="AR9" s="27">
        <f>IF(AR8='Proy-Usuario'!$J$9,1,0)</f>
        <v>0</v>
      </c>
      <c r="AS9" s="27">
        <f>IF(AS8='Proy-Usuario'!$J$9,1,0)</f>
        <v>0</v>
      </c>
      <c r="AT9" s="27">
        <f>IF(AT8='Proy-Usuario'!$J$9,1,0)</f>
        <v>0</v>
      </c>
      <c r="AU9" s="27">
        <f>IF(AU8='Proy-Usuario'!$J$9,1,0)</f>
        <v>0</v>
      </c>
      <c r="AV9" s="27">
        <f>IF(AV8='Proy-Usuario'!$J$9,1,0)</f>
        <v>0</v>
      </c>
      <c r="AW9" s="27">
        <f>IF(AW8='Proy-Usuario'!$J$9,1,0)</f>
        <v>0</v>
      </c>
      <c r="AX9" s="27">
        <f>IF(AX8='Proy-Usuario'!$J$9,1,0)</f>
        <v>0</v>
      </c>
      <c r="AY9" s="27">
        <f>IF(AY8='Proy-Usuario'!$J$9,1,0)</f>
        <v>0</v>
      </c>
      <c r="AZ9" s="27">
        <f>IF(AZ8='Proy-Usuario'!$J$9,1,0)</f>
        <v>0</v>
      </c>
      <c r="BA9" s="27">
        <f>IF(BA8='Proy-Usuario'!$J$9,1,0)</f>
        <v>0</v>
      </c>
      <c r="BB9" s="27">
        <f>IF(BB8='Proy-Usuario'!$J$9,1,0)</f>
        <v>0</v>
      </c>
      <c r="BC9" s="27">
        <f>IF(BC8='Proy-Usuario'!$J$9,1,0)</f>
        <v>0</v>
      </c>
      <c r="BD9" s="27">
        <f>IF(BD8='Proy-Usuario'!$J$9,1,0)</f>
        <v>0</v>
      </c>
      <c r="BE9" s="27">
        <f>IF(BE8='Proy-Usuario'!$J$9,1,0)</f>
        <v>0</v>
      </c>
      <c r="BF9" s="27">
        <f>IF(BF8='Proy-Usuario'!$J$9,1,0)</f>
        <v>0</v>
      </c>
      <c r="BG9" s="27">
        <f>IF(BG8='Proy-Usuario'!$J$9,1,0)</f>
        <v>0</v>
      </c>
      <c r="BH9" s="27">
        <f>IF(BH8='Proy-Usuario'!$J$9,1,0)</f>
        <v>0</v>
      </c>
    </row>
    <row r="10" spans="1:60" ht="15" x14ac:dyDescent="0.25">
      <c r="B10" s="16"/>
      <c r="C10" s="21"/>
      <c r="D10" s="327"/>
      <c r="E10" s="328"/>
      <c r="F10" s="328"/>
      <c r="G10" s="328"/>
      <c r="H10" s="328"/>
      <c r="I10" s="328"/>
      <c r="J10" s="328"/>
      <c r="K10" s="328"/>
      <c r="L10" s="328"/>
      <c r="M10" s="328"/>
      <c r="N10" s="328"/>
      <c r="O10" s="328"/>
      <c r="P10" s="328"/>
      <c r="Q10" s="328"/>
      <c r="R10" s="328"/>
      <c r="S10" s="328"/>
      <c r="T10" s="329"/>
      <c r="U10" s="17"/>
      <c r="W10" t="s">
        <v>838</v>
      </c>
    </row>
    <row r="11" spans="1:60" ht="15" x14ac:dyDescent="0.25">
      <c r="B11" s="16"/>
      <c r="C11" s="30"/>
      <c r="D11" s="3" t="s">
        <v>38</v>
      </c>
      <c r="E11" s="3"/>
      <c r="F11" s="3"/>
      <c r="G11" s="3"/>
      <c r="H11" s="3"/>
      <c r="I11" s="3"/>
      <c r="J11" s="3"/>
      <c r="K11" s="3"/>
      <c r="L11" s="3"/>
      <c r="M11" s="3"/>
      <c r="N11" s="3"/>
      <c r="O11" s="3"/>
      <c r="P11" s="3"/>
      <c r="Q11" s="3"/>
      <c r="R11" s="3"/>
      <c r="S11" s="3"/>
      <c r="T11" s="3"/>
      <c r="U11" s="17"/>
      <c r="W11" s="4">
        <f>SUMPRODUCT($X$9:$BG$9,X11:BG11)</f>
        <v>0</v>
      </c>
      <c r="X11" s="76">
        <v>0</v>
      </c>
      <c r="Y11" s="76">
        <v>0</v>
      </c>
      <c r="Z11" s="76">
        <v>1</v>
      </c>
      <c r="AA11" s="76">
        <v>1</v>
      </c>
      <c r="AB11" s="76">
        <v>1</v>
      </c>
      <c r="AC11" s="76">
        <v>0</v>
      </c>
      <c r="AD11" s="76">
        <v>0</v>
      </c>
      <c r="AE11" s="76">
        <v>0</v>
      </c>
      <c r="AF11" s="76">
        <v>0</v>
      </c>
      <c r="AG11" s="76">
        <v>0</v>
      </c>
      <c r="AH11" s="76">
        <v>0</v>
      </c>
      <c r="AI11" s="76">
        <v>0</v>
      </c>
      <c r="AJ11" s="76">
        <v>0</v>
      </c>
      <c r="AK11" s="76">
        <v>0</v>
      </c>
      <c r="AL11" s="76">
        <v>0</v>
      </c>
      <c r="AM11" s="76">
        <v>0</v>
      </c>
      <c r="AN11" s="76">
        <v>1</v>
      </c>
      <c r="AO11" s="76">
        <v>0</v>
      </c>
      <c r="AP11" s="76">
        <v>0</v>
      </c>
      <c r="AQ11" s="76">
        <v>0</v>
      </c>
      <c r="AR11" s="76">
        <v>0</v>
      </c>
      <c r="AS11" s="76">
        <v>0</v>
      </c>
      <c r="AT11" s="76">
        <v>0</v>
      </c>
      <c r="AU11" s="76">
        <v>0</v>
      </c>
      <c r="AV11" s="76">
        <v>0</v>
      </c>
      <c r="AW11" s="76">
        <v>0</v>
      </c>
      <c r="AX11" s="76">
        <v>1</v>
      </c>
      <c r="AY11" s="76">
        <v>1</v>
      </c>
      <c r="AZ11" s="76">
        <v>1</v>
      </c>
      <c r="BA11" s="76">
        <v>1</v>
      </c>
      <c r="BB11" s="76">
        <v>1</v>
      </c>
      <c r="BC11" s="76">
        <v>0</v>
      </c>
      <c r="BD11" s="76">
        <v>0</v>
      </c>
      <c r="BE11" s="76">
        <v>0</v>
      </c>
      <c r="BF11" s="76">
        <v>0</v>
      </c>
      <c r="BG11" s="76">
        <v>0</v>
      </c>
      <c r="BH11" s="76">
        <v>0</v>
      </c>
    </row>
    <row r="12" spans="1:60" ht="15" x14ac:dyDescent="0.25">
      <c r="B12" s="16"/>
      <c r="C12" s="33"/>
      <c r="D12" s="3" t="s">
        <v>168</v>
      </c>
      <c r="E12" s="3"/>
      <c r="F12" s="3"/>
      <c r="G12" s="3"/>
      <c r="H12" s="3"/>
      <c r="I12" s="3"/>
      <c r="J12" s="3"/>
      <c r="K12" s="3"/>
      <c r="L12" s="3"/>
      <c r="M12" s="3"/>
      <c r="N12" s="3"/>
      <c r="O12" s="3"/>
      <c r="P12" s="3"/>
      <c r="Q12" s="3"/>
      <c r="R12" s="3"/>
      <c r="S12" s="3"/>
      <c r="T12" s="3"/>
      <c r="U12" s="17"/>
      <c r="W12" s="4">
        <f>SUMPRODUCT($X$9:$BG$9,X12:BG12)</f>
        <v>0</v>
      </c>
      <c r="X12" s="76">
        <v>0</v>
      </c>
      <c r="Y12" s="76">
        <v>0</v>
      </c>
      <c r="Z12" s="76">
        <v>0</v>
      </c>
      <c r="AA12" s="76">
        <v>0</v>
      </c>
      <c r="AB12" s="76">
        <v>0</v>
      </c>
      <c r="AC12" s="76">
        <v>0</v>
      </c>
      <c r="AD12" s="76">
        <v>0</v>
      </c>
      <c r="AE12" s="76">
        <v>0</v>
      </c>
      <c r="AF12" s="76">
        <v>0</v>
      </c>
      <c r="AG12" s="76">
        <v>0</v>
      </c>
      <c r="AH12" s="76">
        <v>1</v>
      </c>
      <c r="AI12" s="76">
        <v>0</v>
      </c>
      <c r="AJ12" s="76">
        <v>1</v>
      </c>
      <c r="AK12" s="76">
        <v>1</v>
      </c>
      <c r="AL12" s="76">
        <v>0</v>
      </c>
      <c r="AM12" s="76">
        <v>0</v>
      </c>
      <c r="AN12" s="76">
        <v>1</v>
      </c>
      <c r="AO12" s="76">
        <v>0</v>
      </c>
      <c r="AP12" s="76">
        <v>0</v>
      </c>
      <c r="AQ12" s="76">
        <v>0</v>
      </c>
      <c r="AR12" s="76">
        <v>0</v>
      </c>
      <c r="AS12" s="76">
        <v>0</v>
      </c>
      <c r="AT12" s="76">
        <v>0</v>
      </c>
      <c r="AU12" s="76">
        <v>0</v>
      </c>
      <c r="AV12" s="76">
        <v>0</v>
      </c>
      <c r="AW12" s="76">
        <v>0</v>
      </c>
      <c r="AX12" s="76">
        <v>0</v>
      </c>
      <c r="AY12" s="76">
        <v>0</v>
      </c>
      <c r="AZ12" s="76">
        <v>0</v>
      </c>
      <c r="BA12" s="76">
        <v>0</v>
      </c>
      <c r="BB12" s="76">
        <v>0</v>
      </c>
      <c r="BC12" s="76">
        <v>0</v>
      </c>
      <c r="BD12" s="76">
        <v>0</v>
      </c>
      <c r="BE12" s="76">
        <v>0</v>
      </c>
      <c r="BF12" s="76">
        <v>0</v>
      </c>
      <c r="BG12" s="76">
        <v>0</v>
      </c>
      <c r="BH12" s="76">
        <v>0</v>
      </c>
    </row>
    <row r="13" spans="1:60" ht="15" x14ac:dyDescent="0.25">
      <c r="B13" s="16"/>
      <c r="C13" s="33"/>
      <c r="D13" s="3" t="s">
        <v>39</v>
      </c>
      <c r="E13" s="3"/>
      <c r="F13" s="3"/>
      <c r="G13" s="3"/>
      <c r="H13" s="3"/>
      <c r="I13" s="3"/>
      <c r="J13" s="3"/>
      <c r="K13" s="3"/>
      <c r="L13" s="3"/>
      <c r="M13" s="3"/>
      <c r="N13" s="3"/>
      <c r="O13" s="3"/>
      <c r="P13" s="3"/>
      <c r="Q13" s="3"/>
      <c r="R13" s="3"/>
      <c r="S13" s="3"/>
      <c r="T13" s="3"/>
      <c r="U13" s="17"/>
      <c r="W13" s="4">
        <f t="shared" ref="W13:W50" si="0">SUMPRODUCT($X$9:$BG$9,X13:BG13)</f>
        <v>0</v>
      </c>
      <c r="X13" s="76">
        <v>0</v>
      </c>
      <c r="Y13" s="76">
        <v>0</v>
      </c>
      <c r="Z13" s="76">
        <v>0</v>
      </c>
      <c r="AA13" s="76">
        <v>0</v>
      </c>
      <c r="AB13" s="76">
        <v>0</v>
      </c>
      <c r="AC13" s="76">
        <v>0</v>
      </c>
      <c r="AD13" s="76">
        <v>0</v>
      </c>
      <c r="AE13" s="76">
        <v>0</v>
      </c>
      <c r="AF13" s="76">
        <v>0</v>
      </c>
      <c r="AG13" s="76">
        <v>0</v>
      </c>
      <c r="AH13" s="76">
        <v>0</v>
      </c>
      <c r="AI13" s="76">
        <v>0</v>
      </c>
      <c r="AJ13" s="76">
        <v>1</v>
      </c>
      <c r="AK13" s="76">
        <v>0</v>
      </c>
      <c r="AL13" s="76">
        <v>0</v>
      </c>
      <c r="AM13" s="76">
        <v>0</v>
      </c>
      <c r="AN13" s="76">
        <v>1</v>
      </c>
      <c r="AO13" s="76">
        <v>0</v>
      </c>
      <c r="AP13" s="76">
        <v>0</v>
      </c>
      <c r="AQ13" s="76">
        <v>1</v>
      </c>
      <c r="AR13" s="76">
        <v>0</v>
      </c>
      <c r="AS13" s="76">
        <v>0</v>
      </c>
      <c r="AT13" s="76">
        <v>0</v>
      </c>
      <c r="AU13" s="76">
        <v>0</v>
      </c>
      <c r="AV13" s="76">
        <v>0</v>
      </c>
      <c r="AW13" s="76">
        <v>0</v>
      </c>
      <c r="AX13" s="76">
        <v>1</v>
      </c>
      <c r="AY13" s="76">
        <v>0</v>
      </c>
      <c r="AZ13" s="76">
        <v>1</v>
      </c>
      <c r="BA13" s="76">
        <v>1</v>
      </c>
      <c r="BB13" s="76">
        <v>0</v>
      </c>
      <c r="BC13" s="76">
        <v>0</v>
      </c>
      <c r="BD13" s="76">
        <v>0</v>
      </c>
      <c r="BE13" s="76">
        <v>0</v>
      </c>
      <c r="BF13" s="76">
        <v>0</v>
      </c>
      <c r="BG13" s="76">
        <v>1</v>
      </c>
      <c r="BH13" s="76">
        <v>0</v>
      </c>
    </row>
    <row r="14" spans="1:60" ht="15" x14ac:dyDescent="0.25">
      <c r="B14" s="16"/>
      <c r="C14" s="35"/>
      <c r="D14" s="36" t="s">
        <v>169</v>
      </c>
      <c r="E14" s="36"/>
      <c r="F14" s="36"/>
      <c r="G14" s="36"/>
      <c r="H14" s="36"/>
      <c r="I14" s="36"/>
      <c r="J14" s="36"/>
      <c r="K14" s="36"/>
      <c r="L14" s="36"/>
      <c r="M14" s="36"/>
      <c r="N14" s="36"/>
      <c r="O14" s="36"/>
      <c r="P14" s="36"/>
      <c r="Q14" s="36"/>
      <c r="R14" s="36"/>
      <c r="S14" s="36"/>
      <c r="T14" s="36"/>
      <c r="U14" s="17"/>
      <c r="W14" s="4">
        <f t="shared" si="0"/>
        <v>0</v>
      </c>
      <c r="X14" s="76">
        <v>0</v>
      </c>
      <c r="Y14" s="76">
        <v>0</v>
      </c>
      <c r="Z14" s="76">
        <v>0</v>
      </c>
      <c r="AA14" s="76">
        <v>0</v>
      </c>
      <c r="AB14" s="76">
        <v>0</v>
      </c>
      <c r="AC14" s="76">
        <v>0</v>
      </c>
      <c r="AD14" s="76">
        <v>0</v>
      </c>
      <c r="AE14" s="76">
        <v>0</v>
      </c>
      <c r="AF14" s="76">
        <v>0</v>
      </c>
      <c r="AG14" s="76">
        <v>0</v>
      </c>
      <c r="AH14" s="76">
        <v>1</v>
      </c>
      <c r="AI14" s="76">
        <v>0</v>
      </c>
      <c r="AJ14" s="76">
        <v>1</v>
      </c>
      <c r="AK14" s="76">
        <v>0</v>
      </c>
      <c r="AL14" s="76">
        <v>0</v>
      </c>
      <c r="AM14" s="76">
        <v>0</v>
      </c>
      <c r="AN14" s="76">
        <v>0</v>
      </c>
      <c r="AO14" s="76">
        <v>0</v>
      </c>
      <c r="AP14" s="76">
        <v>0</v>
      </c>
      <c r="AQ14" s="76">
        <v>0</v>
      </c>
      <c r="AR14" s="76">
        <v>0</v>
      </c>
      <c r="AS14" s="76">
        <v>0</v>
      </c>
      <c r="AT14" s="76">
        <v>0</v>
      </c>
      <c r="AU14" s="76">
        <v>0</v>
      </c>
      <c r="AV14" s="76">
        <v>0</v>
      </c>
      <c r="AW14" s="76">
        <v>0</v>
      </c>
      <c r="AX14" s="76">
        <v>0</v>
      </c>
      <c r="AY14" s="76">
        <v>0</v>
      </c>
      <c r="AZ14" s="76">
        <v>0</v>
      </c>
      <c r="BA14" s="76">
        <v>0</v>
      </c>
      <c r="BB14" s="76">
        <v>0</v>
      </c>
      <c r="BC14" s="76">
        <v>0</v>
      </c>
      <c r="BD14" s="76">
        <v>0</v>
      </c>
      <c r="BE14" s="76">
        <v>0</v>
      </c>
      <c r="BF14" s="76">
        <v>0</v>
      </c>
      <c r="BG14" s="76">
        <v>0</v>
      </c>
      <c r="BH14" s="76">
        <v>0</v>
      </c>
    </row>
    <row r="15" spans="1:60" ht="15" x14ac:dyDescent="0.25">
      <c r="B15" s="16"/>
      <c r="C15" s="30"/>
      <c r="D15" s="31" t="s">
        <v>40</v>
      </c>
      <c r="E15" s="31"/>
      <c r="F15" s="31"/>
      <c r="G15" s="31"/>
      <c r="H15" s="31"/>
      <c r="I15" s="31"/>
      <c r="J15" s="31"/>
      <c r="K15" s="31"/>
      <c r="L15" s="31"/>
      <c r="M15" s="31"/>
      <c r="N15" s="31"/>
      <c r="O15" s="31"/>
      <c r="P15" s="31"/>
      <c r="Q15" s="31"/>
      <c r="R15" s="31"/>
      <c r="S15" s="31"/>
      <c r="T15" s="31"/>
      <c r="U15" s="17"/>
      <c r="W15" s="4">
        <f t="shared" si="0"/>
        <v>0</v>
      </c>
      <c r="X15" s="76">
        <v>0</v>
      </c>
      <c r="Y15" s="76">
        <v>0</v>
      </c>
      <c r="Z15" s="76">
        <v>0</v>
      </c>
      <c r="AA15" s="76">
        <v>1</v>
      </c>
      <c r="AB15" s="76">
        <v>1</v>
      </c>
      <c r="AC15" s="76">
        <v>1</v>
      </c>
      <c r="AD15" s="76">
        <v>0</v>
      </c>
      <c r="AE15" s="76">
        <v>0</v>
      </c>
      <c r="AF15" s="76">
        <v>0</v>
      </c>
      <c r="AG15" s="76">
        <v>0</v>
      </c>
      <c r="AH15" s="76">
        <v>0</v>
      </c>
      <c r="AI15" s="76">
        <v>0</v>
      </c>
      <c r="AJ15" s="76">
        <v>0</v>
      </c>
      <c r="AK15" s="76">
        <v>1</v>
      </c>
      <c r="AL15" s="76">
        <v>0</v>
      </c>
      <c r="AM15" s="76">
        <v>0</v>
      </c>
      <c r="AN15" s="76">
        <v>0</v>
      </c>
      <c r="AO15" s="76">
        <v>0</v>
      </c>
      <c r="AP15" s="76">
        <v>1</v>
      </c>
      <c r="AQ15" s="76">
        <v>1</v>
      </c>
      <c r="AR15" s="76">
        <v>0</v>
      </c>
      <c r="AS15" s="76">
        <v>0</v>
      </c>
      <c r="AT15" s="76">
        <v>1</v>
      </c>
      <c r="AU15" s="76">
        <v>0</v>
      </c>
      <c r="AV15" s="76">
        <v>1</v>
      </c>
      <c r="AW15" s="76">
        <v>0</v>
      </c>
      <c r="AX15" s="76">
        <v>1</v>
      </c>
      <c r="AY15" s="76">
        <v>1</v>
      </c>
      <c r="AZ15" s="76">
        <v>1</v>
      </c>
      <c r="BA15" s="76">
        <v>1</v>
      </c>
      <c r="BB15" s="76">
        <v>1</v>
      </c>
      <c r="BC15" s="76">
        <v>1</v>
      </c>
      <c r="BD15" s="76">
        <v>0</v>
      </c>
      <c r="BE15" s="76">
        <v>1</v>
      </c>
      <c r="BF15" s="76">
        <v>0</v>
      </c>
      <c r="BG15" s="76">
        <v>1</v>
      </c>
      <c r="BH15" s="76">
        <v>1</v>
      </c>
    </row>
    <row r="16" spans="1:60" ht="15" x14ac:dyDescent="0.25">
      <c r="B16" s="16"/>
      <c r="C16" s="33"/>
      <c r="D16" s="3" t="s">
        <v>41</v>
      </c>
      <c r="E16" s="3"/>
      <c r="F16" s="3"/>
      <c r="G16" s="3"/>
      <c r="H16" s="3"/>
      <c r="I16" s="3"/>
      <c r="J16" s="3"/>
      <c r="K16" s="3"/>
      <c r="L16" s="3"/>
      <c r="M16" s="3"/>
      <c r="N16" s="3"/>
      <c r="O16" s="3"/>
      <c r="P16" s="3"/>
      <c r="Q16" s="3"/>
      <c r="R16" s="3"/>
      <c r="S16" s="3"/>
      <c r="T16" s="3"/>
      <c r="U16" s="17"/>
      <c r="W16" s="4">
        <f t="shared" si="0"/>
        <v>0</v>
      </c>
      <c r="X16" s="76">
        <v>0</v>
      </c>
      <c r="Y16" s="76">
        <v>0</v>
      </c>
      <c r="Z16" s="76">
        <v>0</v>
      </c>
      <c r="AA16" s="76">
        <v>0</v>
      </c>
      <c r="AB16" s="76">
        <v>0</v>
      </c>
      <c r="AC16" s="76">
        <v>0</v>
      </c>
      <c r="AD16" s="76">
        <v>0</v>
      </c>
      <c r="AE16" s="76">
        <v>0</v>
      </c>
      <c r="AF16" s="76">
        <v>0</v>
      </c>
      <c r="AG16" s="76">
        <v>0</v>
      </c>
      <c r="AH16" s="76">
        <v>0</v>
      </c>
      <c r="AI16" s="76">
        <v>0</v>
      </c>
      <c r="AJ16" s="76">
        <v>0</v>
      </c>
      <c r="AK16" s="76">
        <v>0</v>
      </c>
      <c r="AL16" s="76">
        <v>0</v>
      </c>
      <c r="AM16" s="76">
        <v>0</v>
      </c>
      <c r="AN16" s="76">
        <v>0</v>
      </c>
      <c r="AO16" s="76">
        <v>0</v>
      </c>
      <c r="AP16" s="76">
        <v>0</v>
      </c>
      <c r="AQ16" s="76">
        <v>0</v>
      </c>
      <c r="AR16" s="76">
        <v>0</v>
      </c>
      <c r="AS16" s="76">
        <v>0</v>
      </c>
      <c r="AT16" s="76">
        <v>0</v>
      </c>
      <c r="AU16" s="76">
        <v>0</v>
      </c>
      <c r="AV16" s="76">
        <v>0</v>
      </c>
      <c r="AW16" s="76">
        <v>0</v>
      </c>
      <c r="AX16" s="76">
        <v>1</v>
      </c>
      <c r="AY16" s="76">
        <v>0</v>
      </c>
      <c r="AZ16" s="76">
        <v>1</v>
      </c>
      <c r="BA16" s="76">
        <v>1</v>
      </c>
      <c r="BB16" s="76">
        <v>1</v>
      </c>
      <c r="BC16" s="76">
        <v>0</v>
      </c>
      <c r="BD16" s="76">
        <v>0</v>
      </c>
      <c r="BE16" s="76">
        <v>0</v>
      </c>
      <c r="BF16" s="76">
        <v>0</v>
      </c>
      <c r="BG16" s="76">
        <v>0</v>
      </c>
      <c r="BH16" s="76">
        <v>0</v>
      </c>
    </row>
    <row r="17" spans="2:60" ht="15" x14ac:dyDescent="0.25">
      <c r="B17" s="16"/>
      <c r="C17" s="33"/>
      <c r="D17" s="3" t="s">
        <v>170</v>
      </c>
      <c r="E17" s="3"/>
      <c r="F17" s="3"/>
      <c r="G17" s="3"/>
      <c r="H17" s="3"/>
      <c r="I17" s="3"/>
      <c r="J17" s="3"/>
      <c r="K17" s="3"/>
      <c r="L17" s="3"/>
      <c r="M17" s="3"/>
      <c r="N17" s="3"/>
      <c r="O17" s="3"/>
      <c r="P17" s="3"/>
      <c r="Q17" s="3"/>
      <c r="R17" s="3"/>
      <c r="S17" s="3"/>
      <c r="T17" s="3"/>
      <c r="U17" s="17"/>
      <c r="W17" s="4">
        <f t="shared" si="0"/>
        <v>1</v>
      </c>
      <c r="X17" s="76">
        <v>1</v>
      </c>
      <c r="Y17" s="76">
        <v>1</v>
      </c>
      <c r="Z17" s="76">
        <v>1</v>
      </c>
      <c r="AA17" s="76">
        <v>1</v>
      </c>
      <c r="AB17" s="76">
        <v>1</v>
      </c>
      <c r="AC17" s="76">
        <v>1</v>
      </c>
      <c r="AD17" s="76">
        <v>1</v>
      </c>
      <c r="AE17" s="76">
        <v>1</v>
      </c>
      <c r="AF17" s="76">
        <v>1</v>
      </c>
      <c r="AG17" s="76">
        <v>1</v>
      </c>
      <c r="AH17" s="76">
        <v>1</v>
      </c>
      <c r="AI17" s="76">
        <v>1</v>
      </c>
      <c r="AJ17" s="76">
        <v>1</v>
      </c>
      <c r="AK17" s="76">
        <v>1</v>
      </c>
      <c r="AL17" s="76">
        <v>1</v>
      </c>
      <c r="AM17" s="76">
        <v>1</v>
      </c>
      <c r="AN17" s="76">
        <v>1</v>
      </c>
      <c r="AO17" s="76">
        <v>1</v>
      </c>
      <c r="AP17" s="76">
        <v>1</v>
      </c>
      <c r="AQ17" s="76">
        <v>1</v>
      </c>
      <c r="AR17" s="76">
        <v>1</v>
      </c>
      <c r="AS17" s="76">
        <v>1</v>
      </c>
      <c r="AT17" s="76">
        <v>1</v>
      </c>
      <c r="AU17" s="76">
        <v>1</v>
      </c>
      <c r="AV17" s="76">
        <v>1</v>
      </c>
      <c r="AW17" s="76">
        <v>1</v>
      </c>
      <c r="AX17" s="76">
        <v>1</v>
      </c>
      <c r="AY17" s="76">
        <v>1</v>
      </c>
      <c r="AZ17" s="76">
        <v>1</v>
      </c>
      <c r="BA17" s="76">
        <v>1</v>
      </c>
      <c r="BB17" s="76">
        <v>1</v>
      </c>
      <c r="BC17" s="76">
        <v>1</v>
      </c>
      <c r="BD17" s="76">
        <v>1</v>
      </c>
      <c r="BE17" s="76">
        <v>1</v>
      </c>
      <c r="BF17" s="76">
        <v>1</v>
      </c>
      <c r="BG17" s="76">
        <v>1</v>
      </c>
      <c r="BH17" s="76">
        <v>1</v>
      </c>
    </row>
    <row r="18" spans="2:60" ht="15" x14ac:dyDescent="0.25">
      <c r="B18" s="16"/>
      <c r="C18" s="35"/>
      <c r="D18" s="36" t="s">
        <v>171</v>
      </c>
      <c r="E18" s="36"/>
      <c r="F18" s="36"/>
      <c r="G18" s="36"/>
      <c r="H18" s="36"/>
      <c r="I18" s="36"/>
      <c r="J18" s="36"/>
      <c r="K18" s="36"/>
      <c r="L18" s="36"/>
      <c r="M18" s="36"/>
      <c r="N18" s="36"/>
      <c r="O18" s="36"/>
      <c r="P18" s="36"/>
      <c r="Q18" s="36"/>
      <c r="R18" s="36"/>
      <c r="S18" s="36"/>
      <c r="T18" s="36"/>
      <c r="U18" s="17"/>
      <c r="W18" s="4">
        <f t="shared" si="0"/>
        <v>0</v>
      </c>
      <c r="X18" s="76">
        <v>0</v>
      </c>
      <c r="Y18" s="76">
        <v>0</v>
      </c>
      <c r="Z18" s="76">
        <v>0</v>
      </c>
      <c r="AA18" s="76">
        <v>0</v>
      </c>
      <c r="AB18" s="76">
        <v>0</v>
      </c>
      <c r="AC18" s="76">
        <v>0</v>
      </c>
      <c r="AD18" s="76">
        <v>0</v>
      </c>
      <c r="AE18" s="76">
        <v>0</v>
      </c>
      <c r="AF18" s="76">
        <v>0</v>
      </c>
      <c r="AG18" s="76">
        <v>0</v>
      </c>
      <c r="AH18" s="76">
        <v>0</v>
      </c>
      <c r="AI18" s="76">
        <v>0</v>
      </c>
      <c r="AJ18" s="76">
        <v>0</v>
      </c>
      <c r="AK18" s="76">
        <v>0</v>
      </c>
      <c r="AL18" s="76">
        <v>0</v>
      </c>
      <c r="AM18" s="76">
        <v>0</v>
      </c>
      <c r="AN18" s="76">
        <v>0</v>
      </c>
      <c r="AO18" s="76">
        <v>0</v>
      </c>
      <c r="AP18" s="76">
        <v>0</v>
      </c>
      <c r="AQ18" s="76">
        <v>0</v>
      </c>
      <c r="AR18" s="76">
        <v>0</v>
      </c>
      <c r="AS18" s="76">
        <v>0</v>
      </c>
      <c r="AT18" s="76">
        <v>0</v>
      </c>
      <c r="AU18" s="76">
        <v>0</v>
      </c>
      <c r="AV18" s="76">
        <v>0</v>
      </c>
      <c r="AW18" s="76">
        <v>0</v>
      </c>
      <c r="AX18" s="76">
        <v>0</v>
      </c>
      <c r="AY18" s="76">
        <v>0</v>
      </c>
      <c r="AZ18" s="76">
        <v>1</v>
      </c>
      <c r="BA18" s="76">
        <v>1</v>
      </c>
      <c r="BB18" s="76">
        <v>1</v>
      </c>
      <c r="BC18" s="76">
        <v>0</v>
      </c>
      <c r="BD18" s="76">
        <v>0</v>
      </c>
      <c r="BE18" s="76">
        <v>0</v>
      </c>
      <c r="BF18" s="76">
        <v>0</v>
      </c>
      <c r="BG18" s="76">
        <v>0</v>
      </c>
      <c r="BH18" s="76">
        <v>0</v>
      </c>
    </row>
    <row r="19" spans="2:60" ht="15" x14ac:dyDescent="0.25">
      <c r="B19" s="16"/>
      <c r="C19" s="30"/>
      <c r="D19" s="31" t="s">
        <v>42</v>
      </c>
      <c r="E19" s="31"/>
      <c r="F19" s="31"/>
      <c r="G19" s="31"/>
      <c r="H19" s="31"/>
      <c r="I19" s="31"/>
      <c r="J19" s="31"/>
      <c r="K19" s="31"/>
      <c r="L19" s="31"/>
      <c r="M19" s="31"/>
      <c r="N19" s="31"/>
      <c r="O19" s="31"/>
      <c r="P19" s="31"/>
      <c r="Q19" s="31"/>
      <c r="R19" s="31"/>
      <c r="S19" s="31"/>
      <c r="T19" s="31"/>
      <c r="U19" s="17"/>
      <c r="W19" s="4">
        <f t="shared" si="0"/>
        <v>0</v>
      </c>
      <c r="X19" s="76">
        <v>0</v>
      </c>
      <c r="Y19" s="76">
        <v>0</v>
      </c>
      <c r="Z19" s="76">
        <v>0</v>
      </c>
      <c r="AA19" s="76">
        <v>0</v>
      </c>
      <c r="AB19" s="76">
        <v>1</v>
      </c>
      <c r="AC19" s="76">
        <v>1</v>
      </c>
      <c r="AD19" s="76">
        <v>1</v>
      </c>
      <c r="AE19" s="76">
        <v>0</v>
      </c>
      <c r="AF19" s="76">
        <v>0</v>
      </c>
      <c r="AG19" s="76">
        <v>0</v>
      </c>
      <c r="AH19" s="76">
        <v>1</v>
      </c>
      <c r="AI19" s="76">
        <v>0</v>
      </c>
      <c r="AJ19" s="76">
        <v>0</v>
      </c>
      <c r="AK19" s="76">
        <v>0</v>
      </c>
      <c r="AL19" s="76">
        <v>0</v>
      </c>
      <c r="AM19" s="76">
        <v>0</v>
      </c>
      <c r="AN19" s="76">
        <v>1</v>
      </c>
      <c r="AO19" s="76">
        <v>0</v>
      </c>
      <c r="AP19" s="76">
        <v>1</v>
      </c>
      <c r="AQ19" s="76">
        <v>1</v>
      </c>
      <c r="AR19" s="76">
        <v>0</v>
      </c>
      <c r="AS19" s="76">
        <v>0</v>
      </c>
      <c r="AT19" s="76">
        <v>1</v>
      </c>
      <c r="AU19" s="76">
        <v>0</v>
      </c>
      <c r="AV19" s="76">
        <v>0</v>
      </c>
      <c r="AW19" s="76">
        <v>0</v>
      </c>
      <c r="AX19" s="76">
        <v>1</v>
      </c>
      <c r="AY19" s="76">
        <v>1</v>
      </c>
      <c r="AZ19" s="76">
        <v>1</v>
      </c>
      <c r="BA19" s="76">
        <v>1</v>
      </c>
      <c r="BB19" s="76">
        <v>1</v>
      </c>
      <c r="BC19" s="76">
        <v>1</v>
      </c>
      <c r="BD19" s="76">
        <v>0</v>
      </c>
      <c r="BE19" s="76">
        <v>0</v>
      </c>
      <c r="BF19" s="76">
        <v>0</v>
      </c>
      <c r="BG19" s="76">
        <v>0</v>
      </c>
      <c r="BH19" s="76">
        <v>0</v>
      </c>
    </row>
    <row r="20" spans="2:60" ht="15" x14ac:dyDescent="0.25">
      <c r="B20" s="16"/>
      <c r="C20" s="33"/>
      <c r="D20" s="3" t="s">
        <v>172</v>
      </c>
      <c r="E20" s="3"/>
      <c r="F20" s="3"/>
      <c r="G20" s="3"/>
      <c r="H20" s="3"/>
      <c r="I20" s="3"/>
      <c r="J20" s="3"/>
      <c r="K20" s="3"/>
      <c r="L20" s="3"/>
      <c r="M20" s="3"/>
      <c r="N20" s="3"/>
      <c r="O20" s="3"/>
      <c r="P20" s="3"/>
      <c r="Q20" s="3"/>
      <c r="R20" s="3"/>
      <c r="S20" s="3"/>
      <c r="T20" s="3"/>
      <c r="U20" s="17"/>
      <c r="W20" s="4">
        <f t="shared" si="0"/>
        <v>0</v>
      </c>
      <c r="X20" s="76">
        <v>0</v>
      </c>
      <c r="Y20" s="76">
        <v>0</v>
      </c>
      <c r="Z20" s="76">
        <v>0</v>
      </c>
      <c r="AA20" s="76">
        <v>1</v>
      </c>
      <c r="AB20" s="76">
        <v>0</v>
      </c>
      <c r="AC20" s="76">
        <v>1</v>
      </c>
      <c r="AD20" s="76">
        <v>0</v>
      </c>
      <c r="AE20" s="76">
        <v>0</v>
      </c>
      <c r="AF20" s="76">
        <v>0</v>
      </c>
      <c r="AG20" s="76">
        <v>0</v>
      </c>
      <c r="AH20" s="76">
        <v>1</v>
      </c>
      <c r="AI20" s="76">
        <v>1</v>
      </c>
      <c r="AJ20" s="76">
        <v>0</v>
      </c>
      <c r="AK20" s="76">
        <v>0</v>
      </c>
      <c r="AL20" s="76">
        <v>0</v>
      </c>
      <c r="AM20" s="76">
        <v>0</v>
      </c>
      <c r="AN20" s="76">
        <v>0</v>
      </c>
      <c r="AO20" s="76">
        <v>1</v>
      </c>
      <c r="AP20" s="76">
        <v>0</v>
      </c>
      <c r="AQ20" s="76">
        <v>0</v>
      </c>
      <c r="AR20" s="76">
        <v>0</v>
      </c>
      <c r="AS20" s="76">
        <v>0</v>
      </c>
      <c r="AT20" s="76">
        <v>0</v>
      </c>
      <c r="AU20" s="76">
        <v>0</v>
      </c>
      <c r="AV20" s="76">
        <v>0</v>
      </c>
      <c r="AW20" s="76">
        <v>0</v>
      </c>
      <c r="AX20" s="76">
        <v>0</v>
      </c>
      <c r="AY20" s="76">
        <v>0</v>
      </c>
      <c r="AZ20" s="76">
        <v>0</v>
      </c>
      <c r="BA20" s="76">
        <v>0</v>
      </c>
      <c r="BB20" s="76">
        <v>0</v>
      </c>
      <c r="BC20" s="76">
        <v>0</v>
      </c>
      <c r="BD20" s="76">
        <v>0</v>
      </c>
      <c r="BE20" s="76">
        <v>0</v>
      </c>
      <c r="BF20" s="76">
        <v>0</v>
      </c>
      <c r="BG20" s="76">
        <v>0</v>
      </c>
      <c r="BH20" s="76">
        <v>0</v>
      </c>
    </row>
    <row r="21" spans="2:60" ht="15" x14ac:dyDescent="0.25">
      <c r="B21" s="16"/>
      <c r="C21" s="33"/>
      <c r="D21" s="3" t="s">
        <v>173</v>
      </c>
      <c r="E21" s="3"/>
      <c r="F21" s="3"/>
      <c r="G21" s="3"/>
      <c r="H21" s="3"/>
      <c r="I21" s="3"/>
      <c r="J21" s="3"/>
      <c r="K21" s="3"/>
      <c r="L21" s="3"/>
      <c r="M21" s="3"/>
      <c r="N21" s="3"/>
      <c r="O21" s="3"/>
      <c r="P21" s="3"/>
      <c r="Q21" s="3"/>
      <c r="R21" s="3"/>
      <c r="S21" s="3"/>
      <c r="T21" s="3"/>
      <c r="U21" s="17"/>
      <c r="W21" s="4">
        <f t="shared" si="0"/>
        <v>0</v>
      </c>
      <c r="X21" s="76">
        <v>0</v>
      </c>
      <c r="Y21" s="76">
        <v>0</v>
      </c>
      <c r="Z21" s="76">
        <v>0</v>
      </c>
      <c r="AA21" s="76">
        <v>1</v>
      </c>
      <c r="AB21" s="76">
        <v>0</v>
      </c>
      <c r="AC21" s="76">
        <v>1</v>
      </c>
      <c r="AD21" s="76">
        <v>0</v>
      </c>
      <c r="AE21" s="76">
        <v>0</v>
      </c>
      <c r="AF21" s="76">
        <v>0</v>
      </c>
      <c r="AG21" s="76">
        <v>0</v>
      </c>
      <c r="AH21" s="76">
        <v>1</v>
      </c>
      <c r="AI21" s="76">
        <v>1</v>
      </c>
      <c r="AJ21" s="76">
        <v>0</v>
      </c>
      <c r="AK21" s="76">
        <v>0</v>
      </c>
      <c r="AL21" s="76">
        <v>0</v>
      </c>
      <c r="AM21" s="76">
        <v>0</v>
      </c>
      <c r="AN21" s="76">
        <v>0</v>
      </c>
      <c r="AO21" s="76">
        <v>1</v>
      </c>
      <c r="AP21" s="76">
        <v>0</v>
      </c>
      <c r="AQ21" s="76">
        <v>0</v>
      </c>
      <c r="AR21" s="76">
        <v>0</v>
      </c>
      <c r="AS21" s="76">
        <v>0</v>
      </c>
      <c r="AT21" s="76">
        <v>0</v>
      </c>
      <c r="AU21" s="76">
        <v>0</v>
      </c>
      <c r="AV21" s="76">
        <v>0</v>
      </c>
      <c r="AW21" s="76">
        <v>0</v>
      </c>
      <c r="AX21" s="76">
        <v>0</v>
      </c>
      <c r="AY21" s="76">
        <v>0</v>
      </c>
      <c r="AZ21" s="76">
        <v>0</v>
      </c>
      <c r="BA21" s="76">
        <v>0</v>
      </c>
      <c r="BB21" s="76">
        <v>0</v>
      </c>
      <c r="BC21" s="76">
        <v>0</v>
      </c>
      <c r="BD21" s="76">
        <v>0</v>
      </c>
      <c r="BE21" s="76">
        <v>0</v>
      </c>
      <c r="BF21" s="76">
        <v>0</v>
      </c>
      <c r="BG21" s="76">
        <v>0</v>
      </c>
      <c r="BH21" s="76">
        <v>0</v>
      </c>
    </row>
    <row r="22" spans="2:60" ht="15" x14ac:dyDescent="0.25">
      <c r="B22" s="16"/>
      <c r="C22" s="35"/>
      <c r="D22" s="36" t="s">
        <v>43</v>
      </c>
      <c r="E22" s="36"/>
      <c r="F22" s="36"/>
      <c r="G22" s="36"/>
      <c r="H22" s="36"/>
      <c r="I22" s="36"/>
      <c r="J22" s="36"/>
      <c r="K22" s="36"/>
      <c r="L22" s="36"/>
      <c r="M22" s="36"/>
      <c r="N22" s="36"/>
      <c r="O22" s="36"/>
      <c r="P22" s="36"/>
      <c r="Q22" s="36"/>
      <c r="R22" s="36"/>
      <c r="S22" s="36"/>
      <c r="T22" s="36"/>
      <c r="U22" s="17"/>
      <c r="W22" s="4">
        <f t="shared" si="0"/>
        <v>1</v>
      </c>
      <c r="X22" s="76">
        <v>0</v>
      </c>
      <c r="Y22" s="76">
        <v>1</v>
      </c>
      <c r="Z22" s="76">
        <v>1</v>
      </c>
      <c r="AA22" s="76">
        <v>1</v>
      </c>
      <c r="AB22" s="76">
        <v>1</v>
      </c>
      <c r="AC22" s="76">
        <v>1</v>
      </c>
      <c r="AD22" s="76">
        <v>1</v>
      </c>
      <c r="AE22" s="76">
        <v>1</v>
      </c>
      <c r="AF22" s="76">
        <v>1</v>
      </c>
      <c r="AG22" s="76">
        <v>1</v>
      </c>
      <c r="AH22" s="76">
        <v>1</v>
      </c>
      <c r="AI22" s="76">
        <v>1</v>
      </c>
      <c r="AJ22" s="76">
        <v>1</v>
      </c>
      <c r="AK22" s="76">
        <v>1</v>
      </c>
      <c r="AL22" s="76">
        <v>1</v>
      </c>
      <c r="AM22" s="76">
        <v>1</v>
      </c>
      <c r="AN22" s="76">
        <v>1</v>
      </c>
      <c r="AO22" s="76">
        <v>1</v>
      </c>
      <c r="AP22" s="76">
        <v>1</v>
      </c>
      <c r="AQ22" s="76">
        <v>1</v>
      </c>
      <c r="AR22" s="76">
        <v>0</v>
      </c>
      <c r="AS22" s="76">
        <v>0</v>
      </c>
      <c r="AT22" s="76">
        <v>0</v>
      </c>
      <c r="AU22" s="76">
        <v>0</v>
      </c>
      <c r="AV22" s="76">
        <v>0</v>
      </c>
      <c r="AW22" s="76">
        <v>0</v>
      </c>
      <c r="AX22" s="76">
        <v>0</v>
      </c>
      <c r="AY22" s="76">
        <v>0</v>
      </c>
      <c r="AZ22" s="76">
        <v>0</v>
      </c>
      <c r="BA22" s="76">
        <v>0</v>
      </c>
      <c r="BB22" s="76">
        <v>0</v>
      </c>
      <c r="BC22" s="76">
        <v>0</v>
      </c>
      <c r="BD22" s="76">
        <v>0</v>
      </c>
      <c r="BE22" s="76">
        <v>0</v>
      </c>
      <c r="BF22" s="76">
        <v>0</v>
      </c>
      <c r="BG22" s="76">
        <v>0</v>
      </c>
      <c r="BH22" s="76">
        <v>0</v>
      </c>
    </row>
    <row r="23" spans="2:60" ht="15" x14ac:dyDescent="0.25">
      <c r="B23" s="16"/>
      <c r="C23" s="30"/>
      <c r="D23" s="31" t="s">
        <v>44</v>
      </c>
      <c r="E23" s="31"/>
      <c r="F23" s="31"/>
      <c r="G23" s="31"/>
      <c r="H23" s="31"/>
      <c r="I23" s="31"/>
      <c r="J23" s="31"/>
      <c r="K23" s="31"/>
      <c r="L23" s="31"/>
      <c r="M23" s="31"/>
      <c r="N23" s="31"/>
      <c r="O23" s="31"/>
      <c r="P23" s="31"/>
      <c r="Q23" s="31"/>
      <c r="R23" s="31"/>
      <c r="S23" s="31"/>
      <c r="T23" s="31"/>
      <c r="U23" s="17"/>
      <c r="W23" s="4">
        <f t="shared" si="0"/>
        <v>0</v>
      </c>
      <c r="X23" s="76">
        <v>0</v>
      </c>
      <c r="Y23" s="76">
        <v>0</v>
      </c>
      <c r="Z23" s="76">
        <v>0</v>
      </c>
      <c r="AA23" s="76">
        <v>0</v>
      </c>
      <c r="AB23" s="76">
        <v>0</v>
      </c>
      <c r="AC23" s="76">
        <v>0</v>
      </c>
      <c r="AD23" s="76">
        <v>0</v>
      </c>
      <c r="AE23" s="76">
        <v>0</v>
      </c>
      <c r="AF23" s="76">
        <v>0</v>
      </c>
      <c r="AG23" s="76">
        <v>0</v>
      </c>
      <c r="AH23" s="76">
        <v>0</v>
      </c>
      <c r="AI23" s="76">
        <v>0</v>
      </c>
      <c r="AJ23" s="76">
        <v>0</v>
      </c>
      <c r="AK23" s="76">
        <v>0</v>
      </c>
      <c r="AL23" s="76">
        <v>0</v>
      </c>
      <c r="AM23" s="76">
        <v>0</v>
      </c>
      <c r="AN23" s="76">
        <v>0</v>
      </c>
      <c r="AO23" s="76">
        <v>0</v>
      </c>
      <c r="AP23" s="76">
        <v>0</v>
      </c>
      <c r="AQ23" s="76">
        <v>0</v>
      </c>
      <c r="AR23" s="76">
        <v>0</v>
      </c>
      <c r="AS23" s="76">
        <v>0</v>
      </c>
      <c r="AT23" s="76">
        <v>0</v>
      </c>
      <c r="AU23" s="76">
        <v>0</v>
      </c>
      <c r="AV23" s="76">
        <v>0</v>
      </c>
      <c r="AW23" s="76">
        <v>0</v>
      </c>
      <c r="AX23" s="76">
        <v>0</v>
      </c>
      <c r="AY23" s="76">
        <v>0</v>
      </c>
      <c r="AZ23" s="76">
        <v>1</v>
      </c>
      <c r="BA23" s="76">
        <v>1</v>
      </c>
      <c r="BB23" s="76">
        <v>1</v>
      </c>
      <c r="BC23" s="76">
        <v>0</v>
      </c>
      <c r="BD23" s="76">
        <v>0</v>
      </c>
      <c r="BE23" s="76">
        <v>0</v>
      </c>
      <c r="BF23" s="76">
        <v>0</v>
      </c>
      <c r="BG23" s="76">
        <v>0</v>
      </c>
      <c r="BH23" s="76">
        <v>0</v>
      </c>
    </row>
    <row r="24" spans="2:60" ht="15" x14ac:dyDescent="0.25">
      <c r="B24" s="16"/>
      <c r="C24" s="33"/>
      <c r="D24" s="3" t="s">
        <v>45</v>
      </c>
      <c r="E24" s="3"/>
      <c r="F24" s="3"/>
      <c r="G24" s="3"/>
      <c r="H24" s="3"/>
      <c r="I24" s="3"/>
      <c r="J24" s="3"/>
      <c r="K24" s="3"/>
      <c r="L24" s="3"/>
      <c r="M24" s="3"/>
      <c r="N24" s="3"/>
      <c r="O24" s="3"/>
      <c r="P24" s="3"/>
      <c r="Q24" s="3"/>
      <c r="R24" s="3"/>
      <c r="S24" s="3"/>
      <c r="T24" s="3"/>
      <c r="U24" s="17"/>
      <c r="W24" s="4">
        <f t="shared" si="0"/>
        <v>0</v>
      </c>
      <c r="X24" s="76">
        <v>0</v>
      </c>
      <c r="Y24" s="76">
        <v>0</v>
      </c>
      <c r="Z24" s="76">
        <v>0</v>
      </c>
      <c r="AA24" s="76">
        <v>0</v>
      </c>
      <c r="AB24" s="76">
        <v>0</v>
      </c>
      <c r="AC24" s="76">
        <v>0</v>
      </c>
      <c r="AD24" s="76">
        <v>0</v>
      </c>
      <c r="AE24" s="76">
        <v>0</v>
      </c>
      <c r="AF24" s="76">
        <v>0</v>
      </c>
      <c r="AG24" s="76">
        <v>0</v>
      </c>
      <c r="AH24" s="76">
        <v>0</v>
      </c>
      <c r="AI24" s="76">
        <v>0</v>
      </c>
      <c r="AJ24" s="76">
        <v>0</v>
      </c>
      <c r="AK24" s="76">
        <v>0</v>
      </c>
      <c r="AL24" s="76">
        <v>0</v>
      </c>
      <c r="AM24" s="76">
        <v>0</v>
      </c>
      <c r="AN24" s="76">
        <v>0</v>
      </c>
      <c r="AO24" s="76">
        <v>0</v>
      </c>
      <c r="AP24" s="76">
        <v>0</v>
      </c>
      <c r="AQ24" s="76">
        <v>0</v>
      </c>
      <c r="AR24" s="76">
        <v>0</v>
      </c>
      <c r="AS24" s="76">
        <v>0</v>
      </c>
      <c r="AT24" s="76">
        <v>0</v>
      </c>
      <c r="AU24" s="76">
        <v>0</v>
      </c>
      <c r="AV24" s="76">
        <v>0</v>
      </c>
      <c r="AW24" s="76">
        <v>0</v>
      </c>
      <c r="AX24" s="76">
        <v>0</v>
      </c>
      <c r="AY24" s="76">
        <v>0</v>
      </c>
      <c r="AZ24" s="76">
        <v>1</v>
      </c>
      <c r="BA24" s="76">
        <v>1</v>
      </c>
      <c r="BB24" s="76">
        <v>1</v>
      </c>
      <c r="BC24" s="76">
        <v>0</v>
      </c>
      <c r="BD24" s="76">
        <v>0</v>
      </c>
      <c r="BE24" s="76">
        <v>0</v>
      </c>
      <c r="BF24" s="76">
        <v>0</v>
      </c>
      <c r="BG24" s="76">
        <v>0</v>
      </c>
      <c r="BH24" s="76">
        <v>0</v>
      </c>
    </row>
    <row r="25" spans="2:60" ht="15" x14ac:dyDescent="0.25">
      <c r="B25" s="16"/>
      <c r="C25" s="33"/>
      <c r="D25" s="3" t="s">
        <v>174</v>
      </c>
      <c r="E25" s="3"/>
      <c r="F25" s="3"/>
      <c r="G25" s="3"/>
      <c r="H25" s="3"/>
      <c r="I25" s="3"/>
      <c r="J25" s="3"/>
      <c r="K25" s="3"/>
      <c r="L25" s="3"/>
      <c r="M25" s="3"/>
      <c r="N25" s="3"/>
      <c r="O25" s="3"/>
      <c r="P25" s="3"/>
      <c r="Q25" s="3"/>
      <c r="R25" s="3"/>
      <c r="S25" s="3"/>
      <c r="T25" s="3"/>
      <c r="U25" s="17"/>
      <c r="W25" s="4">
        <f t="shared" si="0"/>
        <v>0</v>
      </c>
      <c r="X25" s="76">
        <v>0</v>
      </c>
      <c r="Y25" s="76">
        <v>0</v>
      </c>
      <c r="Z25" s="76">
        <v>0</v>
      </c>
      <c r="AA25" s="76">
        <v>0</v>
      </c>
      <c r="AB25" s="76">
        <v>0</v>
      </c>
      <c r="AC25" s="76">
        <v>0</v>
      </c>
      <c r="AD25" s="76">
        <v>0</v>
      </c>
      <c r="AE25" s="76">
        <v>0</v>
      </c>
      <c r="AF25" s="76">
        <v>0</v>
      </c>
      <c r="AG25" s="76">
        <v>0</v>
      </c>
      <c r="AH25" s="76">
        <v>1</v>
      </c>
      <c r="AI25" s="76">
        <v>0</v>
      </c>
      <c r="AJ25" s="76">
        <v>1</v>
      </c>
      <c r="AK25" s="76">
        <v>0</v>
      </c>
      <c r="AL25" s="76">
        <v>0</v>
      </c>
      <c r="AM25" s="76">
        <v>0</v>
      </c>
      <c r="AN25" s="76">
        <v>1</v>
      </c>
      <c r="AO25" s="76">
        <v>0</v>
      </c>
      <c r="AP25" s="76">
        <v>1</v>
      </c>
      <c r="AQ25" s="76">
        <v>1</v>
      </c>
      <c r="AR25" s="76">
        <v>0</v>
      </c>
      <c r="AS25" s="76">
        <v>0</v>
      </c>
      <c r="AT25" s="76">
        <v>1</v>
      </c>
      <c r="AU25" s="76">
        <v>0</v>
      </c>
      <c r="AV25" s="76">
        <v>0</v>
      </c>
      <c r="AW25" s="76">
        <v>0</v>
      </c>
      <c r="AX25" s="76">
        <v>1</v>
      </c>
      <c r="AY25" s="76">
        <v>1</v>
      </c>
      <c r="AZ25" s="76">
        <v>1</v>
      </c>
      <c r="BA25" s="76">
        <v>1</v>
      </c>
      <c r="BB25" s="76">
        <v>0</v>
      </c>
      <c r="BC25" s="76">
        <v>1</v>
      </c>
      <c r="BD25" s="76">
        <v>0</v>
      </c>
      <c r="BE25" s="76">
        <v>1</v>
      </c>
      <c r="BF25" s="76">
        <v>0</v>
      </c>
      <c r="BG25" s="76">
        <v>0</v>
      </c>
      <c r="BH25" s="76">
        <v>0</v>
      </c>
    </row>
    <row r="26" spans="2:60" ht="15" x14ac:dyDescent="0.25">
      <c r="B26" s="16"/>
      <c r="C26" s="35"/>
      <c r="D26" s="36" t="s">
        <v>46</v>
      </c>
      <c r="E26" s="36"/>
      <c r="F26" s="36"/>
      <c r="G26" s="36"/>
      <c r="H26" s="36"/>
      <c r="I26" s="36"/>
      <c r="J26" s="36"/>
      <c r="K26" s="36"/>
      <c r="L26" s="36"/>
      <c r="M26" s="36"/>
      <c r="N26" s="36"/>
      <c r="O26" s="36"/>
      <c r="P26" s="36"/>
      <c r="Q26" s="36"/>
      <c r="R26" s="36"/>
      <c r="S26" s="36"/>
      <c r="T26" s="36"/>
      <c r="U26" s="17"/>
      <c r="W26" s="4">
        <f t="shared" si="0"/>
        <v>0</v>
      </c>
      <c r="X26" s="76">
        <v>0</v>
      </c>
      <c r="Y26" s="76">
        <v>0</v>
      </c>
      <c r="Z26" s="76">
        <v>0</v>
      </c>
      <c r="AA26" s="76">
        <v>0</v>
      </c>
      <c r="AB26" s="76">
        <v>0</v>
      </c>
      <c r="AC26" s="76">
        <v>0</v>
      </c>
      <c r="AD26" s="76">
        <v>0</v>
      </c>
      <c r="AE26" s="76">
        <v>0</v>
      </c>
      <c r="AF26" s="76">
        <v>0</v>
      </c>
      <c r="AG26" s="76">
        <v>0</v>
      </c>
      <c r="AH26" s="76">
        <v>1</v>
      </c>
      <c r="AI26" s="76">
        <v>0</v>
      </c>
      <c r="AJ26" s="76">
        <v>1</v>
      </c>
      <c r="AK26" s="76">
        <v>0</v>
      </c>
      <c r="AL26" s="76">
        <v>0</v>
      </c>
      <c r="AM26" s="76">
        <v>0</v>
      </c>
      <c r="AN26" s="76">
        <v>1</v>
      </c>
      <c r="AO26" s="76">
        <v>0</v>
      </c>
      <c r="AP26" s="76">
        <v>1</v>
      </c>
      <c r="AQ26" s="76">
        <v>1</v>
      </c>
      <c r="AR26" s="76">
        <v>0</v>
      </c>
      <c r="AS26" s="76">
        <v>0</v>
      </c>
      <c r="AT26" s="76">
        <v>1</v>
      </c>
      <c r="AU26" s="76">
        <v>0</v>
      </c>
      <c r="AV26" s="76">
        <v>0</v>
      </c>
      <c r="AW26" s="76">
        <v>0</v>
      </c>
      <c r="AX26" s="76">
        <v>1</v>
      </c>
      <c r="AY26" s="76">
        <v>1</v>
      </c>
      <c r="AZ26" s="76">
        <v>1</v>
      </c>
      <c r="BA26" s="76">
        <v>1</v>
      </c>
      <c r="BB26" s="76">
        <v>0</v>
      </c>
      <c r="BC26" s="76">
        <v>1</v>
      </c>
      <c r="BD26" s="76">
        <v>0</v>
      </c>
      <c r="BE26" s="76">
        <v>1</v>
      </c>
      <c r="BF26" s="76">
        <v>0</v>
      </c>
      <c r="BG26" s="76">
        <v>0</v>
      </c>
      <c r="BH26" s="76">
        <v>0</v>
      </c>
    </row>
    <row r="27" spans="2:60" ht="15" x14ac:dyDescent="0.25">
      <c r="B27" s="16"/>
      <c r="C27" s="30"/>
      <c r="D27" s="31" t="s">
        <v>175</v>
      </c>
      <c r="E27" s="31"/>
      <c r="F27" s="31"/>
      <c r="G27" s="31"/>
      <c r="H27" s="31"/>
      <c r="I27" s="31"/>
      <c r="J27" s="31"/>
      <c r="K27" s="31"/>
      <c r="L27" s="31"/>
      <c r="M27" s="31"/>
      <c r="N27" s="31"/>
      <c r="O27" s="31"/>
      <c r="P27" s="31"/>
      <c r="Q27" s="31"/>
      <c r="R27" s="31"/>
      <c r="S27" s="31"/>
      <c r="T27" s="31"/>
      <c r="U27" s="17"/>
      <c r="W27" s="4">
        <f t="shared" si="0"/>
        <v>0</v>
      </c>
      <c r="X27" s="76">
        <v>0</v>
      </c>
      <c r="Y27" s="76">
        <v>0</v>
      </c>
      <c r="Z27" s="76">
        <v>0</v>
      </c>
      <c r="AA27" s="76">
        <v>0</v>
      </c>
      <c r="AB27" s="76">
        <v>0</v>
      </c>
      <c r="AC27" s="76">
        <v>0</v>
      </c>
      <c r="AD27" s="76">
        <v>0</v>
      </c>
      <c r="AE27" s="76">
        <v>0</v>
      </c>
      <c r="AF27" s="76">
        <v>0</v>
      </c>
      <c r="AG27" s="76">
        <v>0</v>
      </c>
      <c r="AH27" s="76">
        <v>1</v>
      </c>
      <c r="AI27" s="76">
        <v>0</v>
      </c>
      <c r="AJ27" s="76">
        <v>1</v>
      </c>
      <c r="AK27" s="76">
        <v>0</v>
      </c>
      <c r="AL27" s="76">
        <v>0</v>
      </c>
      <c r="AM27" s="76">
        <v>0</v>
      </c>
      <c r="AN27" s="76">
        <v>1</v>
      </c>
      <c r="AO27" s="76">
        <v>0</v>
      </c>
      <c r="AP27" s="76">
        <v>1</v>
      </c>
      <c r="AQ27" s="76">
        <v>1</v>
      </c>
      <c r="AR27" s="76">
        <v>0</v>
      </c>
      <c r="AS27" s="76">
        <v>0</v>
      </c>
      <c r="AT27" s="76">
        <v>1</v>
      </c>
      <c r="AU27" s="76">
        <v>0</v>
      </c>
      <c r="AV27" s="76">
        <v>0</v>
      </c>
      <c r="AW27" s="76">
        <v>0</v>
      </c>
      <c r="AX27" s="76">
        <v>1</v>
      </c>
      <c r="AY27" s="76">
        <v>1</v>
      </c>
      <c r="AZ27" s="76">
        <v>1</v>
      </c>
      <c r="BA27" s="76">
        <v>1</v>
      </c>
      <c r="BB27" s="76">
        <v>0</v>
      </c>
      <c r="BC27" s="76">
        <v>1</v>
      </c>
      <c r="BD27" s="76">
        <v>0</v>
      </c>
      <c r="BE27" s="76">
        <v>1</v>
      </c>
      <c r="BF27" s="76">
        <v>0</v>
      </c>
      <c r="BG27" s="76">
        <v>0</v>
      </c>
      <c r="BH27" s="76">
        <v>0</v>
      </c>
    </row>
    <row r="28" spans="2:60" ht="15" x14ac:dyDescent="0.25">
      <c r="B28" s="16"/>
      <c r="C28" s="33"/>
      <c r="D28" s="3" t="s">
        <v>47</v>
      </c>
      <c r="E28" s="3"/>
      <c r="F28" s="3"/>
      <c r="G28" s="3"/>
      <c r="H28" s="3"/>
      <c r="I28" s="3"/>
      <c r="J28" s="3"/>
      <c r="K28" s="3"/>
      <c r="L28" s="3"/>
      <c r="M28" s="3"/>
      <c r="N28" s="3"/>
      <c r="O28" s="3"/>
      <c r="P28" s="3"/>
      <c r="Q28" s="3"/>
      <c r="R28" s="3"/>
      <c r="S28" s="3"/>
      <c r="T28" s="3"/>
      <c r="U28" s="17"/>
      <c r="W28" s="4">
        <f t="shared" si="0"/>
        <v>0</v>
      </c>
      <c r="X28" s="76">
        <v>0</v>
      </c>
      <c r="Y28" s="76">
        <v>0</v>
      </c>
      <c r="Z28" s="76">
        <v>0</v>
      </c>
      <c r="AA28" s="76">
        <v>0</v>
      </c>
      <c r="AB28" s="76">
        <v>0</v>
      </c>
      <c r="AC28" s="76">
        <v>0</v>
      </c>
      <c r="AD28" s="76">
        <v>0</v>
      </c>
      <c r="AE28" s="76">
        <v>0</v>
      </c>
      <c r="AF28" s="76">
        <v>0</v>
      </c>
      <c r="AG28" s="76">
        <v>0</v>
      </c>
      <c r="AH28" s="76">
        <v>1</v>
      </c>
      <c r="AI28" s="76">
        <v>0</v>
      </c>
      <c r="AJ28" s="76">
        <v>1</v>
      </c>
      <c r="AK28" s="76">
        <v>0</v>
      </c>
      <c r="AL28" s="76">
        <v>0</v>
      </c>
      <c r="AM28" s="76">
        <v>0</v>
      </c>
      <c r="AN28" s="76">
        <v>1</v>
      </c>
      <c r="AO28" s="76">
        <v>0</v>
      </c>
      <c r="AP28" s="76">
        <v>1</v>
      </c>
      <c r="AQ28" s="76">
        <v>1</v>
      </c>
      <c r="AR28" s="76">
        <v>0</v>
      </c>
      <c r="AS28" s="76">
        <v>0</v>
      </c>
      <c r="AT28" s="76">
        <v>1</v>
      </c>
      <c r="AU28" s="76">
        <v>0</v>
      </c>
      <c r="AV28" s="76">
        <v>0</v>
      </c>
      <c r="AW28" s="76">
        <v>0</v>
      </c>
      <c r="AX28" s="76">
        <v>1</v>
      </c>
      <c r="AY28" s="76">
        <v>1</v>
      </c>
      <c r="AZ28" s="76">
        <v>1</v>
      </c>
      <c r="BA28" s="76">
        <v>1</v>
      </c>
      <c r="BB28" s="76">
        <v>0</v>
      </c>
      <c r="BC28" s="76">
        <v>1</v>
      </c>
      <c r="BD28" s="76">
        <v>0</v>
      </c>
      <c r="BE28" s="76">
        <v>1</v>
      </c>
      <c r="BF28" s="76">
        <v>0</v>
      </c>
      <c r="BG28" s="76">
        <v>0</v>
      </c>
      <c r="BH28" s="76">
        <v>0</v>
      </c>
    </row>
    <row r="29" spans="2:60" ht="15" x14ac:dyDescent="0.25">
      <c r="B29" s="16"/>
      <c r="C29" s="33"/>
      <c r="D29" s="3" t="s">
        <v>48</v>
      </c>
      <c r="E29" s="3"/>
      <c r="F29" s="3"/>
      <c r="G29" s="3"/>
      <c r="H29" s="3"/>
      <c r="I29" s="3"/>
      <c r="J29" s="3"/>
      <c r="K29" s="3"/>
      <c r="L29" s="3"/>
      <c r="M29" s="3"/>
      <c r="N29" s="3"/>
      <c r="O29" s="3"/>
      <c r="P29" s="3"/>
      <c r="Q29" s="3"/>
      <c r="R29" s="3"/>
      <c r="S29" s="3"/>
      <c r="T29" s="3"/>
      <c r="U29" s="17"/>
      <c r="W29" s="4">
        <f t="shared" si="0"/>
        <v>0</v>
      </c>
      <c r="X29" s="76">
        <v>0</v>
      </c>
      <c r="Y29" s="76">
        <v>0</v>
      </c>
      <c r="Z29" s="76">
        <v>0</v>
      </c>
      <c r="AA29" s="76">
        <v>0</v>
      </c>
      <c r="AB29" s="76">
        <v>0</v>
      </c>
      <c r="AC29" s="76">
        <v>0</v>
      </c>
      <c r="AD29" s="76">
        <v>0</v>
      </c>
      <c r="AE29" s="76">
        <v>0</v>
      </c>
      <c r="AF29" s="76">
        <v>0</v>
      </c>
      <c r="AG29" s="76">
        <v>0</v>
      </c>
      <c r="AH29" s="76">
        <v>1</v>
      </c>
      <c r="AI29" s="76">
        <v>0</v>
      </c>
      <c r="AJ29" s="76">
        <v>1</v>
      </c>
      <c r="AK29" s="76">
        <v>0</v>
      </c>
      <c r="AL29" s="76">
        <v>0</v>
      </c>
      <c r="AM29" s="76">
        <v>0</v>
      </c>
      <c r="AN29" s="76">
        <v>1</v>
      </c>
      <c r="AO29" s="76">
        <v>0</v>
      </c>
      <c r="AP29" s="76">
        <v>1</v>
      </c>
      <c r="AQ29" s="76">
        <v>1</v>
      </c>
      <c r="AR29" s="76">
        <v>0</v>
      </c>
      <c r="AS29" s="76">
        <v>0</v>
      </c>
      <c r="AT29" s="76">
        <v>1</v>
      </c>
      <c r="AU29" s="76">
        <v>0</v>
      </c>
      <c r="AV29" s="76">
        <v>0</v>
      </c>
      <c r="AW29" s="76">
        <v>0</v>
      </c>
      <c r="AX29" s="76">
        <v>1</v>
      </c>
      <c r="AY29" s="76">
        <v>1</v>
      </c>
      <c r="AZ29" s="76">
        <v>1</v>
      </c>
      <c r="BA29" s="76">
        <v>1</v>
      </c>
      <c r="BB29" s="76">
        <v>0</v>
      </c>
      <c r="BC29" s="76">
        <v>1</v>
      </c>
      <c r="BD29" s="76">
        <v>0</v>
      </c>
      <c r="BE29" s="76">
        <v>1</v>
      </c>
      <c r="BF29" s="76">
        <v>0</v>
      </c>
      <c r="BG29" s="76">
        <v>0</v>
      </c>
      <c r="BH29" s="76">
        <v>0</v>
      </c>
    </row>
    <row r="30" spans="2:60" ht="15" x14ac:dyDescent="0.25">
      <c r="B30" s="16"/>
      <c r="C30" s="35"/>
      <c r="D30" s="36" t="s">
        <v>49</v>
      </c>
      <c r="E30" s="36"/>
      <c r="F30" s="36"/>
      <c r="G30" s="36"/>
      <c r="H30" s="36"/>
      <c r="I30" s="36"/>
      <c r="J30" s="36"/>
      <c r="K30" s="36"/>
      <c r="L30" s="36"/>
      <c r="M30" s="36"/>
      <c r="N30" s="36"/>
      <c r="O30" s="36"/>
      <c r="P30" s="36"/>
      <c r="Q30" s="36"/>
      <c r="R30" s="36"/>
      <c r="S30" s="36"/>
      <c r="T30" s="36"/>
      <c r="U30" s="17"/>
      <c r="W30" s="4">
        <f t="shared" si="0"/>
        <v>0</v>
      </c>
      <c r="X30" s="76">
        <v>0</v>
      </c>
      <c r="Y30" s="76">
        <v>0</v>
      </c>
      <c r="Z30" s="76">
        <v>0</v>
      </c>
      <c r="AA30" s="76">
        <v>0</v>
      </c>
      <c r="AB30" s="76">
        <v>0</v>
      </c>
      <c r="AC30" s="76">
        <v>0</v>
      </c>
      <c r="AD30" s="76">
        <v>0</v>
      </c>
      <c r="AE30" s="76">
        <v>0</v>
      </c>
      <c r="AF30" s="76">
        <v>0</v>
      </c>
      <c r="AG30" s="76">
        <v>0</v>
      </c>
      <c r="AH30" s="76">
        <v>1</v>
      </c>
      <c r="AI30" s="76">
        <v>0</v>
      </c>
      <c r="AJ30" s="76">
        <v>1</v>
      </c>
      <c r="AK30" s="76">
        <v>0</v>
      </c>
      <c r="AL30" s="76">
        <v>0</v>
      </c>
      <c r="AM30" s="76">
        <v>0</v>
      </c>
      <c r="AN30" s="76">
        <v>1</v>
      </c>
      <c r="AO30" s="76">
        <v>0</v>
      </c>
      <c r="AP30" s="76">
        <v>1</v>
      </c>
      <c r="AQ30" s="76">
        <v>1</v>
      </c>
      <c r="AR30" s="76">
        <v>0</v>
      </c>
      <c r="AS30" s="76">
        <v>0</v>
      </c>
      <c r="AT30" s="76">
        <v>1</v>
      </c>
      <c r="AU30" s="76">
        <v>0</v>
      </c>
      <c r="AV30" s="76">
        <v>0</v>
      </c>
      <c r="AW30" s="76">
        <v>0</v>
      </c>
      <c r="AX30" s="76">
        <v>1</v>
      </c>
      <c r="AY30" s="76">
        <v>1</v>
      </c>
      <c r="AZ30" s="76">
        <v>1</v>
      </c>
      <c r="BA30" s="76">
        <v>1</v>
      </c>
      <c r="BB30" s="76">
        <v>0</v>
      </c>
      <c r="BC30" s="76">
        <v>1</v>
      </c>
      <c r="BD30" s="76">
        <v>0</v>
      </c>
      <c r="BE30" s="76">
        <v>1</v>
      </c>
      <c r="BF30" s="76">
        <v>0</v>
      </c>
      <c r="BG30" s="76">
        <v>0</v>
      </c>
      <c r="BH30" s="76">
        <v>0</v>
      </c>
    </row>
    <row r="31" spans="2:60" ht="15" x14ac:dyDescent="0.25">
      <c r="B31" s="16"/>
      <c r="C31" s="30"/>
      <c r="D31" s="31" t="s">
        <v>176</v>
      </c>
      <c r="E31" s="31"/>
      <c r="F31" s="31"/>
      <c r="G31" s="31"/>
      <c r="H31" s="31"/>
      <c r="I31" s="31"/>
      <c r="J31" s="31"/>
      <c r="K31" s="31"/>
      <c r="L31" s="31"/>
      <c r="M31" s="31"/>
      <c r="N31" s="31"/>
      <c r="O31" s="31"/>
      <c r="P31" s="31"/>
      <c r="Q31" s="31"/>
      <c r="R31" s="31"/>
      <c r="S31" s="31"/>
      <c r="T31" s="31"/>
      <c r="U31" s="17"/>
      <c r="W31" s="4">
        <f t="shared" si="0"/>
        <v>0</v>
      </c>
      <c r="X31" s="76">
        <v>0</v>
      </c>
      <c r="Y31" s="76">
        <v>0</v>
      </c>
      <c r="Z31" s="76">
        <v>0</v>
      </c>
      <c r="AA31" s="76">
        <v>0</v>
      </c>
      <c r="AB31" s="76">
        <v>0</v>
      </c>
      <c r="AC31" s="76">
        <v>0</v>
      </c>
      <c r="AD31" s="76">
        <v>0</v>
      </c>
      <c r="AE31" s="76">
        <v>0</v>
      </c>
      <c r="AF31" s="76">
        <v>0</v>
      </c>
      <c r="AG31" s="76">
        <v>0</v>
      </c>
      <c r="AH31" s="76">
        <v>1</v>
      </c>
      <c r="AI31" s="76">
        <v>0</v>
      </c>
      <c r="AJ31" s="76">
        <v>1</v>
      </c>
      <c r="AK31" s="76">
        <v>0</v>
      </c>
      <c r="AL31" s="76">
        <v>0</v>
      </c>
      <c r="AM31" s="76">
        <v>0</v>
      </c>
      <c r="AN31" s="76">
        <v>1</v>
      </c>
      <c r="AO31" s="76">
        <v>0</v>
      </c>
      <c r="AP31" s="76">
        <v>1</v>
      </c>
      <c r="AQ31" s="76">
        <v>1</v>
      </c>
      <c r="AR31" s="76">
        <v>0</v>
      </c>
      <c r="AS31" s="76">
        <v>0</v>
      </c>
      <c r="AT31" s="76">
        <v>1</v>
      </c>
      <c r="AU31" s="76">
        <v>0</v>
      </c>
      <c r="AV31" s="76">
        <v>0</v>
      </c>
      <c r="AW31" s="76">
        <v>0</v>
      </c>
      <c r="AX31" s="76">
        <v>1</v>
      </c>
      <c r="AY31" s="76">
        <v>1</v>
      </c>
      <c r="AZ31" s="76">
        <v>1</v>
      </c>
      <c r="BA31" s="76">
        <v>1</v>
      </c>
      <c r="BB31" s="76">
        <v>0</v>
      </c>
      <c r="BC31" s="76">
        <v>1</v>
      </c>
      <c r="BD31" s="76">
        <v>0</v>
      </c>
      <c r="BE31" s="76">
        <v>1</v>
      </c>
      <c r="BF31" s="76">
        <v>0</v>
      </c>
      <c r="BG31" s="76">
        <v>0</v>
      </c>
      <c r="BH31" s="76">
        <v>0</v>
      </c>
    </row>
    <row r="32" spans="2:60" ht="15" x14ac:dyDescent="0.25">
      <c r="B32" s="16"/>
      <c r="C32" s="33"/>
      <c r="D32" s="3" t="s">
        <v>50</v>
      </c>
      <c r="E32" s="3"/>
      <c r="F32" s="3"/>
      <c r="G32" s="3"/>
      <c r="H32" s="3"/>
      <c r="I32" s="3"/>
      <c r="J32" s="3"/>
      <c r="K32" s="3"/>
      <c r="L32" s="3"/>
      <c r="M32" s="3"/>
      <c r="N32" s="3"/>
      <c r="O32" s="3"/>
      <c r="P32" s="3"/>
      <c r="Q32" s="3"/>
      <c r="R32" s="3"/>
      <c r="S32" s="3"/>
      <c r="T32" s="3"/>
      <c r="U32" s="17"/>
      <c r="W32" s="4">
        <f t="shared" si="0"/>
        <v>0</v>
      </c>
      <c r="X32" s="76">
        <v>0</v>
      </c>
      <c r="Y32" s="76">
        <v>0</v>
      </c>
      <c r="Z32" s="76">
        <v>0</v>
      </c>
      <c r="AA32" s="76">
        <v>0</v>
      </c>
      <c r="AB32" s="76">
        <v>0</v>
      </c>
      <c r="AC32" s="76">
        <v>0</v>
      </c>
      <c r="AD32" s="76">
        <v>0</v>
      </c>
      <c r="AE32" s="76">
        <v>0</v>
      </c>
      <c r="AF32" s="76">
        <v>0</v>
      </c>
      <c r="AG32" s="76">
        <v>0</v>
      </c>
      <c r="AH32" s="76">
        <v>1</v>
      </c>
      <c r="AI32" s="76">
        <v>0</v>
      </c>
      <c r="AJ32" s="76">
        <v>1</v>
      </c>
      <c r="AK32" s="76">
        <v>0</v>
      </c>
      <c r="AL32" s="76">
        <v>0</v>
      </c>
      <c r="AM32" s="76">
        <v>0</v>
      </c>
      <c r="AN32" s="76">
        <v>1</v>
      </c>
      <c r="AO32" s="76">
        <v>0</v>
      </c>
      <c r="AP32" s="76">
        <v>1</v>
      </c>
      <c r="AQ32" s="76">
        <v>1</v>
      </c>
      <c r="AR32" s="76">
        <v>0</v>
      </c>
      <c r="AS32" s="76">
        <v>0</v>
      </c>
      <c r="AT32" s="76">
        <v>1</v>
      </c>
      <c r="AU32" s="76">
        <v>0</v>
      </c>
      <c r="AV32" s="76">
        <v>0</v>
      </c>
      <c r="AW32" s="76">
        <v>0</v>
      </c>
      <c r="AX32" s="76">
        <v>1</v>
      </c>
      <c r="AY32" s="76">
        <v>1</v>
      </c>
      <c r="AZ32" s="76">
        <v>1</v>
      </c>
      <c r="BA32" s="76">
        <v>1</v>
      </c>
      <c r="BB32" s="76">
        <v>0</v>
      </c>
      <c r="BC32" s="76">
        <v>1</v>
      </c>
      <c r="BD32" s="76">
        <v>0</v>
      </c>
      <c r="BE32" s="76">
        <v>1</v>
      </c>
      <c r="BF32" s="76">
        <v>0</v>
      </c>
      <c r="BG32" s="76">
        <v>0</v>
      </c>
      <c r="BH32" s="76">
        <v>0</v>
      </c>
    </row>
    <row r="33" spans="2:60" ht="15" x14ac:dyDescent="0.25">
      <c r="B33" s="16"/>
      <c r="C33" s="33"/>
      <c r="D33" s="3" t="s">
        <v>51</v>
      </c>
      <c r="E33" s="3"/>
      <c r="F33" s="3"/>
      <c r="G33" s="3"/>
      <c r="H33" s="3"/>
      <c r="I33" s="3"/>
      <c r="J33" s="3"/>
      <c r="K33" s="3"/>
      <c r="L33" s="3"/>
      <c r="M33" s="3"/>
      <c r="N33" s="3"/>
      <c r="O33" s="3"/>
      <c r="P33" s="3"/>
      <c r="Q33" s="3"/>
      <c r="R33" s="3"/>
      <c r="S33" s="3"/>
      <c r="T33" s="3"/>
      <c r="U33" s="17"/>
      <c r="W33" s="4">
        <f t="shared" si="0"/>
        <v>0</v>
      </c>
      <c r="X33" s="76">
        <v>0</v>
      </c>
      <c r="Y33" s="76">
        <v>0</v>
      </c>
      <c r="Z33" s="76">
        <v>0</v>
      </c>
      <c r="AA33" s="76">
        <v>0</v>
      </c>
      <c r="AB33" s="76">
        <v>0</v>
      </c>
      <c r="AC33" s="76">
        <v>0</v>
      </c>
      <c r="AD33" s="76">
        <v>0</v>
      </c>
      <c r="AE33" s="76">
        <v>0</v>
      </c>
      <c r="AF33" s="76">
        <v>0</v>
      </c>
      <c r="AG33" s="76">
        <v>0</v>
      </c>
      <c r="AH33" s="76">
        <v>1</v>
      </c>
      <c r="AI33" s="76">
        <v>0</v>
      </c>
      <c r="AJ33" s="76">
        <v>1</v>
      </c>
      <c r="AK33" s="76">
        <v>0</v>
      </c>
      <c r="AL33" s="76">
        <v>0</v>
      </c>
      <c r="AM33" s="76">
        <v>0</v>
      </c>
      <c r="AN33" s="76">
        <v>1</v>
      </c>
      <c r="AO33" s="76">
        <v>0</v>
      </c>
      <c r="AP33" s="76">
        <v>1</v>
      </c>
      <c r="AQ33" s="76">
        <v>1</v>
      </c>
      <c r="AR33" s="76">
        <v>0</v>
      </c>
      <c r="AS33" s="76">
        <v>0</v>
      </c>
      <c r="AT33" s="76">
        <v>1</v>
      </c>
      <c r="AU33" s="76">
        <v>0</v>
      </c>
      <c r="AV33" s="76">
        <v>0</v>
      </c>
      <c r="AW33" s="76">
        <v>0</v>
      </c>
      <c r="AX33" s="76">
        <v>1</v>
      </c>
      <c r="AY33" s="76">
        <v>1</v>
      </c>
      <c r="AZ33" s="76">
        <v>1</v>
      </c>
      <c r="BA33" s="76">
        <v>1</v>
      </c>
      <c r="BB33" s="76">
        <v>0</v>
      </c>
      <c r="BC33" s="76">
        <v>1</v>
      </c>
      <c r="BD33" s="76">
        <v>0</v>
      </c>
      <c r="BE33" s="76">
        <v>1</v>
      </c>
      <c r="BF33" s="76">
        <v>0</v>
      </c>
      <c r="BG33" s="76">
        <v>0</v>
      </c>
      <c r="BH33" s="76">
        <v>0</v>
      </c>
    </row>
    <row r="34" spans="2:60" ht="15" x14ac:dyDescent="0.25">
      <c r="B34" s="16"/>
      <c r="C34" s="35"/>
      <c r="D34" s="36" t="s">
        <v>52</v>
      </c>
      <c r="E34" s="36"/>
      <c r="F34" s="36"/>
      <c r="G34" s="36"/>
      <c r="H34" s="36"/>
      <c r="I34" s="36"/>
      <c r="J34" s="36"/>
      <c r="K34" s="36"/>
      <c r="L34" s="36"/>
      <c r="M34" s="36"/>
      <c r="N34" s="36"/>
      <c r="O34" s="36"/>
      <c r="P34" s="36"/>
      <c r="Q34" s="36"/>
      <c r="R34" s="36"/>
      <c r="S34" s="36"/>
      <c r="T34" s="36"/>
      <c r="U34" s="17"/>
      <c r="W34" s="4">
        <f t="shared" si="0"/>
        <v>0</v>
      </c>
      <c r="X34" s="76">
        <v>0</v>
      </c>
      <c r="Y34" s="76">
        <v>0</v>
      </c>
      <c r="Z34" s="76">
        <v>0</v>
      </c>
      <c r="AA34" s="76">
        <v>0</v>
      </c>
      <c r="AB34" s="76">
        <v>0</v>
      </c>
      <c r="AC34" s="76">
        <v>0</v>
      </c>
      <c r="AD34" s="76">
        <v>0</v>
      </c>
      <c r="AE34" s="76">
        <v>0</v>
      </c>
      <c r="AF34" s="76">
        <v>0</v>
      </c>
      <c r="AG34" s="76">
        <v>0</v>
      </c>
      <c r="AH34" s="76">
        <v>1</v>
      </c>
      <c r="AI34" s="76">
        <v>0</v>
      </c>
      <c r="AJ34" s="76">
        <v>1</v>
      </c>
      <c r="AK34" s="76">
        <v>0</v>
      </c>
      <c r="AL34" s="76">
        <v>0</v>
      </c>
      <c r="AM34" s="76">
        <v>0</v>
      </c>
      <c r="AN34" s="76">
        <v>1</v>
      </c>
      <c r="AO34" s="76">
        <v>0</v>
      </c>
      <c r="AP34" s="76">
        <v>1</v>
      </c>
      <c r="AQ34" s="76">
        <v>1</v>
      </c>
      <c r="AR34" s="76">
        <v>0</v>
      </c>
      <c r="AS34" s="76">
        <v>0</v>
      </c>
      <c r="AT34" s="76">
        <v>1</v>
      </c>
      <c r="AU34" s="76">
        <v>0</v>
      </c>
      <c r="AV34" s="76">
        <v>0</v>
      </c>
      <c r="AW34" s="76">
        <v>0</v>
      </c>
      <c r="AX34" s="76">
        <v>1</v>
      </c>
      <c r="AY34" s="76">
        <v>1</v>
      </c>
      <c r="AZ34" s="76">
        <v>1</v>
      </c>
      <c r="BA34" s="76">
        <v>1</v>
      </c>
      <c r="BB34" s="76">
        <v>0</v>
      </c>
      <c r="BC34" s="76">
        <v>1</v>
      </c>
      <c r="BD34" s="76">
        <v>0</v>
      </c>
      <c r="BE34" s="76">
        <v>1</v>
      </c>
      <c r="BF34" s="76">
        <v>0</v>
      </c>
      <c r="BG34" s="76">
        <v>0</v>
      </c>
      <c r="BH34" s="76">
        <v>0</v>
      </c>
    </row>
    <row r="35" spans="2:60" ht="15" x14ac:dyDescent="0.25">
      <c r="B35" s="16"/>
      <c r="C35" s="30"/>
      <c r="D35" s="31" t="s">
        <v>53</v>
      </c>
      <c r="E35" s="31"/>
      <c r="F35" s="31"/>
      <c r="G35" s="31"/>
      <c r="H35" s="31"/>
      <c r="I35" s="31"/>
      <c r="J35" s="31"/>
      <c r="K35" s="31"/>
      <c r="L35" s="31"/>
      <c r="M35" s="31"/>
      <c r="N35" s="31"/>
      <c r="O35" s="31"/>
      <c r="P35" s="31"/>
      <c r="Q35" s="31"/>
      <c r="R35" s="31"/>
      <c r="S35" s="31"/>
      <c r="T35" s="31"/>
      <c r="U35" s="17"/>
      <c r="W35" s="4">
        <f t="shared" si="0"/>
        <v>0</v>
      </c>
      <c r="X35" s="76">
        <v>0</v>
      </c>
      <c r="Y35" s="76">
        <v>0</v>
      </c>
      <c r="Z35" s="76">
        <v>0</v>
      </c>
      <c r="AA35" s="76">
        <v>0</v>
      </c>
      <c r="AB35" s="76">
        <v>0</v>
      </c>
      <c r="AC35" s="76">
        <v>0</v>
      </c>
      <c r="AD35" s="76">
        <v>0</v>
      </c>
      <c r="AE35" s="76">
        <v>0</v>
      </c>
      <c r="AF35" s="76">
        <v>0</v>
      </c>
      <c r="AG35" s="76">
        <v>0</v>
      </c>
      <c r="AH35" s="76">
        <v>1</v>
      </c>
      <c r="AI35" s="76">
        <v>0</v>
      </c>
      <c r="AJ35" s="76">
        <v>1</v>
      </c>
      <c r="AK35" s="76">
        <v>0</v>
      </c>
      <c r="AL35" s="76">
        <v>0</v>
      </c>
      <c r="AM35" s="76">
        <v>0</v>
      </c>
      <c r="AN35" s="76">
        <v>1</v>
      </c>
      <c r="AO35" s="76">
        <v>0</v>
      </c>
      <c r="AP35" s="76">
        <v>1</v>
      </c>
      <c r="AQ35" s="76">
        <v>1</v>
      </c>
      <c r="AR35" s="76">
        <v>0</v>
      </c>
      <c r="AS35" s="76">
        <v>0</v>
      </c>
      <c r="AT35" s="76">
        <v>1</v>
      </c>
      <c r="AU35" s="76">
        <v>0</v>
      </c>
      <c r="AV35" s="76">
        <v>0</v>
      </c>
      <c r="AW35" s="76">
        <v>0</v>
      </c>
      <c r="AX35" s="76">
        <v>1</v>
      </c>
      <c r="AY35" s="76">
        <v>1</v>
      </c>
      <c r="AZ35" s="76">
        <v>1</v>
      </c>
      <c r="BA35" s="76">
        <v>1</v>
      </c>
      <c r="BB35" s="76">
        <v>0</v>
      </c>
      <c r="BC35" s="76">
        <v>1</v>
      </c>
      <c r="BD35" s="76">
        <v>0</v>
      </c>
      <c r="BE35" s="76">
        <v>0</v>
      </c>
      <c r="BF35" s="76">
        <v>0</v>
      </c>
      <c r="BG35" s="76">
        <v>0</v>
      </c>
      <c r="BH35" s="76">
        <v>0</v>
      </c>
    </row>
    <row r="36" spans="2:60" ht="15" x14ac:dyDescent="0.25">
      <c r="B36" s="16"/>
      <c r="C36" s="33"/>
      <c r="D36" s="3" t="s">
        <v>54</v>
      </c>
      <c r="E36" s="3"/>
      <c r="F36" s="3"/>
      <c r="G36" s="3"/>
      <c r="H36" s="3"/>
      <c r="I36" s="3"/>
      <c r="J36" s="3"/>
      <c r="K36" s="3"/>
      <c r="L36" s="3"/>
      <c r="M36" s="3"/>
      <c r="N36" s="3"/>
      <c r="O36" s="3"/>
      <c r="P36" s="3"/>
      <c r="Q36" s="3"/>
      <c r="R36" s="3"/>
      <c r="S36" s="3"/>
      <c r="T36" s="3"/>
      <c r="U36" s="17"/>
      <c r="W36" s="4">
        <f t="shared" si="0"/>
        <v>1</v>
      </c>
      <c r="X36" s="76">
        <v>0</v>
      </c>
      <c r="Y36" s="76">
        <v>1</v>
      </c>
      <c r="Z36" s="76">
        <v>0</v>
      </c>
      <c r="AA36" s="76">
        <v>0</v>
      </c>
      <c r="AB36" s="76">
        <v>0</v>
      </c>
      <c r="AC36" s="76">
        <v>0</v>
      </c>
      <c r="AD36" s="76">
        <v>0</v>
      </c>
      <c r="AE36" s="76">
        <v>0</v>
      </c>
      <c r="AF36" s="76">
        <v>0</v>
      </c>
      <c r="AG36" s="76">
        <v>0</v>
      </c>
      <c r="AH36" s="76">
        <v>0</v>
      </c>
      <c r="AI36" s="76">
        <v>0</v>
      </c>
      <c r="AJ36" s="76">
        <v>0</v>
      </c>
      <c r="AK36" s="76">
        <v>0</v>
      </c>
      <c r="AL36" s="76">
        <v>0</v>
      </c>
      <c r="AM36" s="76">
        <v>0</v>
      </c>
      <c r="AN36" s="76">
        <v>1</v>
      </c>
      <c r="AO36" s="76">
        <v>0</v>
      </c>
      <c r="AP36" s="76">
        <v>0</v>
      </c>
      <c r="AQ36" s="76">
        <v>0</v>
      </c>
      <c r="AR36" s="76">
        <v>0</v>
      </c>
      <c r="AS36" s="76">
        <v>0</v>
      </c>
      <c r="AT36" s="76">
        <v>0</v>
      </c>
      <c r="AU36" s="76">
        <v>0</v>
      </c>
      <c r="AV36" s="76">
        <v>0</v>
      </c>
      <c r="AW36" s="76">
        <v>0</v>
      </c>
      <c r="AX36" s="76">
        <v>0</v>
      </c>
      <c r="AY36" s="76">
        <v>0</v>
      </c>
      <c r="AZ36" s="76">
        <v>0</v>
      </c>
      <c r="BA36" s="76">
        <v>0</v>
      </c>
      <c r="BB36" s="76">
        <v>0</v>
      </c>
      <c r="BC36" s="76">
        <v>0</v>
      </c>
      <c r="BD36" s="76">
        <v>0</v>
      </c>
      <c r="BE36" s="76">
        <v>0</v>
      </c>
      <c r="BF36" s="76">
        <v>0</v>
      </c>
      <c r="BG36" s="76">
        <v>0</v>
      </c>
      <c r="BH36" s="76">
        <v>0</v>
      </c>
    </row>
    <row r="37" spans="2:60" ht="15" x14ac:dyDescent="0.25">
      <c r="B37" s="16"/>
      <c r="C37" s="33"/>
      <c r="D37" s="3" t="s">
        <v>55</v>
      </c>
      <c r="E37" s="3"/>
      <c r="F37" s="3"/>
      <c r="G37" s="3"/>
      <c r="H37" s="3"/>
      <c r="I37" s="3"/>
      <c r="J37" s="3"/>
      <c r="K37" s="3"/>
      <c r="L37" s="3"/>
      <c r="M37" s="3"/>
      <c r="N37" s="3"/>
      <c r="O37" s="3"/>
      <c r="P37" s="3"/>
      <c r="Q37" s="3"/>
      <c r="R37" s="3"/>
      <c r="S37" s="3"/>
      <c r="T37" s="3"/>
      <c r="U37" s="17"/>
      <c r="W37" s="4">
        <f t="shared" si="0"/>
        <v>1</v>
      </c>
      <c r="X37" s="76">
        <v>1</v>
      </c>
      <c r="Y37" s="76">
        <v>1</v>
      </c>
      <c r="Z37" s="76">
        <v>1</v>
      </c>
      <c r="AA37" s="76">
        <v>1</v>
      </c>
      <c r="AB37" s="76">
        <v>1</v>
      </c>
      <c r="AC37" s="76">
        <v>1</v>
      </c>
      <c r="AD37" s="76">
        <v>1</v>
      </c>
      <c r="AE37" s="76">
        <v>1</v>
      </c>
      <c r="AF37" s="76">
        <v>1</v>
      </c>
      <c r="AG37" s="76">
        <v>1</v>
      </c>
      <c r="AH37" s="76">
        <v>1</v>
      </c>
      <c r="AI37" s="76">
        <v>1</v>
      </c>
      <c r="AJ37" s="76">
        <v>1</v>
      </c>
      <c r="AK37" s="76">
        <v>1</v>
      </c>
      <c r="AL37" s="76">
        <v>1</v>
      </c>
      <c r="AM37" s="76">
        <v>1</v>
      </c>
      <c r="AN37" s="76">
        <v>1</v>
      </c>
      <c r="AO37" s="76">
        <v>1</v>
      </c>
      <c r="AP37" s="76">
        <v>1</v>
      </c>
      <c r="AQ37" s="76">
        <v>1</v>
      </c>
      <c r="AR37" s="76">
        <v>1</v>
      </c>
      <c r="AS37" s="76">
        <v>1</v>
      </c>
      <c r="AT37" s="76">
        <v>1</v>
      </c>
      <c r="AU37" s="76">
        <v>1</v>
      </c>
      <c r="AV37" s="76">
        <v>1</v>
      </c>
      <c r="AW37" s="76">
        <v>1</v>
      </c>
      <c r="AX37" s="76">
        <v>1</v>
      </c>
      <c r="AY37" s="76">
        <v>1</v>
      </c>
      <c r="AZ37" s="76">
        <v>1</v>
      </c>
      <c r="BA37" s="76">
        <v>1</v>
      </c>
      <c r="BB37" s="76">
        <v>1</v>
      </c>
      <c r="BC37" s="76">
        <v>1</v>
      </c>
      <c r="BD37" s="76">
        <v>1</v>
      </c>
      <c r="BE37" s="76">
        <v>1</v>
      </c>
      <c r="BF37" s="76">
        <v>1</v>
      </c>
      <c r="BG37" s="76">
        <v>1</v>
      </c>
      <c r="BH37" s="76">
        <v>1</v>
      </c>
    </row>
    <row r="38" spans="2:60" ht="15" x14ac:dyDescent="0.25">
      <c r="B38" s="16"/>
      <c r="C38" s="35"/>
      <c r="D38" s="36" t="s">
        <v>56</v>
      </c>
      <c r="E38" s="36"/>
      <c r="F38" s="36"/>
      <c r="G38" s="36"/>
      <c r="H38" s="36"/>
      <c r="I38" s="36"/>
      <c r="J38" s="36"/>
      <c r="K38" s="36"/>
      <c r="L38" s="36"/>
      <c r="M38" s="36"/>
      <c r="N38" s="36"/>
      <c r="O38" s="36"/>
      <c r="P38" s="36"/>
      <c r="Q38" s="36"/>
      <c r="R38" s="36"/>
      <c r="S38" s="36"/>
      <c r="T38" s="36"/>
      <c r="U38" s="17"/>
      <c r="W38" s="4">
        <f t="shared" si="0"/>
        <v>0</v>
      </c>
      <c r="X38" s="76">
        <v>0</v>
      </c>
      <c r="Y38" s="76">
        <v>0</v>
      </c>
      <c r="Z38" s="76">
        <v>0</v>
      </c>
      <c r="AA38" s="76">
        <v>0</v>
      </c>
      <c r="AB38" s="76">
        <v>0</v>
      </c>
      <c r="AC38" s="76">
        <v>0</v>
      </c>
      <c r="AD38" s="76">
        <v>0</v>
      </c>
      <c r="AE38" s="76">
        <v>0</v>
      </c>
      <c r="AF38" s="76">
        <v>0</v>
      </c>
      <c r="AG38" s="76">
        <v>0</v>
      </c>
      <c r="AH38" s="76">
        <v>1</v>
      </c>
      <c r="AI38" s="76">
        <v>1</v>
      </c>
      <c r="AJ38" s="76">
        <v>1</v>
      </c>
      <c r="AK38" s="76">
        <v>0</v>
      </c>
      <c r="AL38" s="76">
        <v>0</v>
      </c>
      <c r="AM38" s="76">
        <v>0</v>
      </c>
      <c r="AN38" s="76">
        <v>1</v>
      </c>
      <c r="AO38" s="76">
        <v>0</v>
      </c>
      <c r="AP38" s="76">
        <v>1</v>
      </c>
      <c r="AQ38" s="76">
        <v>0</v>
      </c>
      <c r="AR38" s="76">
        <v>0</v>
      </c>
      <c r="AS38" s="76">
        <v>0</v>
      </c>
      <c r="AT38" s="76">
        <v>1</v>
      </c>
      <c r="AU38" s="76">
        <v>0</v>
      </c>
      <c r="AV38" s="76">
        <v>1</v>
      </c>
      <c r="AW38" s="76">
        <v>0</v>
      </c>
      <c r="AX38" s="76">
        <v>1</v>
      </c>
      <c r="AY38" s="76">
        <v>1</v>
      </c>
      <c r="AZ38" s="76">
        <v>1</v>
      </c>
      <c r="BA38" s="76">
        <v>1</v>
      </c>
      <c r="BB38" s="76">
        <v>0</v>
      </c>
      <c r="BC38" s="76">
        <v>1</v>
      </c>
      <c r="BD38" s="76">
        <v>0</v>
      </c>
      <c r="BE38" s="76">
        <v>0</v>
      </c>
      <c r="BF38" s="76">
        <v>0</v>
      </c>
      <c r="BG38" s="76">
        <v>0</v>
      </c>
      <c r="BH38" s="76">
        <v>0</v>
      </c>
    </row>
    <row r="39" spans="2:60" ht="15" x14ac:dyDescent="0.25">
      <c r="B39" s="16"/>
      <c r="C39" s="30"/>
      <c r="D39" s="31" t="s">
        <v>57</v>
      </c>
      <c r="E39" s="31"/>
      <c r="F39" s="31"/>
      <c r="G39" s="31"/>
      <c r="H39" s="31"/>
      <c r="I39" s="31"/>
      <c r="J39" s="31"/>
      <c r="K39" s="31"/>
      <c r="L39" s="31"/>
      <c r="M39" s="31"/>
      <c r="N39" s="31"/>
      <c r="O39" s="31"/>
      <c r="P39" s="31"/>
      <c r="Q39" s="31"/>
      <c r="R39" s="31"/>
      <c r="S39" s="31"/>
      <c r="T39" s="31"/>
      <c r="U39" s="17"/>
      <c r="W39" s="4">
        <f t="shared" si="0"/>
        <v>1</v>
      </c>
      <c r="X39" s="76">
        <v>1</v>
      </c>
      <c r="Y39" s="76">
        <v>1</v>
      </c>
      <c r="Z39" s="76">
        <v>1</v>
      </c>
      <c r="AA39" s="76">
        <v>1</v>
      </c>
      <c r="AB39" s="76">
        <v>1</v>
      </c>
      <c r="AC39" s="76">
        <v>1</v>
      </c>
      <c r="AD39" s="76">
        <v>1</v>
      </c>
      <c r="AE39" s="76">
        <v>1</v>
      </c>
      <c r="AF39" s="76">
        <v>1</v>
      </c>
      <c r="AG39" s="76">
        <v>1</v>
      </c>
      <c r="AH39" s="76">
        <v>1</v>
      </c>
      <c r="AI39" s="76">
        <v>1</v>
      </c>
      <c r="AJ39" s="76">
        <v>1</v>
      </c>
      <c r="AK39" s="76">
        <v>1</v>
      </c>
      <c r="AL39" s="76">
        <v>1</v>
      </c>
      <c r="AM39" s="76">
        <v>1</v>
      </c>
      <c r="AN39" s="76">
        <v>1</v>
      </c>
      <c r="AO39" s="76">
        <v>1</v>
      </c>
      <c r="AP39" s="76">
        <v>1</v>
      </c>
      <c r="AQ39" s="76">
        <v>1</v>
      </c>
      <c r="AR39" s="76">
        <v>1</v>
      </c>
      <c r="AS39" s="76">
        <v>1</v>
      </c>
      <c r="AT39" s="76">
        <v>1</v>
      </c>
      <c r="AU39" s="76">
        <v>1</v>
      </c>
      <c r="AV39" s="76">
        <v>1</v>
      </c>
      <c r="AW39" s="76">
        <v>1</v>
      </c>
      <c r="AX39" s="76">
        <v>1</v>
      </c>
      <c r="AY39" s="76">
        <v>1</v>
      </c>
      <c r="AZ39" s="76">
        <v>1</v>
      </c>
      <c r="BA39" s="76">
        <v>1</v>
      </c>
      <c r="BB39" s="76">
        <v>1</v>
      </c>
      <c r="BC39" s="76">
        <v>1</v>
      </c>
      <c r="BD39" s="76">
        <v>1</v>
      </c>
      <c r="BE39" s="76">
        <v>1</v>
      </c>
      <c r="BF39" s="76">
        <v>1</v>
      </c>
      <c r="BG39" s="76">
        <v>1</v>
      </c>
      <c r="BH39" s="76">
        <v>1</v>
      </c>
    </row>
    <row r="40" spans="2:60" ht="15" x14ac:dyDescent="0.25">
      <c r="B40" s="16"/>
      <c r="C40" s="33"/>
      <c r="D40" s="3" t="s">
        <v>58</v>
      </c>
      <c r="E40" s="3"/>
      <c r="F40" s="3"/>
      <c r="G40" s="3"/>
      <c r="H40" s="3"/>
      <c r="I40" s="3"/>
      <c r="J40" s="3"/>
      <c r="K40" s="3"/>
      <c r="L40" s="3"/>
      <c r="M40" s="3"/>
      <c r="N40" s="3"/>
      <c r="O40" s="3"/>
      <c r="P40" s="3"/>
      <c r="Q40" s="3"/>
      <c r="R40" s="3"/>
      <c r="S40" s="3"/>
      <c r="T40" s="3"/>
      <c r="U40" s="17"/>
      <c r="W40" s="4">
        <f t="shared" si="0"/>
        <v>1</v>
      </c>
      <c r="X40" s="76">
        <v>1</v>
      </c>
      <c r="Y40" s="76">
        <v>1</v>
      </c>
      <c r="Z40" s="76">
        <v>1</v>
      </c>
      <c r="AA40" s="76">
        <v>1</v>
      </c>
      <c r="AB40" s="76">
        <v>1</v>
      </c>
      <c r="AC40" s="76">
        <v>1</v>
      </c>
      <c r="AD40" s="76">
        <v>1</v>
      </c>
      <c r="AE40" s="76">
        <v>1</v>
      </c>
      <c r="AF40" s="76">
        <v>1</v>
      </c>
      <c r="AG40" s="76">
        <v>1</v>
      </c>
      <c r="AH40" s="76">
        <v>1</v>
      </c>
      <c r="AI40" s="76">
        <v>1</v>
      </c>
      <c r="AJ40" s="76">
        <v>1</v>
      </c>
      <c r="AK40" s="76">
        <v>1</v>
      </c>
      <c r="AL40" s="76">
        <v>1</v>
      </c>
      <c r="AM40" s="76">
        <v>1</v>
      </c>
      <c r="AN40" s="76">
        <v>1</v>
      </c>
      <c r="AO40" s="76">
        <v>1</v>
      </c>
      <c r="AP40" s="76">
        <v>1</v>
      </c>
      <c r="AQ40" s="76">
        <v>1</v>
      </c>
      <c r="AR40" s="76">
        <v>1</v>
      </c>
      <c r="AS40" s="76">
        <v>1</v>
      </c>
      <c r="AT40" s="76">
        <v>1</v>
      </c>
      <c r="AU40" s="76">
        <v>1</v>
      </c>
      <c r="AV40" s="76">
        <v>1</v>
      </c>
      <c r="AW40" s="76">
        <v>1</v>
      </c>
      <c r="AX40" s="76">
        <v>1</v>
      </c>
      <c r="AY40" s="76">
        <v>1</v>
      </c>
      <c r="AZ40" s="76">
        <v>1</v>
      </c>
      <c r="BA40" s="76">
        <v>1</v>
      </c>
      <c r="BB40" s="76">
        <v>1</v>
      </c>
      <c r="BC40" s="76">
        <v>1</v>
      </c>
      <c r="BD40" s="76">
        <v>1</v>
      </c>
      <c r="BE40" s="76">
        <v>1</v>
      </c>
      <c r="BF40" s="76">
        <v>1</v>
      </c>
      <c r="BG40" s="76">
        <v>1</v>
      </c>
      <c r="BH40" s="76">
        <v>1</v>
      </c>
    </row>
    <row r="41" spans="2:60" ht="15" x14ac:dyDescent="0.25">
      <c r="B41" s="16"/>
      <c r="C41" s="33"/>
      <c r="D41" s="3" t="s">
        <v>59</v>
      </c>
      <c r="E41" s="3"/>
      <c r="F41" s="3"/>
      <c r="G41" s="3"/>
      <c r="H41" s="3"/>
      <c r="I41" s="3"/>
      <c r="J41" s="3"/>
      <c r="K41" s="3"/>
      <c r="L41" s="3"/>
      <c r="M41" s="3"/>
      <c r="N41" s="3"/>
      <c r="O41" s="3"/>
      <c r="P41" s="3"/>
      <c r="Q41" s="3"/>
      <c r="R41" s="3"/>
      <c r="S41" s="3"/>
      <c r="T41" s="3"/>
      <c r="U41" s="17"/>
      <c r="W41" s="4">
        <f t="shared" si="0"/>
        <v>1</v>
      </c>
      <c r="X41" s="76">
        <v>1</v>
      </c>
      <c r="Y41" s="76">
        <v>1</v>
      </c>
      <c r="Z41" s="76">
        <v>1</v>
      </c>
      <c r="AA41" s="76">
        <v>1</v>
      </c>
      <c r="AB41" s="76">
        <v>1</v>
      </c>
      <c r="AC41" s="76">
        <v>1</v>
      </c>
      <c r="AD41" s="76">
        <v>1</v>
      </c>
      <c r="AE41" s="76">
        <v>1</v>
      </c>
      <c r="AF41" s="76">
        <v>1</v>
      </c>
      <c r="AG41" s="76">
        <v>1</v>
      </c>
      <c r="AH41" s="76">
        <v>1</v>
      </c>
      <c r="AI41" s="76">
        <v>1</v>
      </c>
      <c r="AJ41" s="76">
        <v>1</v>
      </c>
      <c r="AK41" s="76">
        <v>1</v>
      </c>
      <c r="AL41" s="76">
        <v>1</v>
      </c>
      <c r="AM41" s="76">
        <v>1</v>
      </c>
      <c r="AN41" s="76">
        <v>1</v>
      </c>
      <c r="AO41" s="76">
        <v>1</v>
      </c>
      <c r="AP41" s="76">
        <v>1</v>
      </c>
      <c r="AQ41" s="76">
        <v>1</v>
      </c>
      <c r="AR41" s="76">
        <v>1</v>
      </c>
      <c r="AS41" s="76">
        <v>1</v>
      </c>
      <c r="AT41" s="76">
        <v>1</v>
      </c>
      <c r="AU41" s="76">
        <v>1</v>
      </c>
      <c r="AV41" s="76">
        <v>1</v>
      </c>
      <c r="AW41" s="76">
        <v>1</v>
      </c>
      <c r="AX41" s="76">
        <v>1</v>
      </c>
      <c r="AY41" s="76">
        <v>1</v>
      </c>
      <c r="AZ41" s="76">
        <v>1</v>
      </c>
      <c r="BA41" s="76">
        <v>1</v>
      </c>
      <c r="BB41" s="76">
        <v>1</v>
      </c>
      <c r="BC41" s="76">
        <v>1</v>
      </c>
      <c r="BD41" s="76">
        <v>1</v>
      </c>
      <c r="BE41" s="76">
        <v>1</v>
      </c>
      <c r="BF41" s="76">
        <v>1</v>
      </c>
      <c r="BG41" s="76">
        <v>1</v>
      </c>
      <c r="BH41" s="76">
        <v>1</v>
      </c>
    </row>
    <row r="42" spans="2:60" ht="15" x14ac:dyDescent="0.25">
      <c r="B42" s="16"/>
      <c r="C42" s="35"/>
      <c r="D42" s="36" t="s">
        <v>60</v>
      </c>
      <c r="E42" s="36"/>
      <c r="F42" s="36"/>
      <c r="G42" s="36"/>
      <c r="H42" s="36"/>
      <c r="I42" s="36"/>
      <c r="J42" s="36"/>
      <c r="K42" s="36"/>
      <c r="L42" s="36"/>
      <c r="M42" s="36"/>
      <c r="N42" s="36"/>
      <c r="O42" s="36"/>
      <c r="P42" s="36"/>
      <c r="Q42" s="36"/>
      <c r="R42" s="36"/>
      <c r="S42" s="36"/>
      <c r="T42" s="36"/>
      <c r="U42" s="17"/>
      <c r="W42" s="4">
        <f t="shared" si="0"/>
        <v>0</v>
      </c>
      <c r="X42" s="76">
        <v>0</v>
      </c>
      <c r="Y42" s="76">
        <v>0</v>
      </c>
      <c r="Z42" s="76">
        <v>0</v>
      </c>
      <c r="AA42" s="76">
        <v>0</v>
      </c>
      <c r="AB42" s="76">
        <v>0</v>
      </c>
      <c r="AC42" s="76">
        <v>0</v>
      </c>
      <c r="AD42" s="76">
        <v>0</v>
      </c>
      <c r="AE42" s="76">
        <v>0</v>
      </c>
      <c r="AF42" s="76">
        <v>0</v>
      </c>
      <c r="AG42" s="76">
        <v>0</v>
      </c>
      <c r="AH42" s="76">
        <v>1</v>
      </c>
      <c r="AI42" s="76">
        <v>0</v>
      </c>
      <c r="AJ42" s="76">
        <v>1</v>
      </c>
      <c r="AK42" s="76">
        <v>0</v>
      </c>
      <c r="AL42" s="76">
        <v>0</v>
      </c>
      <c r="AM42" s="76">
        <v>0</v>
      </c>
      <c r="AN42" s="76">
        <v>1</v>
      </c>
      <c r="AO42" s="76">
        <v>0</v>
      </c>
      <c r="AP42" s="76">
        <v>1</v>
      </c>
      <c r="AQ42" s="76">
        <v>1</v>
      </c>
      <c r="AR42" s="76">
        <v>0</v>
      </c>
      <c r="AS42" s="76">
        <v>0</v>
      </c>
      <c r="AT42" s="76">
        <v>1</v>
      </c>
      <c r="AU42" s="76">
        <v>0</v>
      </c>
      <c r="AV42" s="76">
        <v>0</v>
      </c>
      <c r="AW42" s="76">
        <v>0</v>
      </c>
      <c r="AX42" s="76">
        <v>1</v>
      </c>
      <c r="AY42" s="76">
        <v>1</v>
      </c>
      <c r="AZ42" s="76">
        <v>1</v>
      </c>
      <c r="BA42" s="76">
        <v>1</v>
      </c>
      <c r="BB42" s="76">
        <v>0</v>
      </c>
      <c r="BC42" s="76">
        <v>1</v>
      </c>
      <c r="BD42" s="76">
        <v>0</v>
      </c>
      <c r="BE42" s="76">
        <v>0</v>
      </c>
      <c r="BF42" s="76">
        <v>0</v>
      </c>
      <c r="BG42" s="76">
        <v>0</v>
      </c>
      <c r="BH42" s="76">
        <v>0</v>
      </c>
    </row>
    <row r="43" spans="2:60" ht="15" x14ac:dyDescent="0.25">
      <c r="B43" s="16"/>
      <c r="C43" s="30"/>
      <c r="D43" s="31" t="s">
        <v>61</v>
      </c>
      <c r="E43" s="31"/>
      <c r="F43" s="31"/>
      <c r="G43" s="31"/>
      <c r="H43" s="31"/>
      <c r="I43" s="31"/>
      <c r="J43" s="31"/>
      <c r="K43" s="31"/>
      <c r="L43" s="31"/>
      <c r="M43" s="31"/>
      <c r="N43" s="31"/>
      <c r="O43" s="31"/>
      <c r="P43" s="31"/>
      <c r="Q43" s="31"/>
      <c r="R43" s="31"/>
      <c r="S43" s="31"/>
      <c r="T43" s="31"/>
      <c r="U43" s="17"/>
      <c r="W43" s="4">
        <f t="shared" si="0"/>
        <v>1</v>
      </c>
      <c r="X43" s="76">
        <v>1</v>
      </c>
      <c r="Y43" s="76">
        <v>1</v>
      </c>
      <c r="Z43" s="76">
        <v>1</v>
      </c>
      <c r="AA43" s="76">
        <v>1</v>
      </c>
      <c r="AB43" s="76">
        <v>1</v>
      </c>
      <c r="AC43" s="76">
        <v>1</v>
      </c>
      <c r="AD43" s="76">
        <v>1</v>
      </c>
      <c r="AE43" s="76">
        <v>1</v>
      </c>
      <c r="AF43" s="76">
        <v>1</v>
      </c>
      <c r="AG43" s="76">
        <v>1</v>
      </c>
      <c r="AH43" s="76">
        <v>1</v>
      </c>
      <c r="AI43" s="76">
        <v>1</v>
      </c>
      <c r="AJ43" s="76">
        <v>1</v>
      </c>
      <c r="AK43" s="76">
        <v>1</v>
      </c>
      <c r="AL43" s="76">
        <v>1</v>
      </c>
      <c r="AM43" s="76">
        <v>1</v>
      </c>
      <c r="AN43" s="76">
        <v>1</v>
      </c>
      <c r="AO43" s="76">
        <v>1</v>
      </c>
      <c r="AP43" s="76">
        <v>1</v>
      </c>
      <c r="AQ43" s="76">
        <v>1</v>
      </c>
      <c r="AR43" s="76">
        <v>1</v>
      </c>
      <c r="AS43" s="76">
        <v>1</v>
      </c>
      <c r="AT43" s="76">
        <v>1</v>
      </c>
      <c r="AU43" s="76">
        <v>1</v>
      </c>
      <c r="AV43" s="76">
        <v>1</v>
      </c>
      <c r="AW43" s="76">
        <v>1</v>
      </c>
      <c r="AX43" s="76">
        <v>1</v>
      </c>
      <c r="AY43" s="76">
        <v>1</v>
      </c>
      <c r="AZ43" s="76">
        <v>1</v>
      </c>
      <c r="BA43" s="76">
        <v>1</v>
      </c>
      <c r="BB43" s="76">
        <v>1</v>
      </c>
      <c r="BC43" s="76">
        <v>1</v>
      </c>
      <c r="BD43" s="76">
        <v>1</v>
      </c>
      <c r="BE43" s="76">
        <v>1</v>
      </c>
      <c r="BF43" s="76">
        <v>1</v>
      </c>
      <c r="BG43" s="76">
        <v>1</v>
      </c>
      <c r="BH43" s="76">
        <v>1</v>
      </c>
    </row>
    <row r="44" spans="2:60" ht="15" x14ac:dyDescent="0.25">
      <c r="B44" s="16"/>
      <c r="C44" s="33"/>
      <c r="D44" s="3" t="s">
        <v>177</v>
      </c>
      <c r="E44" s="3"/>
      <c r="F44" s="3"/>
      <c r="G44" s="3"/>
      <c r="H44" s="3"/>
      <c r="I44" s="3"/>
      <c r="J44" s="3"/>
      <c r="K44" s="3"/>
      <c r="L44" s="3"/>
      <c r="M44" s="3"/>
      <c r="N44" s="3"/>
      <c r="O44" s="3"/>
      <c r="P44" s="3"/>
      <c r="Q44" s="3"/>
      <c r="R44" s="3"/>
      <c r="S44" s="3"/>
      <c r="T44" s="3"/>
      <c r="U44" s="17"/>
      <c r="W44" s="4">
        <f t="shared" si="0"/>
        <v>1</v>
      </c>
      <c r="X44" s="76">
        <v>1</v>
      </c>
      <c r="Y44" s="76">
        <v>1</v>
      </c>
      <c r="Z44" s="76">
        <v>1</v>
      </c>
      <c r="AA44" s="76">
        <v>1</v>
      </c>
      <c r="AB44" s="76">
        <v>1</v>
      </c>
      <c r="AC44" s="76">
        <v>1</v>
      </c>
      <c r="AD44" s="76">
        <v>1</v>
      </c>
      <c r="AE44" s="76">
        <v>1</v>
      </c>
      <c r="AF44" s="76">
        <v>1</v>
      </c>
      <c r="AG44" s="76">
        <v>1</v>
      </c>
      <c r="AH44" s="76">
        <v>1</v>
      </c>
      <c r="AI44" s="76">
        <v>1</v>
      </c>
      <c r="AJ44" s="76">
        <v>1</v>
      </c>
      <c r="AK44" s="76">
        <v>1</v>
      </c>
      <c r="AL44" s="76">
        <v>1</v>
      </c>
      <c r="AM44" s="76">
        <v>1</v>
      </c>
      <c r="AN44" s="76">
        <v>1</v>
      </c>
      <c r="AO44" s="76">
        <v>1</v>
      </c>
      <c r="AP44" s="76">
        <v>1</v>
      </c>
      <c r="AQ44" s="76">
        <v>1</v>
      </c>
      <c r="AR44" s="76">
        <v>1</v>
      </c>
      <c r="AS44" s="76">
        <v>1</v>
      </c>
      <c r="AT44" s="76">
        <v>1</v>
      </c>
      <c r="AU44" s="76">
        <v>1</v>
      </c>
      <c r="AV44" s="76">
        <v>1</v>
      </c>
      <c r="AW44" s="76">
        <v>1</v>
      </c>
      <c r="AX44" s="76">
        <v>1</v>
      </c>
      <c r="AY44" s="76">
        <v>1</v>
      </c>
      <c r="AZ44" s="76">
        <v>1</v>
      </c>
      <c r="BA44" s="76">
        <v>1</v>
      </c>
      <c r="BB44" s="76">
        <v>1</v>
      </c>
      <c r="BC44" s="76">
        <v>1</v>
      </c>
      <c r="BD44" s="76">
        <v>1</v>
      </c>
      <c r="BE44" s="76">
        <v>1</v>
      </c>
      <c r="BF44" s="76">
        <v>1</v>
      </c>
      <c r="BG44" s="76">
        <v>1</v>
      </c>
      <c r="BH44" s="76">
        <v>1</v>
      </c>
    </row>
    <row r="45" spans="2:60" ht="15" x14ac:dyDescent="0.25">
      <c r="B45" s="16"/>
      <c r="C45" s="33"/>
      <c r="D45" s="3" t="s">
        <v>62</v>
      </c>
      <c r="E45" s="3"/>
      <c r="F45" s="3"/>
      <c r="G45" s="3"/>
      <c r="H45" s="3"/>
      <c r="I45" s="3"/>
      <c r="J45" s="3"/>
      <c r="K45" s="3"/>
      <c r="L45" s="3"/>
      <c r="M45" s="3"/>
      <c r="N45" s="3"/>
      <c r="O45" s="3"/>
      <c r="P45" s="3"/>
      <c r="Q45" s="3"/>
      <c r="R45" s="3"/>
      <c r="S45" s="3"/>
      <c r="T45" s="3"/>
      <c r="U45" s="17"/>
      <c r="W45" s="4">
        <f t="shared" si="0"/>
        <v>0</v>
      </c>
      <c r="X45" s="76">
        <v>0</v>
      </c>
      <c r="Y45" s="76">
        <v>0</v>
      </c>
      <c r="Z45" s="76">
        <v>0</v>
      </c>
      <c r="AA45" s="76">
        <v>0</v>
      </c>
      <c r="AB45" s="76">
        <v>0</v>
      </c>
      <c r="AC45" s="76">
        <v>0</v>
      </c>
      <c r="AD45" s="76">
        <v>0</v>
      </c>
      <c r="AE45" s="76">
        <v>0</v>
      </c>
      <c r="AF45" s="76">
        <v>0</v>
      </c>
      <c r="AG45" s="76">
        <v>0</v>
      </c>
      <c r="AH45" s="76">
        <v>0</v>
      </c>
      <c r="AI45" s="76">
        <v>0</v>
      </c>
      <c r="AJ45" s="76">
        <v>0</v>
      </c>
      <c r="AK45" s="76">
        <v>0</v>
      </c>
      <c r="AL45" s="76">
        <v>0</v>
      </c>
      <c r="AM45" s="76">
        <v>0</v>
      </c>
      <c r="AN45" s="76">
        <v>0</v>
      </c>
      <c r="AO45" s="76">
        <v>0</v>
      </c>
      <c r="AP45" s="76">
        <v>0</v>
      </c>
      <c r="AQ45" s="76">
        <v>0</v>
      </c>
      <c r="AR45" s="76">
        <v>0</v>
      </c>
      <c r="AS45" s="76">
        <v>0</v>
      </c>
      <c r="AT45" s="76">
        <v>0</v>
      </c>
      <c r="AU45" s="76">
        <v>0</v>
      </c>
      <c r="AV45" s="76">
        <v>1</v>
      </c>
      <c r="AW45" s="76">
        <v>0</v>
      </c>
      <c r="AX45" s="76">
        <v>0</v>
      </c>
      <c r="AY45" s="76">
        <v>0</v>
      </c>
      <c r="AZ45" s="76">
        <v>0</v>
      </c>
      <c r="BA45" s="76">
        <v>0</v>
      </c>
      <c r="BB45" s="76">
        <v>0</v>
      </c>
      <c r="BC45" s="76">
        <v>1</v>
      </c>
      <c r="BD45" s="76">
        <v>0</v>
      </c>
      <c r="BE45" s="76">
        <v>0</v>
      </c>
      <c r="BF45" s="76">
        <v>0</v>
      </c>
      <c r="BG45" s="76">
        <v>0</v>
      </c>
      <c r="BH45" s="76">
        <v>0</v>
      </c>
    </row>
    <row r="46" spans="2:60" ht="15" x14ac:dyDescent="0.25">
      <c r="B46" s="16"/>
      <c r="C46" s="35"/>
      <c r="D46" s="36" t="s">
        <v>63</v>
      </c>
      <c r="E46" s="36"/>
      <c r="F46" s="36"/>
      <c r="G46" s="36"/>
      <c r="H46" s="36"/>
      <c r="I46" s="36"/>
      <c r="J46" s="36"/>
      <c r="K46" s="36"/>
      <c r="L46" s="36"/>
      <c r="M46" s="36"/>
      <c r="N46" s="36"/>
      <c r="O46" s="36"/>
      <c r="P46" s="36"/>
      <c r="Q46" s="36"/>
      <c r="R46" s="36"/>
      <c r="S46" s="36"/>
      <c r="T46" s="36"/>
      <c r="U46" s="17"/>
      <c r="W46" s="4">
        <f t="shared" si="0"/>
        <v>1</v>
      </c>
      <c r="X46" s="76">
        <v>1</v>
      </c>
      <c r="Y46" s="76">
        <v>1</v>
      </c>
      <c r="Z46" s="76">
        <v>1</v>
      </c>
      <c r="AA46" s="76">
        <v>1</v>
      </c>
      <c r="AB46" s="76">
        <v>1</v>
      </c>
      <c r="AC46" s="76">
        <v>1</v>
      </c>
      <c r="AD46" s="76">
        <v>1</v>
      </c>
      <c r="AE46" s="76">
        <v>1</v>
      </c>
      <c r="AF46" s="76">
        <v>1</v>
      </c>
      <c r="AG46" s="76">
        <v>1</v>
      </c>
      <c r="AH46" s="76">
        <v>1</v>
      </c>
      <c r="AI46" s="76">
        <v>1</v>
      </c>
      <c r="AJ46" s="76">
        <v>1</v>
      </c>
      <c r="AK46" s="76">
        <v>1</v>
      </c>
      <c r="AL46" s="76">
        <v>1</v>
      </c>
      <c r="AM46" s="76">
        <v>1</v>
      </c>
      <c r="AN46" s="76">
        <v>1</v>
      </c>
      <c r="AO46" s="76">
        <v>1</v>
      </c>
      <c r="AP46" s="76">
        <v>1</v>
      </c>
      <c r="AQ46" s="76">
        <v>1</v>
      </c>
      <c r="AR46" s="76">
        <v>1</v>
      </c>
      <c r="AS46" s="76">
        <v>1</v>
      </c>
      <c r="AT46" s="76">
        <v>1</v>
      </c>
      <c r="AU46" s="76">
        <v>1</v>
      </c>
      <c r="AV46" s="76">
        <v>1</v>
      </c>
      <c r="AW46" s="76">
        <v>1</v>
      </c>
      <c r="AX46" s="76">
        <v>1</v>
      </c>
      <c r="AY46" s="76">
        <v>1</v>
      </c>
      <c r="AZ46" s="76">
        <v>1</v>
      </c>
      <c r="BA46" s="76">
        <v>1</v>
      </c>
      <c r="BB46" s="76">
        <v>1</v>
      </c>
      <c r="BC46" s="76">
        <v>1</v>
      </c>
      <c r="BD46" s="76">
        <v>1</v>
      </c>
      <c r="BE46" s="76">
        <v>1</v>
      </c>
      <c r="BF46" s="76">
        <v>1</v>
      </c>
      <c r="BG46" s="76">
        <v>1</v>
      </c>
      <c r="BH46" s="76">
        <v>1</v>
      </c>
    </row>
    <row r="47" spans="2:60" ht="15" x14ac:dyDescent="0.25">
      <c r="B47" s="16"/>
      <c r="C47" s="30"/>
      <c r="D47" s="31" t="s">
        <v>64</v>
      </c>
      <c r="E47" s="31"/>
      <c r="F47" s="31"/>
      <c r="G47" s="31"/>
      <c r="H47" s="31"/>
      <c r="I47" s="31"/>
      <c r="J47" s="31"/>
      <c r="K47" s="31"/>
      <c r="L47" s="31"/>
      <c r="M47" s="31"/>
      <c r="N47" s="31"/>
      <c r="O47" s="31"/>
      <c r="P47" s="31"/>
      <c r="Q47" s="31"/>
      <c r="R47" s="31"/>
      <c r="S47" s="31"/>
      <c r="T47" s="31"/>
      <c r="U47" s="17"/>
      <c r="W47" s="4">
        <f t="shared" si="0"/>
        <v>1</v>
      </c>
      <c r="X47" s="76">
        <v>1</v>
      </c>
      <c r="Y47" s="76">
        <v>1</v>
      </c>
      <c r="Z47" s="76">
        <v>1</v>
      </c>
      <c r="AA47" s="76">
        <v>1</v>
      </c>
      <c r="AB47" s="76">
        <v>1</v>
      </c>
      <c r="AC47" s="76">
        <v>1</v>
      </c>
      <c r="AD47" s="76">
        <v>1</v>
      </c>
      <c r="AE47" s="76">
        <v>1</v>
      </c>
      <c r="AF47" s="76">
        <v>1</v>
      </c>
      <c r="AG47" s="76">
        <v>1</v>
      </c>
      <c r="AH47" s="76">
        <v>1</v>
      </c>
      <c r="AI47" s="76">
        <v>1</v>
      </c>
      <c r="AJ47" s="76">
        <v>1</v>
      </c>
      <c r="AK47" s="76">
        <v>1</v>
      </c>
      <c r="AL47" s="76">
        <v>1</v>
      </c>
      <c r="AM47" s="76">
        <v>1</v>
      </c>
      <c r="AN47" s="76">
        <v>1</v>
      </c>
      <c r="AO47" s="76">
        <v>1</v>
      </c>
      <c r="AP47" s="76">
        <v>1</v>
      </c>
      <c r="AQ47" s="76">
        <v>1</v>
      </c>
      <c r="AR47" s="76">
        <v>1</v>
      </c>
      <c r="AS47" s="76">
        <v>1</v>
      </c>
      <c r="AT47" s="76">
        <v>1</v>
      </c>
      <c r="AU47" s="76">
        <v>1</v>
      </c>
      <c r="AV47" s="76">
        <v>1</v>
      </c>
      <c r="AW47" s="76">
        <v>1</v>
      </c>
      <c r="AX47" s="76">
        <v>1</v>
      </c>
      <c r="AY47" s="76">
        <v>1</v>
      </c>
      <c r="AZ47" s="76">
        <v>1</v>
      </c>
      <c r="BA47" s="76">
        <v>1</v>
      </c>
      <c r="BB47" s="76">
        <v>1</v>
      </c>
      <c r="BC47" s="76">
        <v>1</v>
      </c>
      <c r="BD47" s="76">
        <v>1</v>
      </c>
      <c r="BE47" s="76">
        <v>1</v>
      </c>
      <c r="BF47" s="76">
        <v>1</v>
      </c>
      <c r="BG47" s="76">
        <v>1</v>
      </c>
      <c r="BH47" s="76">
        <v>1</v>
      </c>
    </row>
    <row r="48" spans="2:60" ht="15" x14ac:dyDescent="0.25">
      <c r="B48" s="16"/>
      <c r="C48" s="33"/>
      <c r="D48" s="3" t="s">
        <v>65</v>
      </c>
      <c r="E48" s="3"/>
      <c r="F48" s="3"/>
      <c r="G48" s="3"/>
      <c r="H48" s="3"/>
      <c r="I48" s="3"/>
      <c r="J48" s="3"/>
      <c r="K48" s="3"/>
      <c r="L48" s="3"/>
      <c r="M48" s="3"/>
      <c r="N48" s="3"/>
      <c r="O48" s="3"/>
      <c r="P48" s="3"/>
      <c r="Q48" s="3"/>
      <c r="R48" s="3"/>
      <c r="S48" s="3"/>
      <c r="T48" s="3"/>
      <c r="U48" s="17"/>
      <c r="W48" s="4">
        <f t="shared" si="0"/>
        <v>0</v>
      </c>
      <c r="X48" s="76">
        <v>0</v>
      </c>
      <c r="Y48" s="76">
        <v>0</v>
      </c>
      <c r="Z48" s="76">
        <v>0</v>
      </c>
      <c r="AA48" s="76">
        <v>0</v>
      </c>
      <c r="AB48" s="76">
        <v>0</v>
      </c>
      <c r="AC48" s="76">
        <v>0</v>
      </c>
      <c r="AD48" s="76">
        <v>0</v>
      </c>
      <c r="AE48" s="76">
        <v>0</v>
      </c>
      <c r="AF48" s="76">
        <v>0</v>
      </c>
      <c r="AG48" s="76">
        <v>0</v>
      </c>
      <c r="AH48" s="76">
        <v>0</v>
      </c>
      <c r="AI48" s="76">
        <v>0</v>
      </c>
      <c r="AJ48" s="76">
        <v>0</v>
      </c>
      <c r="AK48" s="76">
        <v>0</v>
      </c>
      <c r="AL48" s="76">
        <v>0</v>
      </c>
      <c r="AM48" s="76">
        <v>0</v>
      </c>
      <c r="AN48" s="76">
        <v>1</v>
      </c>
      <c r="AO48" s="76">
        <v>0</v>
      </c>
      <c r="AP48" s="76">
        <v>0</v>
      </c>
      <c r="AQ48" s="76">
        <v>0</v>
      </c>
      <c r="AR48" s="76">
        <v>0</v>
      </c>
      <c r="AS48" s="76">
        <v>0</v>
      </c>
      <c r="AT48" s="76">
        <v>0</v>
      </c>
      <c r="AU48" s="76">
        <v>0</v>
      </c>
      <c r="AV48" s="76">
        <v>0</v>
      </c>
      <c r="AW48" s="76">
        <v>1</v>
      </c>
      <c r="AX48" s="76">
        <v>0</v>
      </c>
      <c r="AY48" s="76">
        <v>0</v>
      </c>
      <c r="AZ48" s="76">
        <v>0</v>
      </c>
      <c r="BA48" s="76">
        <v>0</v>
      </c>
      <c r="BB48" s="76">
        <v>0</v>
      </c>
      <c r="BC48" s="76">
        <v>0</v>
      </c>
      <c r="BD48" s="76">
        <v>0</v>
      </c>
      <c r="BE48" s="76">
        <v>0</v>
      </c>
      <c r="BF48" s="76">
        <v>0</v>
      </c>
      <c r="BG48" s="76">
        <v>0</v>
      </c>
      <c r="BH48" s="76">
        <v>0</v>
      </c>
    </row>
    <row r="49" spans="2:60" ht="15" x14ac:dyDescent="0.25">
      <c r="B49" s="16"/>
      <c r="C49" s="33"/>
      <c r="D49" s="3" t="s">
        <v>66</v>
      </c>
      <c r="E49" s="3"/>
      <c r="F49" s="3"/>
      <c r="G49" s="3"/>
      <c r="H49" s="3"/>
      <c r="I49" s="3"/>
      <c r="J49" s="3"/>
      <c r="K49" s="3"/>
      <c r="L49" s="3"/>
      <c r="M49" s="3"/>
      <c r="N49" s="3"/>
      <c r="O49" s="3"/>
      <c r="P49" s="3"/>
      <c r="Q49" s="3"/>
      <c r="R49" s="3"/>
      <c r="S49" s="3"/>
      <c r="T49" s="3"/>
      <c r="U49" s="17"/>
      <c r="W49" s="4">
        <f t="shared" si="0"/>
        <v>0</v>
      </c>
      <c r="X49" s="76">
        <v>0</v>
      </c>
      <c r="Y49" s="76">
        <v>0</v>
      </c>
      <c r="Z49" s="76">
        <v>0</v>
      </c>
      <c r="AA49" s="76">
        <v>0</v>
      </c>
      <c r="AB49" s="76">
        <v>0</v>
      </c>
      <c r="AC49" s="76">
        <v>0</v>
      </c>
      <c r="AD49" s="76">
        <v>0</v>
      </c>
      <c r="AE49" s="76">
        <v>0</v>
      </c>
      <c r="AF49" s="76">
        <v>0</v>
      </c>
      <c r="AG49" s="76">
        <v>0</v>
      </c>
      <c r="AH49" s="76">
        <v>0</v>
      </c>
      <c r="AI49" s="76">
        <v>0</v>
      </c>
      <c r="AJ49" s="76">
        <v>0</v>
      </c>
      <c r="AK49" s="76">
        <v>0</v>
      </c>
      <c r="AL49" s="76">
        <v>0</v>
      </c>
      <c r="AM49" s="76">
        <v>0</v>
      </c>
      <c r="AN49" s="76">
        <v>1</v>
      </c>
      <c r="AO49" s="76">
        <v>0</v>
      </c>
      <c r="AP49" s="76">
        <v>0</v>
      </c>
      <c r="AQ49" s="76">
        <v>0</v>
      </c>
      <c r="AR49" s="76">
        <v>0</v>
      </c>
      <c r="AS49" s="76">
        <v>0</v>
      </c>
      <c r="AT49" s="76">
        <v>0</v>
      </c>
      <c r="AU49" s="76">
        <v>0</v>
      </c>
      <c r="AV49" s="76">
        <v>0</v>
      </c>
      <c r="AW49" s="76">
        <v>1</v>
      </c>
      <c r="AX49" s="76">
        <v>1</v>
      </c>
      <c r="AY49" s="76">
        <v>1</v>
      </c>
      <c r="AZ49" s="76">
        <v>1</v>
      </c>
      <c r="BA49" s="76">
        <v>1</v>
      </c>
      <c r="BB49" s="76">
        <v>1</v>
      </c>
      <c r="BC49" s="76">
        <v>0</v>
      </c>
      <c r="BD49" s="76">
        <v>0</v>
      </c>
      <c r="BE49" s="76">
        <v>0</v>
      </c>
      <c r="BF49" s="76">
        <v>0</v>
      </c>
      <c r="BG49" s="76">
        <v>0</v>
      </c>
      <c r="BH49" s="76">
        <v>0</v>
      </c>
    </row>
    <row r="50" spans="2:60" ht="15" x14ac:dyDescent="0.25">
      <c r="B50" s="16"/>
      <c r="C50" s="35"/>
      <c r="D50" s="36" t="s">
        <v>178</v>
      </c>
      <c r="E50" s="36"/>
      <c r="F50" s="36"/>
      <c r="G50" s="36"/>
      <c r="H50" s="36"/>
      <c r="I50" s="36"/>
      <c r="J50" s="36"/>
      <c r="K50" s="36"/>
      <c r="L50" s="36"/>
      <c r="M50" s="36"/>
      <c r="N50" s="36"/>
      <c r="O50" s="36"/>
      <c r="P50" s="36"/>
      <c r="Q50" s="36"/>
      <c r="R50" s="36"/>
      <c r="S50" s="36"/>
      <c r="T50" s="36"/>
      <c r="U50" s="17"/>
      <c r="W50" s="4">
        <f t="shared" si="0"/>
        <v>1</v>
      </c>
      <c r="X50" s="76">
        <v>1</v>
      </c>
      <c r="Y50" s="76">
        <v>1</v>
      </c>
      <c r="Z50" s="76">
        <v>1</v>
      </c>
      <c r="AA50" s="76">
        <v>1</v>
      </c>
      <c r="AB50" s="76">
        <v>1</v>
      </c>
      <c r="AC50" s="76">
        <v>1</v>
      </c>
      <c r="AD50" s="76">
        <v>1</v>
      </c>
      <c r="AE50" s="76">
        <v>1</v>
      </c>
      <c r="AF50" s="76">
        <v>1</v>
      </c>
      <c r="AG50" s="76">
        <v>1</v>
      </c>
      <c r="AH50" s="76">
        <v>1</v>
      </c>
      <c r="AI50" s="76">
        <v>1</v>
      </c>
      <c r="AJ50" s="76">
        <v>1</v>
      </c>
      <c r="AK50" s="76">
        <v>1</v>
      </c>
      <c r="AL50" s="76">
        <v>1</v>
      </c>
      <c r="AM50" s="76">
        <v>1</v>
      </c>
      <c r="AN50" s="76">
        <v>1</v>
      </c>
      <c r="AO50" s="76">
        <v>1</v>
      </c>
      <c r="AP50" s="76">
        <v>1</v>
      </c>
      <c r="AQ50" s="76">
        <v>1</v>
      </c>
      <c r="AR50" s="76">
        <v>1</v>
      </c>
      <c r="AS50" s="76">
        <v>1</v>
      </c>
      <c r="AT50" s="76">
        <v>1</v>
      </c>
      <c r="AU50" s="76">
        <v>1</v>
      </c>
      <c r="AV50" s="76">
        <v>1</v>
      </c>
      <c r="AW50" s="76">
        <v>1</v>
      </c>
      <c r="AX50" s="76">
        <v>1</v>
      </c>
      <c r="AY50" s="76">
        <v>1</v>
      </c>
      <c r="AZ50" s="76">
        <v>1</v>
      </c>
      <c r="BA50" s="76">
        <v>1</v>
      </c>
      <c r="BB50" s="76">
        <v>1</v>
      </c>
      <c r="BC50" s="76">
        <v>1</v>
      </c>
      <c r="BD50" s="76">
        <v>1</v>
      </c>
      <c r="BE50" s="76">
        <v>1</v>
      </c>
      <c r="BF50" s="76">
        <v>1</v>
      </c>
      <c r="BG50" s="76">
        <v>1</v>
      </c>
      <c r="BH50" s="76">
        <v>1</v>
      </c>
    </row>
    <row r="51" spans="2:60" ht="15.75" thickBot="1" x14ac:dyDescent="0.3">
      <c r="B51" s="18"/>
      <c r="C51" s="19"/>
      <c r="D51" s="19"/>
      <c r="E51" s="19"/>
      <c r="F51" s="19"/>
      <c r="G51" s="19"/>
      <c r="H51" s="19"/>
      <c r="I51" s="19"/>
      <c r="J51" s="19"/>
      <c r="K51" s="19"/>
      <c r="L51" s="19"/>
      <c r="M51" s="19"/>
      <c r="N51" s="19"/>
      <c r="O51" s="19"/>
      <c r="P51" s="19"/>
      <c r="Q51" s="19"/>
      <c r="R51" s="19"/>
      <c r="S51" s="19"/>
      <c r="T51" s="19"/>
      <c r="U51" s="20"/>
    </row>
    <row r="52" spans="2:60" ht="15" x14ac:dyDescent="0.25"/>
  </sheetData>
  <sheetProtection selectLockedCells="1" selectUnlockedCells="1"/>
  <mergeCells count="2">
    <mergeCell ref="B3:U3"/>
    <mergeCell ref="D9:T10"/>
  </mergeCells>
  <conditionalFormatting sqref="X11:BH50">
    <cfRule type="cellIs" dxfId="3" priority="1" operator="equal">
      <formula>1</formula>
    </cfRule>
  </conditionalFormatting>
  <pageMargins left="0.7" right="0.7" top="0.75" bottom="0.75" header="0.3" footer="0.3"/>
  <ignoredErrors>
    <ignoredError sqref="W11:W50" formulaRange="1"/>
  </ignoredErrors>
  <drawing r:id="rId1"/>
  <legacyDrawing r:id="rId2"/>
  <mc:AlternateContent xmlns:mc="http://schemas.openxmlformats.org/markup-compatibility/2006">
    <mc:Choice Requires="x14">
      <controls>
        <mc:AlternateContent xmlns:mc="http://schemas.openxmlformats.org/markup-compatibility/2006">
          <mc:Choice Requires="x14">
            <control shapeId="27649" r:id="rId3" name="Check Box 1">
              <controlPr defaultSize="0" autoFill="0" autoLine="0" autoPict="0">
                <anchor moveWithCells="1">
                  <from>
                    <xdr:col>2</xdr:col>
                    <xdr:colOff>28575</xdr:colOff>
                    <xdr:row>10</xdr:row>
                    <xdr:rowOff>0</xdr:rowOff>
                  </from>
                  <to>
                    <xdr:col>3</xdr:col>
                    <xdr:colOff>28575</xdr:colOff>
                    <xdr:row>10</xdr:row>
                    <xdr:rowOff>180975</xdr:rowOff>
                  </to>
                </anchor>
              </controlPr>
            </control>
          </mc:Choice>
        </mc:AlternateContent>
        <mc:AlternateContent xmlns:mc="http://schemas.openxmlformats.org/markup-compatibility/2006">
          <mc:Choice Requires="x14">
            <control shapeId="27650" r:id="rId4" name="Check Box 2">
              <controlPr defaultSize="0" autoFill="0" autoLine="0" autoPict="0">
                <anchor moveWithCells="1">
                  <from>
                    <xdr:col>2</xdr:col>
                    <xdr:colOff>28575</xdr:colOff>
                    <xdr:row>12</xdr:row>
                    <xdr:rowOff>28575</xdr:rowOff>
                  </from>
                  <to>
                    <xdr:col>3</xdr:col>
                    <xdr:colOff>28575</xdr:colOff>
                    <xdr:row>12</xdr:row>
                    <xdr:rowOff>180975</xdr:rowOff>
                  </to>
                </anchor>
              </controlPr>
            </control>
          </mc:Choice>
        </mc:AlternateContent>
        <mc:AlternateContent xmlns:mc="http://schemas.openxmlformats.org/markup-compatibility/2006">
          <mc:Choice Requires="x14">
            <control shapeId="27651" r:id="rId5" name="Check Box 3">
              <controlPr defaultSize="0" autoFill="0" autoLine="0" autoPict="0">
                <anchor moveWithCells="1">
                  <from>
                    <xdr:col>2</xdr:col>
                    <xdr:colOff>28575</xdr:colOff>
                    <xdr:row>11</xdr:row>
                    <xdr:rowOff>0</xdr:rowOff>
                  </from>
                  <to>
                    <xdr:col>3</xdr:col>
                    <xdr:colOff>28575</xdr:colOff>
                    <xdr:row>12</xdr:row>
                    <xdr:rowOff>0</xdr:rowOff>
                  </to>
                </anchor>
              </controlPr>
            </control>
          </mc:Choice>
        </mc:AlternateContent>
        <mc:AlternateContent xmlns:mc="http://schemas.openxmlformats.org/markup-compatibility/2006">
          <mc:Choice Requires="x14">
            <control shapeId="27652" r:id="rId6" name="Check Box 4">
              <controlPr defaultSize="0" autoFill="0" autoLine="0" autoPict="0">
                <anchor moveWithCells="1">
                  <from>
                    <xdr:col>2</xdr:col>
                    <xdr:colOff>28575</xdr:colOff>
                    <xdr:row>12</xdr:row>
                    <xdr:rowOff>123825</xdr:rowOff>
                  </from>
                  <to>
                    <xdr:col>3</xdr:col>
                    <xdr:colOff>28575</xdr:colOff>
                    <xdr:row>14</xdr:row>
                    <xdr:rowOff>66675</xdr:rowOff>
                  </to>
                </anchor>
              </controlPr>
            </control>
          </mc:Choice>
        </mc:AlternateContent>
        <mc:AlternateContent xmlns:mc="http://schemas.openxmlformats.org/markup-compatibility/2006">
          <mc:Choice Requires="x14">
            <control shapeId="27653" r:id="rId7" name="Check Box 5">
              <controlPr defaultSize="0" autoFill="0" autoLine="0" autoPict="0">
                <anchor moveWithCells="1">
                  <from>
                    <xdr:col>2</xdr:col>
                    <xdr:colOff>28575</xdr:colOff>
                    <xdr:row>13</xdr:row>
                    <xdr:rowOff>123825</xdr:rowOff>
                  </from>
                  <to>
                    <xdr:col>3</xdr:col>
                    <xdr:colOff>28575</xdr:colOff>
                    <xdr:row>15</xdr:row>
                    <xdr:rowOff>66675</xdr:rowOff>
                  </to>
                </anchor>
              </controlPr>
            </control>
          </mc:Choice>
        </mc:AlternateContent>
        <mc:AlternateContent xmlns:mc="http://schemas.openxmlformats.org/markup-compatibility/2006">
          <mc:Choice Requires="x14">
            <control shapeId="27654" r:id="rId8" name="Check Box 6">
              <controlPr defaultSize="0" autoFill="0" autoLine="0" autoPict="0">
                <anchor moveWithCells="1">
                  <from>
                    <xdr:col>2</xdr:col>
                    <xdr:colOff>28575</xdr:colOff>
                    <xdr:row>14</xdr:row>
                    <xdr:rowOff>123825</xdr:rowOff>
                  </from>
                  <to>
                    <xdr:col>3</xdr:col>
                    <xdr:colOff>28575</xdr:colOff>
                    <xdr:row>16</xdr:row>
                    <xdr:rowOff>66675</xdr:rowOff>
                  </to>
                </anchor>
              </controlPr>
            </control>
          </mc:Choice>
        </mc:AlternateContent>
        <mc:AlternateContent xmlns:mc="http://schemas.openxmlformats.org/markup-compatibility/2006">
          <mc:Choice Requires="x14">
            <control shapeId="27655" r:id="rId9" name="Check Box 7">
              <controlPr defaultSize="0" autoFill="0" autoLine="0" autoPict="0">
                <anchor moveWithCells="1">
                  <from>
                    <xdr:col>2</xdr:col>
                    <xdr:colOff>28575</xdr:colOff>
                    <xdr:row>15</xdr:row>
                    <xdr:rowOff>123825</xdr:rowOff>
                  </from>
                  <to>
                    <xdr:col>3</xdr:col>
                    <xdr:colOff>28575</xdr:colOff>
                    <xdr:row>17</xdr:row>
                    <xdr:rowOff>66675</xdr:rowOff>
                  </to>
                </anchor>
              </controlPr>
            </control>
          </mc:Choice>
        </mc:AlternateContent>
        <mc:AlternateContent xmlns:mc="http://schemas.openxmlformats.org/markup-compatibility/2006">
          <mc:Choice Requires="x14">
            <control shapeId="27656" r:id="rId10" name="Check Box 8">
              <controlPr defaultSize="0" autoFill="0" autoLine="0" autoPict="0">
                <anchor moveWithCells="1">
                  <from>
                    <xdr:col>2</xdr:col>
                    <xdr:colOff>28575</xdr:colOff>
                    <xdr:row>17</xdr:row>
                    <xdr:rowOff>0</xdr:rowOff>
                  </from>
                  <to>
                    <xdr:col>3</xdr:col>
                    <xdr:colOff>28575</xdr:colOff>
                    <xdr:row>17</xdr:row>
                    <xdr:rowOff>180975</xdr:rowOff>
                  </to>
                </anchor>
              </controlPr>
            </control>
          </mc:Choice>
        </mc:AlternateContent>
        <mc:AlternateContent xmlns:mc="http://schemas.openxmlformats.org/markup-compatibility/2006">
          <mc:Choice Requires="x14">
            <control shapeId="27657" r:id="rId11" name="Check Box 9">
              <controlPr defaultSize="0" autoFill="0" autoLine="0" autoPict="0">
                <anchor moveWithCells="1">
                  <from>
                    <xdr:col>2</xdr:col>
                    <xdr:colOff>28575</xdr:colOff>
                    <xdr:row>18</xdr:row>
                    <xdr:rowOff>28575</xdr:rowOff>
                  </from>
                  <to>
                    <xdr:col>3</xdr:col>
                    <xdr:colOff>28575</xdr:colOff>
                    <xdr:row>18</xdr:row>
                    <xdr:rowOff>180975</xdr:rowOff>
                  </to>
                </anchor>
              </controlPr>
            </control>
          </mc:Choice>
        </mc:AlternateContent>
        <mc:AlternateContent xmlns:mc="http://schemas.openxmlformats.org/markup-compatibility/2006">
          <mc:Choice Requires="x14">
            <control shapeId="27658" r:id="rId12" name="Check Box 10">
              <controlPr defaultSize="0" autoFill="0" autoLine="0" autoPict="0">
                <anchor moveWithCells="1">
                  <from>
                    <xdr:col>2</xdr:col>
                    <xdr:colOff>28575</xdr:colOff>
                    <xdr:row>19</xdr:row>
                    <xdr:rowOff>9525</xdr:rowOff>
                  </from>
                  <to>
                    <xdr:col>3</xdr:col>
                    <xdr:colOff>28575</xdr:colOff>
                    <xdr:row>19</xdr:row>
                    <xdr:rowOff>180975</xdr:rowOff>
                  </to>
                </anchor>
              </controlPr>
            </control>
          </mc:Choice>
        </mc:AlternateContent>
        <mc:AlternateContent xmlns:mc="http://schemas.openxmlformats.org/markup-compatibility/2006">
          <mc:Choice Requires="x14">
            <control shapeId="27659" r:id="rId13" name="Check Box 11">
              <controlPr defaultSize="0" autoFill="0" autoLine="0" autoPict="0">
                <anchor moveWithCells="1">
                  <from>
                    <xdr:col>2</xdr:col>
                    <xdr:colOff>28575</xdr:colOff>
                    <xdr:row>20</xdr:row>
                    <xdr:rowOff>9525</xdr:rowOff>
                  </from>
                  <to>
                    <xdr:col>3</xdr:col>
                    <xdr:colOff>28575</xdr:colOff>
                    <xdr:row>20</xdr:row>
                    <xdr:rowOff>180975</xdr:rowOff>
                  </to>
                </anchor>
              </controlPr>
            </control>
          </mc:Choice>
        </mc:AlternateContent>
        <mc:AlternateContent xmlns:mc="http://schemas.openxmlformats.org/markup-compatibility/2006">
          <mc:Choice Requires="x14">
            <control shapeId="27660" r:id="rId14" name="Check Box 12">
              <controlPr defaultSize="0" autoFill="0" autoLine="0" autoPict="0">
                <anchor moveWithCells="1">
                  <from>
                    <xdr:col>2</xdr:col>
                    <xdr:colOff>28575</xdr:colOff>
                    <xdr:row>21</xdr:row>
                    <xdr:rowOff>0</xdr:rowOff>
                  </from>
                  <to>
                    <xdr:col>3</xdr:col>
                    <xdr:colOff>28575</xdr:colOff>
                    <xdr:row>22</xdr:row>
                    <xdr:rowOff>0</xdr:rowOff>
                  </to>
                </anchor>
              </controlPr>
            </control>
          </mc:Choice>
        </mc:AlternateContent>
        <mc:AlternateContent xmlns:mc="http://schemas.openxmlformats.org/markup-compatibility/2006">
          <mc:Choice Requires="x14">
            <control shapeId="27661" r:id="rId15" name="Check Box 13">
              <controlPr defaultSize="0" autoFill="0" autoLine="0" autoPict="0">
                <anchor moveWithCells="1">
                  <from>
                    <xdr:col>2</xdr:col>
                    <xdr:colOff>28575</xdr:colOff>
                    <xdr:row>22</xdr:row>
                    <xdr:rowOff>0</xdr:rowOff>
                  </from>
                  <to>
                    <xdr:col>3</xdr:col>
                    <xdr:colOff>28575</xdr:colOff>
                    <xdr:row>23</xdr:row>
                    <xdr:rowOff>0</xdr:rowOff>
                  </to>
                </anchor>
              </controlPr>
            </control>
          </mc:Choice>
        </mc:AlternateContent>
        <mc:AlternateContent xmlns:mc="http://schemas.openxmlformats.org/markup-compatibility/2006">
          <mc:Choice Requires="x14">
            <control shapeId="27662" r:id="rId16" name="Check Box 14">
              <controlPr defaultSize="0" autoFill="0" autoLine="0" autoPict="0">
                <anchor moveWithCells="1">
                  <from>
                    <xdr:col>2</xdr:col>
                    <xdr:colOff>28575</xdr:colOff>
                    <xdr:row>23</xdr:row>
                    <xdr:rowOff>0</xdr:rowOff>
                  </from>
                  <to>
                    <xdr:col>3</xdr:col>
                    <xdr:colOff>28575</xdr:colOff>
                    <xdr:row>24</xdr:row>
                    <xdr:rowOff>0</xdr:rowOff>
                  </to>
                </anchor>
              </controlPr>
            </control>
          </mc:Choice>
        </mc:AlternateContent>
        <mc:AlternateContent xmlns:mc="http://schemas.openxmlformats.org/markup-compatibility/2006">
          <mc:Choice Requires="x14">
            <control shapeId="27663" r:id="rId17" name="Check Box 15">
              <controlPr defaultSize="0" autoFill="0" autoLine="0" autoPict="0">
                <anchor moveWithCells="1">
                  <from>
                    <xdr:col>2</xdr:col>
                    <xdr:colOff>28575</xdr:colOff>
                    <xdr:row>24</xdr:row>
                    <xdr:rowOff>38100</xdr:rowOff>
                  </from>
                  <to>
                    <xdr:col>3</xdr:col>
                    <xdr:colOff>28575</xdr:colOff>
                    <xdr:row>24</xdr:row>
                    <xdr:rowOff>152400</xdr:rowOff>
                  </to>
                </anchor>
              </controlPr>
            </control>
          </mc:Choice>
        </mc:AlternateContent>
        <mc:AlternateContent xmlns:mc="http://schemas.openxmlformats.org/markup-compatibility/2006">
          <mc:Choice Requires="x14">
            <control shapeId="27664" r:id="rId18" name="Check Box 16">
              <controlPr defaultSize="0" autoFill="0" autoLine="0" autoPict="0">
                <anchor moveWithCells="1">
                  <from>
                    <xdr:col>2</xdr:col>
                    <xdr:colOff>28575</xdr:colOff>
                    <xdr:row>25</xdr:row>
                    <xdr:rowOff>28575</xdr:rowOff>
                  </from>
                  <to>
                    <xdr:col>3</xdr:col>
                    <xdr:colOff>28575</xdr:colOff>
                    <xdr:row>25</xdr:row>
                    <xdr:rowOff>180975</xdr:rowOff>
                  </to>
                </anchor>
              </controlPr>
            </control>
          </mc:Choice>
        </mc:AlternateContent>
        <mc:AlternateContent xmlns:mc="http://schemas.openxmlformats.org/markup-compatibility/2006">
          <mc:Choice Requires="x14">
            <control shapeId="27665" r:id="rId19" name="Check Box 17">
              <controlPr defaultSize="0" autoFill="0" autoLine="0" autoPict="0">
                <anchor moveWithCells="1">
                  <from>
                    <xdr:col>2</xdr:col>
                    <xdr:colOff>28575</xdr:colOff>
                    <xdr:row>26</xdr:row>
                    <xdr:rowOff>9525</xdr:rowOff>
                  </from>
                  <to>
                    <xdr:col>3</xdr:col>
                    <xdr:colOff>28575</xdr:colOff>
                    <xdr:row>26</xdr:row>
                    <xdr:rowOff>180975</xdr:rowOff>
                  </to>
                </anchor>
              </controlPr>
            </control>
          </mc:Choice>
        </mc:AlternateContent>
        <mc:AlternateContent xmlns:mc="http://schemas.openxmlformats.org/markup-compatibility/2006">
          <mc:Choice Requires="x14">
            <control shapeId="27666" r:id="rId20" name="Check Box 18">
              <controlPr defaultSize="0" autoFill="0" autoLine="0" autoPict="0">
                <anchor moveWithCells="1">
                  <from>
                    <xdr:col>2</xdr:col>
                    <xdr:colOff>28575</xdr:colOff>
                    <xdr:row>27</xdr:row>
                    <xdr:rowOff>9525</xdr:rowOff>
                  </from>
                  <to>
                    <xdr:col>3</xdr:col>
                    <xdr:colOff>28575</xdr:colOff>
                    <xdr:row>27</xdr:row>
                    <xdr:rowOff>180975</xdr:rowOff>
                  </to>
                </anchor>
              </controlPr>
            </control>
          </mc:Choice>
        </mc:AlternateContent>
        <mc:AlternateContent xmlns:mc="http://schemas.openxmlformats.org/markup-compatibility/2006">
          <mc:Choice Requires="x14">
            <control shapeId="27667" r:id="rId21" name="Check Box 19">
              <controlPr defaultSize="0" autoFill="0" autoLine="0" autoPict="0">
                <anchor moveWithCells="1">
                  <from>
                    <xdr:col>2</xdr:col>
                    <xdr:colOff>28575</xdr:colOff>
                    <xdr:row>28</xdr:row>
                    <xdr:rowOff>9525</xdr:rowOff>
                  </from>
                  <to>
                    <xdr:col>3</xdr:col>
                    <xdr:colOff>28575</xdr:colOff>
                    <xdr:row>28</xdr:row>
                    <xdr:rowOff>180975</xdr:rowOff>
                  </to>
                </anchor>
              </controlPr>
            </control>
          </mc:Choice>
        </mc:AlternateContent>
        <mc:AlternateContent xmlns:mc="http://schemas.openxmlformats.org/markup-compatibility/2006">
          <mc:Choice Requires="x14">
            <control shapeId="27668" r:id="rId22" name="Check Box 20">
              <controlPr defaultSize="0" autoFill="0" autoLine="0" autoPict="0">
                <anchor moveWithCells="1">
                  <from>
                    <xdr:col>2</xdr:col>
                    <xdr:colOff>28575</xdr:colOff>
                    <xdr:row>29</xdr:row>
                    <xdr:rowOff>28575</xdr:rowOff>
                  </from>
                  <to>
                    <xdr:col>3</xdr:col>
                    <xdr:colOff>28575</xdr:colOff>
                    <xdr:row>29</xdr:row>
                    <xdr:rowOff>180975</xdr:rowOff>
                  </to>
                </anchor>
              </controlPr>
            </control>
          </mc:Choice>
        </mc:AlternateContent>
        <mc:AlternateContent xmlns:mc="http://schemas.openxmlformats.org/markup-compatibility/2006">
          <mc:Choice Requires="x14">
            <control shapeId="27669" r:id="rId23" name="Check Box 21">
              <controlPr defaultSize="0" autoFill="0" autoLine="0" autoPict="0">
                <anchor moveWithCells="1">
                  <from>
                    <xdr:col>2</xdr:col>
                    <xdr:colOff>28575</xdr:colOff>
                    <xdr:row>30</xdr:row>
                    <xdr:rowOff>9525</xdr:rowOff>
                  </from>
                  <to>
                    <xdr:col>3</xdr:col>
                    <xdr:colOff>28575</xdr:colOff>
                    <xdr:row>30</xdr:row>
                    <xdr:rowOff>180975</xdr:rowOff>
                  </to>
                </anchor>
              </controlPr>
            </control>
          </mc:Choice>
        </mc:AlternateContent>
        <mc:AlternateContent xmlns:mc="http://schemas.openxmlformats.org/markup-compatibility/2006">
          <mc:Choice Requires="x14">
            <control shapeId="27670" r:id="rId24" name="Check Box 22">
              <controlPr defaultSize="0" autoFill="0" autoLine="0" autoPict="0">
                <anchor moveWithCells="1">
                  <from>
                    <xdr:col>2</xdr:col>
                    <xdr:colOff>28575</xdr:colOff>
                    <xdr:row>31</xdr:row>
                    <xdr:rowOff>38100</xdr:rowOff>
                  </from>
                  <to>
                    <xdr:col>3</xdr:col>
                    <xdr:colOff>28575</xdr:colOff>
                    <xdr:row>31</xdr:row>
                    <xdr:rowOff>152400</xdr:rowOff>
                  </to>
                </anchor>
              </controlPr>
            </control>
          </mc:Choice>
        </mc:AlternateContent>
        <mc:AlternateContent xmlns:mc="http://schemas.openxmlformats.org/markup-compatibility/2006">
          <mc:Choice Requires="x14">
            <control shapeId="27671" r:id="rId25" name="Check Box 23">
              <controlPr defaultSize="0" autoFill="0" autoLine="0" autoPict="0">
                <anchor moveWithCells="1">
                  <from>
                    <xdr:col>2</xdr:col>
                    <xdr:colOff>28575</xdr:colOff>
                    <xdr:row>32</xdr:row>
                    <xdr:rowOff>28575</xdr:rowOff>
                  </from>
                  <to>
                    <xdr:col>3</xdr:col>
                    <xdr:colOff>28575</xdr:colOff>
                    <xdr:row>32</xdr:row>
                    <xdr:rowOff>180975</xdr:rowOff>
                  </to>
                </anchor>
              </controlPr>
            </control>
          </mc:Choice>
        </mc:AlternateContent>
        <mc:AlternateContent xmlns:mc="http://schemas.openxmlformats.org/markup-compatibility/2006">
          <mc:Choice Requires="x14">
            <control shapeId="27672" r:id="rId26" name="Check Box 24">
              <controlPr defaultSize="0" autoFill="0" autoLine="0" autoPict="0">
                <anchor moveWithCells="1">
                  <from>
                    <xdr:col>2</xdr:col>
                    <xdr:colOff>28575</xdr:colOff>
                    <xdr:row>33</xdr:row>
                    <xdr:rowOff>9525</xdr:rowOff>
                  </from>
                  <to>
                    <xdr:col>3</xdr:col>
                    <xdr:colOff>28575</xdr:colOff>
                    <xdr:row>33</xdr:row>
                    <xdr:rowOff>180975</xdr:rowOff>
                  </to>
                </anchor>
              </controlPr>
            </control>
          </mc:Choice>
        </mc:AlternateContent>
        <mc:AlternateContent xmlns:mc="http://schemas.openxmlformats.org/markup-compatibility/2006">
          <mc:Choice Requires="x14">
            <control shapeId="27673" r:id="rId27" name="Check Box 25">
              <controlPr defaultSize="0" autoFill="0" autoLine="0" autoPict="0">
                <anchor moveWithCells="1">
                  <from>
                    <xdr:col>2</xdr:col>
                    <xdr:colOff>28575</xdr:colOff>
                    <xdr:row>34</xdr:row>
                    <xdr:rowOff>9525</xdr:rowOff>
                  </from>
                  <to>
                    <xdr:col>3</xdr:col>
                    <xdr:colOff>28575</xdr:colOff>
                    <xdr:row>34</xdr:row>
                    <xdr:rowOff>180975</xdr:rowOff>
                  </to>
                </anchor>
              </controlPr>
            </control>
          </mc:Choice>
        </mc:AlternateContent>
        <mc:AlternateContent xmlns:mc="http://schemas.openxmlformats.org/markup-compatibility/2006">
          <mc:Choice Requires="x14">
            <control shapeId="27674" r:id="rId28" name="Check Box 26">
              <controlPr defaultSize="0" autoFill="0" autoLine="0" autoPict="0">
                <anchor moveWithCells="1">
                  <from>
                    <xdr:col>2</xdr:col>
                    <xdr:colOff>28575</xdr:colOff>
                    <xdr:row>35</xdr:row>
                    <xdr:rowOff>9525</xdr:rowOff>
                  </from>
                  <to>
                    <xdr:col>3</xdr:col>
                    <xdr:colOff>28575</xdr:colOff>
                    <xdr:row>35</xdr:row>
                    <xdr:rowOff>180975</xdr:rowOff>
                  </to>
                </anchor>
              </controlPr>
            </control>
          </mc:Choice>
        </mc:AlternateContent>
        <mc:AlternateContent xmlns:mc="http://schemas.openxmlformats.org/markup-compatibility/2006">
          <mc:Choice Requires="x14">
            <control shapeId="27675" r:id="rId29" name="Check Box 27">
              <controlPr defaultSize="0" autoFill="0" autoLine="0" autoPict="0">
                <anchor moveWithCells="1">
                  <from>
                    <xdr:col>2</xdr:col>
                    <xdr:colOff>28575</xdr:colOff>
                    <xdr:row>36</xdr:row>
                    <xdr:rowOff>28575</xdr:rowOff>
                  </from>
                  <to>
                    <xdr:col>3</xdr:col>
                    <xdr:colOff>28575</xdr:colOff>
                    <xdr:row>36</xdr:row>
                    <xdr:rowOff>161925</xdr:rowOff>
                  </to>
                </anchor>
              </controlPr>
            </control>
          </mc:Choice>
        </mc:AlternateContent>
        <mc:AlternateContent xmlns:mc="http://schemas.openxmlformats.org/markup-compatibility/2006">
          <mc:Choice Requires="x14">
            <control shapeId="27676" r:id="rId30" name="Check Box 28">
              <controlPr defaultSize="0" autoFill="0" autoLine="0" autoPict="0">
                <anchor moveWithCells="1">
                  <from>
                    <xdr:col>2</xdr:col>
                    <xdr:colOff>28575</xdr:colOff>
                    <xdr:row>37</xdr:row>
                    <xdr:rowOff>28575</xdr:rowOff>
                  </from>
                  <to>
                    <xdr:col>3</xdr:col>
                    <xdr:colOff>28575</xdr:colOff>
                    <xdr:row>37</xdr:row>
                    <xdr:rowOff>180975</xdr:rowOff>
                  </to>
                </anchor>
              </controlPr>
            </control>
          </mc:Choice>
        </mc:AlternateContent>
        <mc:AlternateContent xmlns:mc="http://schemas.openxmlformats.org/markup-compatibility/2006">
          <mc:Choice Requires="x14">
            <control shapeId="27677" r:id="rId31" name="Check Box 29">
              <controlPr defaultSize="0" autoFill="0" autoLine="0" autoPict="0">
                <anchor moveWithCells="1">
                  <from>
                    <xdr:col>2</xdr:col>
                    <xdr:colOff>28575</xdr:colOff>
                    <xdr:row>39</xdr:row>
                    <xdr:rowOff>28575</xdr:rowOff>
                  </from>
                  <to>
                    <xdr:col>3</xdr:col>
                    <xdr:colOff>28575</xdr:colOff>
                    <xdr:row>39</xdr:row>
                    <xdr:rowOff>180975</xdr:rowOff>
                  </to>
                </anchor>
              </controlPr>
            </control>
          </mc:Choice>
        </mc:AlternateContent>
        <mc:AlternateContent xmlns:mc="http://schemas.openxmlformats.org/markup-compatibility/2006">
          <mc:Choice Requires="x14">
            <control shapeId="27678" r:id="rId32" name="Check Box 30">
              <controlPr defaultSize="0" autoFill="0" autoLine="0" autoPict="0">
                <anchor moveWithCells="1">
                  <from>
                    <xdr:col>2</xdr:col>
                    <xdr:colOff>28575</xdr:colOff>
                    <xdr:row>38</xdr:row>
                    <xdr:rowOff>28575</xdr:rowOff>
                  </from>
                  <to>
                    <xdr:col>3</xdr:col>
                    <xdr:colOff>28575</xdr:colOff>
                    <xdr:row>38</xdr:row>
                    <xdr:rowOff>180975</xdr:rowOff>
                  </to>
                </anchor>
              </controlPr>
            </control>
          </mc:Choice>
        </mc:AlternateContent>
        <mc:AlternateContent xmlns:mc="http://schemas.openxmlformats.org/markup-compatibility/2006">
          <mc:Choice Requires="x14">
            <control shapeId="27679" r:id="rId33" name="Check Box 31">
              <controlPr defaultSize="0" autoFill="0" autoLine="0" autoPict="0">
                <anchor moveWithCells="1">
                  <from>
                    <xdr:col>2</xdr:col>
                    <xdr:colOff>28575</xdr:colOff>
                    <xdr:row>40</xdr:row>
                    <xdr:rowOff>28575</xdr:rowOff>
                  </from>
                  <to>
                    <xdr:col>3</xdr:col>
                    <xdr:colOff>28575</xdr:colOff>
                    <xdr:row>40</xdr:row>
                    <xdr:rowOff>161925</xdr:rowOff>
                  </to>
                </anchor>
              </controlPr>
            </control>
          </mc:Choice>
        </mc:AlternateContent>
        <mc:AlternateContent xmlns:mc="http://schemas.openxmlformats.org/markup-compatibility/2006">
          <mc:Choice Requires="x14">
            <control shapeId="27680" r:id="rId34" name="Check Box 32">
              <controlPr defaultSize="0" autoFill="0" autoLine="0" autoPict="0">
                <anchor moveWithCells="1">
                  <from>
                    <xdr:col>2</xdr:col>
                    <xdr:colOff>28575</xdr:colOff>
                    <xdr:row>42</xdr:row>
                    <xdr:rowOff>28575</xdr:rowOff>
                  </from>
                  <to>
                    <xdr:col>3</xdr:col>
                    <xdr:colOff>28575</xdr:colOff>
                    <xdr:row>42</xdr:row>
                    <xdr:rowOff>180975</xdr:rowOff>
                  </to>
                </anchor>
              </controlPr>
            </control>
          </mc:Choice>
        </mc:AlternateContent>
        <mc:AlternateContent xmlns:mc="http://schemas.openxmlformats.org/markup-compatibility/2006">
          <mc:Choice Requires="x14">
            <control shapeId="27681" r:id="rId35" name="Check Box 33">
              <controlPr defaultSize="0" autoFill="0" autoLine="0" autoPict="0">
                <anchor moveWithCells="1">
                  <from>
                    <xdr:col>2</xdr:col>
                    <xdr:colOff>28575</xdr:colOff>
                    <xdr:row>41</xdr:row>
                    <xdr:rowOff>9525</xdr:rowOff>
                  </from>
                  <to>
                    <xdr:col>3</xdr:col>
                    <xdr:colOff>28575</xdr:colOff>
                    <xdr:row>41</xdr:row>
                    <xdr:rowOff>180975</xdr:rowOff>
                  </to>
                </anchor>
              </controlPr>
            </control>
          </mc:Choice>
        </mc:AlternateContent>
        <mc:AlternateContent xmlns:mc="http://schemas.openxmlformats.org/markup-compatibility/2006">
          <mc:Choice Requires="x14">
            <control shapeId="27682" r:id="rId36" name="Check Box 34">
              <controlPr defaultSize="0" autoFill="0" autoLine="0" autoPict="0">
                <anchor moveWithCells="1">
                  <from>
                    <xdr:col>2</xdr:col>
                    <xdr:colOff>28575</xdr:colOff>
                    <xdr:row>43</xdr:row>
                    <xdr:rowOff>28575</xdr:rowOff>
                  </from>
                  <to>
                    <xdr:col>3</xdr:col>
                    <xdr:colOff>28575</xdr:colOff>
                    <xdr:row>43</xdr:row>
                    <xdr:rowOff>180975</xdr:rowOff>
                  </to>
                </anchor>
              </controlPr>
            </control>
          </mc:Choice>
        </mc:AlternateContent>
        <mc:AlternateContent xmlns:mc="http://schemas.openxmlformats.org/markup-compatibility/2006">
          <mc:Choice Requires="x14">
            <control shapeId="27683" r:id="rId37" name="Check Box 35">
              <controlPr defaultSize="0" autoFill="0" autoLine="0" autoPict="0">
                <anchor moveWithCells="1">
                  <from>
                    <xdr:col>2</xdr:col>
                    <xdr:colOff>28575</xdr:colOff>
                    <xdr:row>44</xdr:row>
                    <xdr:rowOff>28575</xdr:rowOff>
                  </from>
                  <to>
                    <xdr:col>3</xdr:col>
                    <xdr:colOff>28575</xdr:colOff>
                    <xdr:row>44</xdr:row>
                    <xdr:rowOff>180975</xdr:rowOff>
                  </to>
                </anchor>
              </controlPr>
            </control>
          </mc:Choice>
        </mc:AlternateContent>
        <mc:AlternateContent xmlns:mc="http://schemas.openxmlformats.org/markup-compatibility/2006">
          <mc:Choice Requires="x14">
            <control shapeId="27684" r:id="rId38" name="Check Box 36">
              <controlPr defaultSize="0" autoFill="0" autoLine="0" autoPict="0">
                <anchor moveWithCells="1">
                  <from>
                    <xdr:col>2</xdr:col>
                    <xdr:colOff>28575</xdr:colOff>
                    <xdr:row>45</xdr:row>
                    <xdr:rowOff>0</xdr:rowOff>
                  </from>
                  <to>
                    <xdr:col>3</xdr:col>
                    <xdr:colOff>28575</xdr:colOff>
                    <xdr:row>46</xdr:row>
                    <xdr:rowOff>0</xdr:rowOff>
                  </to>
                </anchor>
              </controlPr>
            </control>
          </mc:Choice>
        </mc:AlternateContent>
        <mc:AlternateContent xmlns:mc="http://schemas.openxmlformats.org/markup-compatibility/2006">
          <mc:Choice Requires="x14">
            <control shapeId="27685" r:id="rId39" name="Check Box 37">
              <controlPr defaultSize="0" autoFill="0" autoLine="0" autoPict="0">
                <anchor moveWithCells="1">
                  <from>
                    <xdr:col>2</xdr:col>
                    <xdr:colOff>28575</xdr:colOff>
                    <xdr:row>46</xdr:row>
                    <xdr:rowOff>28575</xdr:rowOff>
                  </from>
                  <to>
                    <xdr:col>3</xdr:col>
                    <xdr:colOff>28575</xdr:colOff>
                    <xdr:row>46</xdr:row>
                    <xdr:rowOff>180975</xdr:rowOff>
                  </to>
                </anchor>
              </controlPr>
            </control>
          </mc:Choice>
        </mc:AlternateContent>
        <mc:AlternateContent xmlns:mc="http://schemas.openxmlformats.org/markup-compatibility/2006">
          <mc:Choice Requires="x14">
            <control shapeId="27686" r:id="rId40" name="Check Box 38">
              <controlPr defaultSize="0" autoFill="0" autoLine="0" autoPict="0">
                <anchor moveWithCells="1">
                  <from>
                    <xdr:col>2</xdr:col>
                    <xdr:colOff>28575</xdr:colOff>
                    <xdr:row>47</xdr:row>
                    <xdr:rowOff>28575</xdr:rowOff>
                  </from>
                  <to>
                    <xdr:col>3</xdr:col>
                    <xdr:colOff>28575</xdr:colOff>
                    <xdr:row>47</xdr:row>
                    <xdr:rowOff>180975</xdr:rowOff>
                  </to>
                </anchor>
              </controlPr>
            </control>
          </mc:Choice>
        </mc:AlternateContent>
        <mc:AlternateContent xmlns:mc="http://schemas.openxmlformats.org/markup-compatibility/2006">
          <mc:Choice Requires="x14">
            <control shapeId="27687" r:id="rId41" name="Check Box 39">
              <controlPr defaultSize="0" autoFill="0" autoLine="0" autoPict="0">
                <anchor moveWithCells="1">
                  <from>
                    <xdr:col>2</xdr:col>
                    <xdr:colOff>28575</xdr:colOff>
                    <xdr:row>48</xdr:row>
                    <xdr:rowOff>28575</xdr:rowOff>
                  </from>
                  <to>
                    <xdr:col>3</xdr:col>
                    <xdr:colOff>28575</xdr:colOff>
                    <xdr:row>48</xdr:row>
                    <xdr:rowOff>180975</xdr:rowOff>
                  </to>
                </anchor>
              </controlPr>
            </control>
          </mc:Choice>
        </mc:AlternateContent>
        <mc:AlternateContent xmlns:mc="http://schemas.openxmlformats.org/markup-compatibility/2006">
          <mc:Choice Requires="x14">
            <control shapeId="27688" r:id="rId42" name="Check Box 40">
              <controlPr defaultSize="0" autoFill="0" autoLine="0" autoPict="0">
                <anchor moveWithCells="1">
                  <from>
                    <xdr:col>2</xdr:col>
                    <xdr:colOff>28575</xdr:colOff>
                    <xdr:row>49</xdr:row>
                    <xdr:rowOff>9525</xdr:rowOff>
                  </from>
                  <to>
                    <xdr:col>3</xdr:col>
                    <xdr:colOff>28575</xdr:colOff>
                    <xdr:row>49</xdr:row>
                    <xdr:rowOff>180975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enableFormatConditionsCalculation="0">
    <tabColor theme="9" tint="0.59999389629810485"/>
  </sheetPr>
  <dimension ref="A1:BH52"/>
  <sheetViews>
    <sheetView showGridLines="0" zoomScale="85" zoomScaleNormal="85" zoomScalePageLayoutView="85" workbookViewId="0">
      <pane ySplit="10" topLeftCell="A11" activePane="bottomLeft" state="frozen"/>
      <selection activeCell="A2" sqref="A2"/>
      <selection pane="bottomLeft" activeCell="A2" sqref="A2"/>
    </sheetView>
  </sheetViews>
  <sheetFormatPr baseColWidth="10" defaultColWidth="11.42578125" defaultRowHeight="15" zeroHeight="1" x14ac:dyDescent="0.25"/>
  <cols>
    <col min="1" max="1" width="3.7109375" customWidth="1"/>
    <col min="2" max="2" width="4.42578125" customWidth="1"/>
    <col min="3" max="3" width="4.140625" customWidth="1"/>
    <col min="4" max="20" width="5.85546875" customWidth="1"/>
    <col min="21" max="22" width="4.140625" customWidth="1"/>
    <col min="23" max="23" width="4.140625" style="4" customWidth="1"/>
    <col min="24" max="24" width="6.28515625" bestFit="1" customWidth="1"/>
    <col min="25" max="63" width="4.140625" customWidth="1"/>
  </cols>
  <sheetData>
    <row r="1" spans="1:60" hidden="1" x14ac:dyDescent="0.25">
      <c r="A1">
        <v>1</v>
      </c>
      <c r="B1">
        <v>2</v>
      </c>
      <c r="C1">
        <v>3</v>
      </c>
      <c r="D1">
        <v>4</v>
      </c>
      <c r="E1">
        <v>5</v>
      </c>
      <c r="F1">
        <v>6</v>
      </c>
      <c r="G1">
        <v>7</v>
      </c>
      <c r="H1">
        <v>8</v>
      </c>
      <c r="I1">
        <v>9</v>
      </c>
      <c r="J1">
        <v>10</v>
      </c>
      <c r="K1">
        <v>11</v>
      </c>
      <c r="L1">
        <v>12</v>
      </c>
      <c r="M1">
        <v>13</v>
      </c>
      <c r="N1">
        <v>14</v>
      </c>
      <c r="O1">
        <v>15</v>
      </c>
      <c r="P1">
        <v>16</v>
      </c>
      <c r="Q1">
        <v>17</v>
      </c>
      <c r="R1">
        <v>18</v>
      </c>
      <c r="S1">
        <v>19</v>
      </c>
      <c r="T1">
        <v>20</v>
      </c>
      <c r="U1">
        <v>31</v>
      </c>
      <c r="V1">
        <v>32</v>
      </c>
      <c r="W1">
        <v>34</v>
      </c>
      <c r="X1">
        <v>35</v>
      </c>
    </row>
    <row r="2" spans="1:60" x14ac:dyDescent="0.25">
      <c r="W2"/>
    </row>
    <row r="3" spans="1:60" ht="18.75" x14ac:dyDescent="0.3">
      <c r="B3" s="320" t="s">
        <v>835</v>
      </c>
      <c r="C3" s="320"/>
      <c r="D3" s="320"/>
      <c r="E3" s="320"/>
      <c r="F3" s="320"/>
      <c r="G3" s="320"/>
      <c r="H3" s="320"/>
      <c r="I3" s="320"/>
      <c r="J3" s="320"/>
      <c r="K3" s="320"/>
      <c r="L3" s="320"/>
      <c r="M3" s="320"/>
      <c r="N3" s="320"/>
      <c r="O3" s="320"/>
      <c r="P3" s="320"/>
      <c r="Q3" s="320"/>
      <c r="R3" s="320"/>
      <c r="S3" s="320"/>
      <c r="T3" s="320"/>
      <c r="U3" s="320"/>
    </row>
    <row r="4" spans="1:60" ht="18.75" x14ac:dyDescent="0.3">
      <c r="B4" s="22"/>
      <c r="C4" s="22"/>
      <c r="D4" s="22"/>
      <c r="E4" s="22"/>
      <c r="F4" s="22"/>
      <c r="G4" s="22"/>
      <c r="H4" s="22"/>
      <c r="I4" s="22"/>
      <c r="J4" s="22"/>
      <c r="K4" s="22"/>
      <c r="L4" s="22"/>
      <c r="M4" s="22"/>
      <c r="N4" s="22"/>
      <c r="O4" s="22"/>
      <c r="P4" s="22"/>
      <c r="Q4" s="22"/>
      <c r="R4" s="22"/>
      <c r="S4" s="22"/>
      <c r="T4" s="22"/>
      <c r="U4" s="22"/>
    </row>
    <row r="5" spans="1:60" s="25" customFormat="1" x14ac:dyDescent="0.25">
      <c r="B5" s="24" t="s">
        <v>125</v>
      </c>
      <c r="C5" s="23"/>
      <c r="D5" s="23"/>
      <c r="E5" s="23"/>
      <c r="F5" s="23"/>
      <c r="G5" s="23"/>
      <c r="H5" s="23"/>
      <c r="I5" s="23"/>
      <c r="J5" s="23"/>
      <c r="K5" s="23"/>
      <c r="L5" s="23"/>
      <c r="M5" s="23"/>
      <c r="N5" s="23"/>
      <c r="O5" s="23"/>
      <c r="P5" s="23"/>
      <c r="Q5" s="23"/>
      <c r="R5" s="23"/>
      <c r="S5" s="23"/>
      <c r="T5" s="23"/>
      <c r="U5" s="23"/>
      <c r="V5" s="23"/>
      <c r="W5" s="26"/>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row>
    <row r="6" spans="1:60" s="25" customFormat="1" x14ac:dyDescent="0.25">
      <c r="B6" s="24" t="s">
        <v>70</v>
      </c>
      <c r="C6" s="23"/>
      <c r="D6" s="23"/>
      <c r="E6" s="23"/>
      <c r="F6" s="23"/>
      <c r="G6" s="23"/>
      <c r="H6" s="23"/>
      <c r="I6" s="23"/>
      <c r="J6" s="23"/>
      <c r="K6" s="23"/>
      <c r="L6" s="23"/>
      <c r="M6" s="23"/>
      <c r="N6" s="23"/>
      <c r="O6" s="23"/>
      <c r="P6" s="23"/>
      <c r="Q6" s="23"/>
      <c r="R6" s="23"/>
      <c r="S6" s="23"/>
      <c r="T6" s="23"/>
      <c r="U6" s="23"/>
      <c r="V6" s="23"/>
      <c r="W6" s="26"/>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c r="AZ6" s="10"/>
      <c r="BA6" s="10"/>
      <c r="BB6" s="10"/>
      <c r="BC6" s="10"/>
      <c r="BD6" s="10"/>
      <c r="BE6" s="10"/>
      <c r="BF6" s="10"/>
      <c r="BG6" s="10"/>
      <c r="BH6" s="10"/>
    </row>
    <row r="7" spans="1:60" s="25" customFormat="1" ht="15.75" thickBot="1" x14ac:dyDescent="0.3">
      <c r="C7" s="23"/>
      <c r="D7" s="23"/>
      <c r="E7" s="23"/>
      <c r="F7" s="23"/>
      <c r="G7" s="23"/>
      <c r="H7" s="23"/>
      <c r="I7" s="23"/>
      <c r="J7" s="23"/>
      <c r="K7" s="23"/>
      <c r="L7" s="23"/>
      <c r="M7" s="23"/>
      <c r="N7" s="23"/>
      <c r="O7" s="23"/>
      <c r="P7" s="23"/>
      <c r="Q7" s="23"/>
      <c r="R7" s="23"/>
      <c r="S7" s="23"/>
      <c r="T7" s="23"/>
      <c r="U7" s="23"/>
      <c r="V7" s="23"/>
    </row>
    <row r="8" spans="1:60" x14ac:dyDescent="0.25">
      <c r="B8" s="12"/>
      <c r="C8" s="13"/>
      <c r="D8" s="14"/>
      <c r="E8" s="13"/>
      <c r="F8" s="13"/>
      <c r="G8" s="13"/>
      <c r="H8" s="13"/>
      <c r="I8" s="13"/>
      <c r="J8" s="13"/>
      <c r="K8" s="13"/>
      <c r="L8" s="13"/>
      <c r="M8" s="13"/>
      <c r="N8" s="13"/>
      <c r="O8" s="13"/>
      <c r="P8" s="13"/>
      <c r="Q8" s="13"/>
      <c r="R8" s="13"/>
      <c r="S8" s="13"/>
      <c r="T8" s="13"/>
      <c r="U8" s="15"/>
      <c r="X8" s="26" t="s">
        <v>162</v>
      </c>
      <c r="Y8" s="55">
        <v>1</v>
      </c>
      <c r="Z8" s="55">
        <v>2</v>
      </c>
      <c r="AA8" s="55">
        <v>3</v>
      </c>
      <c r="AB8" s="55">
        <v>4</v>
      </c>
      <c r="AC8" s="55">
        <v>5</v>
      </c>
      <c r="AD8" s="55">
        <v>6</v>
      </c>
      <c r="AE8" s="55">
        <v>7</v>
      </c>
      <c r="AF8" s="55">
        <v>8</v>
      </c>
      <c r="AG8" s="55">
        <v>9</v>
      </c>
      <c r="AH8" s="55">
        <v>10</v>
      </c>
      <c r="AI8" s="55">
        <v>11</v>
      </c>
      <c r="AJ8" s="55">
        <v>12</v>
      </c>
      <c r="AK8" s="55">
        <v>13</v>
      </c>
      <c r="AL8" s="55">
        <v>14</v>
      </c>
      <c r="AM8" s="55">
        <v>15</v>
      </c>
      <c r="AN8" s="55">
        <v>16</v>
      </c>
      <c r="AO8" s="55">
        <v>17</v>
      </c>
      <c r="AP8" s="55">
        <v>18</v>
      </c>
      <c r="AQ8" s="55">
        <v>19</v>
      </c>
      <c r="AR8" s="55">
        <v>20</v>
      </c>
      <c r="AS8" s="55">
        <v>21</v>
      </c>
      <c r="AT8" s="55">
        <v>22</v>
      </c>
      <c r="AU8" s="55">
        <v>23</v>
      </c>
      <c r="AV8" s="55">
        <v>24</v>
      </c>
      <c r="AW8" s="55">
        <v>25</v>
      </c>
      <c r="AX8" s="55">
        <v>26</v>
      </c>
      <c r="AY8" s="55">
        <v>27</v>
      </c>
      <c r="AZ8" s="55">
        <v>28</v>
      </c>
      <c r="BA8" s="55">
        <v>29</v>
      </c>
      <c r="BB8" s="55">
        <v>30</v>
      </c>
      <c r="BC8" s="55">
        <v>31</v>
      </c>
      <c r="BD8" s="55">
        <v>32</v>
      </c>
      <c r="BE8" s="55">
        <v>33</v>
      </c>
      <c r="BF8" s="55">
        <v>34</v>
      </c>
      <c r="BG8" s="55">
        <v>35</v>
      </c>
      <c r="BH8" s="55">
        <v>36</v>
      </c>
    </row>
    <row r="9" spans="1:60" x14ac:dyDescent="0.25">
      <c r="B9" s="16"/>
      <c r="D9" s="324" t="s">
        <v>67</v>
      </c>
      <c r="E9" s="325"/>
      <c r="F9" s="325"/>
      <c r="G9" s="325"/>
      <c r="H9" s="325"/>
      <c r="I9" s="325"/>
      <c r="J9" s="325"/>
      <c r="K9" s="325"/>
      <c r="L9" s="325"/>
      <c r="M9" s="325"/>
      <c r="N9" s="325"/>
      <c r="O9" s="325"/>
      <c r="P9" s="325"/>
      <c r="Q9" s="325"/>
      <c r="R9" s="325"/>
      <c r="S9" s="325"/>
      <c r="T9" s="326"/>
      <c r="U9" s="17"/>
      <c r="X9" s="11" t="s">
        <v>124</v>
      </c>
      <c r="Y9" s="27">
        <f>'Act-Usuario'!$M$11</f>
        <v>1</v>
      </c>
      <c r="Z9" s="27">
        <f>'Act-Usuario'!$M$12</f>
        <v>1</v>
      </c>
      <c r="AA9" s="27">
        <f>'Act-Usuario'!$M$13</f>
        <v>1</v>
      </c>
      <c r="AB9" s="27">
        <f>'Act-Usuario'!$M$14</f>
        <v>1</v>
      </c>
      <c r="AC9" s="27">
        <f>'Act-Usuario'!$M$15</f>
        <v>1</v>
      </c>
      <c r="AD9" s="27">
        <f>'Act-Usuario'!$M$16</f>
        <v>1</v>
      </c>
      <c r="AE9" s="27">
        <f>'Act-Usuario'!$M$17</f>
        <v>1</v>
      </c>
      <c r="AF9" s="27">
        <f>'Act-Usuario'!$M$18</f>
        <v>1</v>
      </c>
      <c r="AG9" s="27">
        <f>'Act-Usuario'!$M$19</f>
        <v>1</v>
      </c>
      <c r="AH9" s="27">
        <f>'Act-Usuario'!$M$20</f>
        <v>1</v>
      </c>
      <c r="AI9" s="27">
        <f>'Act-Usuario'!$M$21</f>
        <v>1</v>
      </c>
      <c r="AJ9" s="27">
        <f>'Act-Usuario'!$M$22</f>
        <v>1</v>
      </c>
      <c r="AK9" s="27">
        <f>'Act-Usuario'!$M$23</f>
        <v>1</v>
      </c>
      <c r="AL9" s="27">
        <f>'Act-Usuario'!$M$24</f>
        <v>1</v>
      </c>
      <c r="AM9" s="27">
        <f>'Act-Usuario'!$M$25</f>
        <v>1</v>
      </c>
      <c r="AN9" s="27">
        <f>'Act-Usuario'!$M$26</f>
        <v>1</v>
      </c>
      <c r="AO9" s="27">
        <f>'Act-Usuario'!$M$27</f>
        <v>1</v>
      </c>
      <c r="AP9" s="27">
        <f>'Act-Usuario'!$M$28</f>
        <v>1</v>
      </c>
      <c r="AQ9" s="27">
        <f>'Act-Usuario'!$M$29</f>
        <v>1</v>
      </c>
      <c r="AR9" s="27">
        <f>'Act-Usuario'!$M$30</f>
        <v>1</v>
      </c>
      <c r="AS9" s="27">
        <f>'Act-Usuario'!$M$31</f>
        <v>1</v>
      </c>
      <c r="AT9" s="27">
        <f>'Act-Usuario'!$M$32</f>
        <v>1</v>
      </c>
      <c r="AU9" s="27">
        <f>'Act-Usuario'!$M$33</f>
        <v>1</v>
      </c>
      <c r="AV9" s="27">
        <f>'Act-Usuario'!$M$34</f>
        <v>1</v>
      </c>
      <c r="AW9" s="27">
        <f>'Act-Usuario'!$M$35</f>
        <v>1</v>
      </c>
      <c r="AX9" s="27">
        <f>'Act-Usuario'!$M$36</f>
        <v>1</v>
      </c>
      <c r="AY9" s="27">
        <f>'Act-Usuario'!$M$37</f>
        <v>1</v>
      </c>
      <c r="AZ9" s="27">
        <f>'Act-Usuario'!$M$38</f>
        <v>1</v>
      </c>
      <c r="BA9" s="27">
        <f>'Act-Usuario'!$M$39</f>
        <v>1</v>
      </c>
      <c r="BB9" s="27">
        <f>'Act-Usuario'!$M$40</f>
        <v>1</v>
      </c>
      <c r="BC9" s="27">
        <f>'Act-Usuario'!$M$41</f>
        <v>1</v>
      </c>
      <c r="BD9" s="27">
        <f>'Act-Usuario'!$M$42</f>
        <v>1</v>
      </c>
      <c r="BE9" s="27">
        <f>'Act-Usuario'!$M$43</f>
        <v>1</v>
      </c>
      <c r="BF9" s="27">
        <f>'Act-Usuario'!$M$44</f>
        <v>1</v>
      </c>
      <c r="BG9" s="27">
        <f>'Act-Usuario'!$M$45</f>
        <v>1</v>
      </c>
      <c r="BH9" s="27">
        <f>'Act-Usuario'!$M$46</f>
        <v>1</v>
      </c>
    </row>
    <row r="10" spans="1:60" x14ac:dyDescent="0.25">
      <c r="B10" s="16"/>
      <c r="C10" s="21"/>
      <c r="D10" s="327"/>
      <c r="E10" s="328"/>
      <c r="F10" s="328"/>
      <c r="G10" s="328"/>
      <c r="H10" s="328"/>
      <c r="I10" s="328"/>
      <c r="J10" s="328"/>
      <c r="K10" s="328"/>
      <c r="L10" s="328"/>
      <c r="M10" s="328"/>
      <c r="N10" s="328"/>
      <c r="O10" s="328"/>
      <c r="P10" s="328"/>
      <c r="Q10" s="328"/>
      <c r="R10" s="328"/>
      <c r="S10" s="328"/>
      <c r="T10" s="329"/>
      <c r="U10" s="17"/>
      <c r="X10" s="9" t="s">
        <v>838</v>
      </c>
    </row>
    <row r="11" spans="1:60" x14ac:dyDescent="0.25">
      <c r="B11" s="16"/>
      <c r="C11" s="30"/>
      <c r="D11" s="3" t="s">
        <v>38</v>
      </c>
      <c r="E11" s="3"/>
      <c r="F11" s="3"/>
      <c r="G11" s="3"/>
      <c r="H11" s="3"/>
      <c r="I11" s="3"/>
      <c r="J11" s="3"/>
      <c r="K11" s="3"/>
      <c r="L11" s="3"/>
      <c r="M11" s="3"/>
      <c r="N11" s="3"/>
      <c r="O11" s="3"/>
      <c r="P11" s="3"/>
      <c r="Q11" s="3"/>
      <c r="R11" s="3"/>
      <c r="S11" s="3"/>
      <c r="T11" s="3"/>
      <c r="U11" s="17"/>
      <c r="X11" s="4">
        <f t="shared" ref="X11:X50" si="0">SUMPRODUCT($Y$9:$BH$9,Y11:BH11)</f>
        <v>9</v>
      </c>
      <c r="Y11" s="27">
        <v>0</v>
      </c>
      <c r="Z11" s="27">
        <v>0</v>
      </c>
      <c r="AA11" s="27">
        <v>0</v>
      </c>
      <c r="AB11" s="27">
        <v>0</v>
      </c>
      <c r="AC11" s="28">
        <v>1</v>
      </c>
      <c r="AD11" s="27">
        <v>0</v>
      </c>
      <c r="AE11" s="28">
        <v>1</v>
      </c>
      <c r="AF11" s="27">
        <v>0</v>
      </c>
      <c r="AG11" s="28">
        <v>1</v>
      </c>
      <c r="AH11" s="28">
        <v>1</v>
      </c>
      <c r="AI11" s="27">
        <v>0</v>
      </c>
      <c r="AJ11" s="27">
        <v>0</v>
      </c>
      <c r="AK11" s="28">
        <v>1</v>
      </c>
      <c r="AL11" s="27">
        <v>0</v>
      </c>
      <c r="AM11" s="28">
        <v>1</v>
      </c>
      <c r="AN11" s="27">
        <v>0</v>
      </c>
      <c r="AO11" s="27">
        <v>0</v>
      </c>
      <c r="AP11" s="27">
        <v>0</v>
      </c>
      <c r="AQ11" s="27">
        <v>0</v>
      </c>
      <c r="AR11" s="27">
        <v>0</v>
      </c>
      <c r="AS11" s="28">
        <v>1</v>
      </c>
      <c r="AT11" s="27">
        <v>0</v>
      </c>
      <c r="AU11" s="27">
        <v>0</v>
      </c>
      <c r="AV11" s="27">
        <v>0</v>
      </c>
      <c r="AW11" s="27">
        <v>0</v>
      </c>
      <c r="AX11" s="27">
        <v>0</v>
      </c>
      <c r="AY11" s="27">
        <v>0</v>
      </c>
      <c r="AZ11" s="27">
        <v>0</v>
      </c>
      <c r="BA11" s="28">
        <v>1</v>
      </c>
      <c r="BB11" s="27">
        <v>0</v>
      </c>
      <c r="BC11" s="27">
        <v>0</v>
      </c>
      <c r="BD11" s="28">
        <v>1</v>
      </c>
      <c r="BE11" s="27">
        <v>0</v>
      </c>
      <c r="BF11" s="27">
        <v>0</v>
      </c>
      <c r="BG11" s="27">
        <v>0</v>
      </c>
      <c r="BH11" s="27">
        <v>0</v>
      </c>
    </row>
    <row r="12" spans="1:60" x14ac:dyDescent="0.25">
      <c r="B12" s="16"/>
      <c r="C12" s="33"/>
      <c r="D12" s="3" t="s">
        <v>168</v>
      </c>
      <c r="E12" s="3"/>
      <c r="F12" s="3"/>
      <c r="G12" s="3"/>
      <c r="H12" s="3"/>
      <c r="I12" s="3"/>
      <c r="J12" s="3"/>
      <c r="K12" s="3"/>
      <c r="L12" s="3"/>
      <c r="M12" s="3"/>
      <c r="N12" s="3"/>
      <c r="O12" s="3"/>
      <c r="P12" s="3"/>
      <c r="Q12" s="3"/>
      <c r="R12" s="3"/>
      <c r="S12" s="3"/>
      <c r="T12" s="3"/>
      <c r="U12" s="17"/>
      <c r="X12" s="4">
        <f t="shared" si="0"/>
        <v>6</v>
      </c>
      <c r="Y12" s="27">
        <v>0</v>
      </c>
      <c r="Z12" s="27">
        <v>0</v>
      </c>
      <c r="AA12" s="27">
        <v>0</v>
      </c>
      <c r="AB12" s="27">
        <v>0</v>
      </c>
      <c r="AC12" s="28">
        <v>1</v>
      </c>
      <c r="AD12" s="27">
        <v>0</v>
      </c>
      <c r="AE12" s="28">
        <v>1</v>
      </c>
      <c r="AF12" s="27">
        <v>0</v>
      </c>
      <c r="AG12" s="28">
        <v>1</v>
      </c>
      <c r="AH12" s="28">
        <v>1</v>
      </c>
      <c r="AI12" s="27">
        <v>0</v>
      </c>
      <c r="AJ12" s="27">
        <v>0</v>
      </c>
      <c r="AK12" s="27">
        <v>0</v>
      </c>
      <c r="AL12" s="27">
        <v>0</v>
      </c>
      <c r="AM12" s="27">
        <v>0</v>
      </c>
      <c r="AN12" s="27">
        <v>0</v>
      </c>
      <c r="AO12" s="27">
        <v>0</v>
      </c>
      <c r="AP12" s="27">
        <v>0</v>
      </c>
      <c r="AQ12" s="27">
        <v>0</v>
      </c>
      <c r="AR12" s="27">
        <v>0</v>
      </c>
      <c r="AS12" s="27">
        <v>0</v>
      </c>
      <c r="AT12" s="27">
        <v>0</v>
      </c>
      <c r="AU12" s="27">
        <v>0</v>
      </c>
      <c r="AV12" s="28">
        <v>1</v>
      </c>
      <c r="AW12" s="27">
        <v>0</v>
      </c>
      <c r="AX12" s="27">
        <v>0</v>
      </c>
      <c r="AY12" s="27">
        <v>0</v>
      </c>
      <c r="AZ12" s="27">
        <v>0</v>
      </c>
      <c r="BA12" s="28">
        <v>1</v>
      </c>
      <c r="BB12" s="27">
        <v>0</v>
      </c>
      <c r="BC12" s="27">
        <v>0</v>
      </c>
      <c r="BD12" s="27">
        <v>0</v>
      </c>
      <c r="BE12" s="27">
        <v>0</v>
      </c>
      <c r="BF12" s="27">
        <v>0</v>
      </c>
      <c r="BG12" s="27">
        <v>0</v>
      </c>
      <c r="BH12" s="27">
        <v>0</v>
      </c>
    </row>
    <row r="13" spans="1:60" x14ac:dyDescent="0.25">
      <c r="B13" s="16"/>
      <c r="C13" s="33"/>
      <c r="D13" s="3" t="s">
        <v>39</v>
      </c>
      <c r="E13" s="3"/>
      <c r="F13" s="3"/>
      <c r="G13" s="3"/>
      <c r="H13" s="3"/>
      <c r="I13" s="3"/>
      <c r="J13" s="3"/>
      <c r="K13" s="3"/>
      <c r="L13" s="3"/>
      <c r="M13" s="3"/>
      <c r="N13" s="3"/>
      <c r="O13" s="3"/>
      <c r="P13" s="3"/>
      <c r="Q13" s="3"/>
      <c r="R13" s="3"/>
      <c r="S13" s="3"/>
      <c r="T13" s="3"/>
      <c r="U13" s="17"/>
      <c r="X13" s="4">
        <f t="shared" si="0"/>
        <v>6</v>
      </c>
      <c r="Y13" s="27">
        <v>0</v>
      </c>
      <c r="Z13" s="27">
        <v>0</v>
      </c>
      <c r="AA13" s="27">
        <v>0</v>
      </c>
      <c r="AB13" s="27">
        <v>0</v>
      </c>
      <c r="AC13" s="27">
        <v>0</v>
      </c>
      <c r="AD13" s="27">
        <v>0</v>
      </c>
      <c r="AE13" s="27">
        <v>0</v>
      </c>
      <c r="AF13" s="28">
        <v>1</v>
      </c>
      <c r="AG13" s="28">
        <v>1</v>
      </c>
      <c r="AH13" s="28">
        <v>1</v>
      </c>
      <c r="AI13" s="27">
        <v>0</v>
      </c>
      <c r="AJ13" s="27">
        <v>0</v>
      </c>
      <c r="AK13" s="27">
        <v>0</v>
      </c>
      <c r="AL13" s="27">
        <v>0</v>
      </c>
      <c r="AM13" s="27">
        <v>0</v>
      </c>
      <c r="AN13" s="28">
        <v>1</v>
      </c>
      <c r="AO13" s="27">
        <v>0</v>
      </c>
      <c r="AP13" s="27">
        <v>0</v>
      </c>
      <c r="AQ13" s="28">
        <v>1</v>
      </c>
      <c r="AR13" s="27">
        <v>0</v>
      </c>
      <c r="AS13" s="28">
        <v>1</v>
      </c>
      <c r="AT13" s="27">
        <v>0</v>
      </c>
      <c r="AU13" s="27">
        <v>0</v>
      </c>
      <c r="AV13" s="27">
        <v>0</v>
      </c>
      <c r="AW13" s="27">
        <v>0</v>
      </c>
      <c r="AX13" s="27">
        <v>0</v>
      </c>
      <c r="AY13" s="27">
        <v>0</v>
      </c>
      <c r="AZ13" s="27">
        <v>0</v>
      </c>
      <c r="BA13" s="27">
        <v>0</v>
      </c>
      <c r="BB13" s="27">
        <v>0</v>
      </c>
      <c r="BC13" s="27">
        <v>0</v>
      </c>
      <c r="BD13" s="27">
        <v>0</v>
      </c>
      <c r="BE13" s="27">
        <v>0</v>
      </c>
      <c r="BF13" s="27">
        <v>0</v>
      </c>
      <c r="BG13" s="27">
        <v>0</v>
      </c>
      <c r="BH13" s="27">
        <v>0</v>
      </c>
    </row>
    <row r="14" spans="1:60" x14ac:dyDescent="0.25">
      <c r="B14" s="16"/>
      <c r="C14" s="35"/>
      <c r="D14" s="36" t="s">
        <v>169</v>
      </c>
      <c r="E14" s="36"/>
      <c r="F14" s="36"/>
      <c r="G14" s="36"/>
      <c r="H14" s="36"/>
      <c r="I14" s="36"/>
      <c r="J14" s="36"/>
      <c r="K14" s="36"/>
      <c r="L14" s="36"/>
      <c r="M14" s="36"/>
      <c r="N14" s="36"/>
      <c r="O14" s="36"/>
      <c r="P14" s="36"/>
      <c r="Q14" s="36"/>
      <c r="R14" s="36"/>
      <c r="S14" s="36"/>
      <c r="T14" s="36"/>
      <c r="U14" s="17"/>
      <c r="X14" s="4">
        <f t="shared" si="0"/>
        <v>4</v>
      </c>
      <c r="Y14" s="27">
        <v>0</v>
      </c>
      <c r="Z14" s="27">
        <v>0</v>
      </c>
      <c r="AA14" s="27">
        <v>0</v>
      </c>
      <c r="AB14" s="27">
        <v>0</v>
      </c>
      <c r="AC14" s="28">
        <v>1</v>
      </c>
      <c r="AD14" s="27">
        <v>0</v>
      </c>
      <c r="AE14" s="28">
        <v>1</v>
      </c>
      <c r="AF14" s="27">
        <v>0</v>
      </c>
      <c r="AG14" s="28">
        <v>1</v>
      </c>
      <c r="AH14" s="28">
        <v>1</v>
      </c>
      <c r="AI14" s="27">
        <v>0</v>
      </c>
      <c r="AJ14" s="27">
        <v>0</v>
      </c>
      <c r="AK14" s="27">
        <v>0</v>
      </c>
      <c r="AL14" s="27">
        <v>0</v>
      </c>
      <c r="AM14" s="27">
        <v>0</v>
      </c>
      <c r="AN14" s="27">
        <v>0</v>
      </c>
      <c r="AO14" s="27">
        <v>0</v>
      </c>
      <c r="AP14" s="27">
        <v>0</v>
      </c>
      <c r="AQ14" s="27">
        <v>0</v>
      </c>
      <c r="AR14" s="27">
        <v>0</v>
      </c>
      <c r="AS14" s="27">
        <v>0</v>
      </c>
      <c r="AT14" s="27">
        <v>0</v>
      </c>
      <c r="AU14" s="27">
        <v>0</v>
      </c>
      <c r="AV14" s="27">
        <v>0</v>
      </c>
      <c r="AW14" s="27">
        <v>0</v>
      </c>
      <c r="AX14" s="27">
        <v>0</v>
      </c>
      <c r="AY14" s="27">
        <v>0</v>
      </c>
      <c r="AZ14" s="27">
        <v>0</v>
      </c>
      <c r="BA14" s="27">
        <v>0</v>
      </c>
      <c r="BB14" s="27">
        <v>0</v>
      </c>
      <c r="BC14" s="27">
        <v>0</v>
      </c>
      <c r="BD14" s="27">
        <v>0</v>
      </c>
      <c r="BE14" s="27">
        <v>0</v>
      </c>
      <c r="BF14" s="27">
        <v>0</v>
      </c>
      <c r="BG14" s="27">
        <v>0</v>
      </c>
      <c r="BH14" s="27">
        <v>0</v>
      </c>
    </row>
    <row r="15" spans="1:60" x14ac:dyDescent="0.25">
      <c r="B15" s="16"/>
      <c r="C15" s="30"/>
      <c r="D15" s="31" t="s">
        <v>40</v>
      </c>
      <c r="E15" s="31"/>
      <c r="F15" s="31"/>
      <c r="G15" s="31"/>
      <c r="H15" s="31"/>
      <c r="I15" s="31"/>
      <c r="J15" s="31"/>
      <c r="K15" s="31"/>
      <c r="L15" s="31"/>
      <c r="M15" s="31"/>
      <c r="N15" s="31"/>
      <c r="O15" s="31"/>
      <c r="P15" s="31"/>
      <c r="Q15" s="31"/>
      <c r="R15" s="31"/>
      <c r="S15" s="31"/>
      <c r="T15" s="31"/>
      <c r="U15" s="17"/>
      <c r="X15" s="4">
        <f t="shared" si="0"/>
        <v>7</v>
      </c>
      <c r="Y15" s="27">
        <v>0</v>
      </c>
      <c r="Z15" s="27">
        <v>0</v>
      </c>
      <c r="AA15" s="27">
        <v>0</v>
      </c>
      <c r="AB15" s="27">
        <v>0</v>
      </c>
      <c r="AC15" s="28">
        <v>1</v>
      </c>
      <c r="AD15" s="28">
        <v>1</v>
      </c>
      <c r="AE15" s="27">
        <v>0</v>
      </c>
      <c r="AF15" s="27">
        <v>0</v>
      </c>
      <c r="AG15" s="27">
        <v>0</v>
      </c>
      <c r="AH15" s="28">
        <v>1</v>
      </c>
      <c r="AI15" s="28">
        <v>1</v>
      </c>
      <c r="AJ15" s="27">
        <v>0</v>
      </c>
      <c r="AK15" s="27">
        <v>0</v>
      </c>
      <c r="AL15" s="27">
        <v>0</v>
      </c>
      <c r="AM15" s="27">
        <v>0</v>
      </c>
      <c r="AN15" s="28">
        <v>1</v>
      </c>
      <c r="AO15" s="27">
        <v>0</v>
      </c>
      <c r="AP15" s="27">
        <v>0</v>
      </c>
      <c r="AQ15" s="27">
        <v>0</v>
      </c>
      <c r="AR15" s="27">
        <v>0</v>
      </c>
      <c r="AS15" s="27">
        <v>0</v>
      </c>
      <c r="AT15" s="27">
        <v>0</v>
      </c>
      <c r="AU15" s="27">
        <v>0</v>
      </c>
      <c r="AV15" s="28">
        <v>1</v>
      </c>
      <c r="AW15" s="27">
        <v>0</v>
      </c>
      <c r="AX15" s="27">
        <v>0</v>
      </c>
      <c r="AY15" s="27">
        <v>0</v>
      </c>
      <c r="AZ15" s="27">
        <v>0</v>
      </c>
      <c r="BA15" s="27">
        <v>0</v>
      </c>
      <c r="BB15" s="28">
        <v>1</v>
      </c>
      <c r="BC15" s="27">
        <v>0</v>
      </c>
      <c r="BD15" s="27">
        <v>0</v>
      </c>
      <c r="BE15" s="27">
        <v>0</v>
      </c>
      <c r="BF15" s="27">
        <v>0</v>
      </c>
      <c r="BG15" s="27">
        <v>0</v>
      </c>
      <c r="BH15" s="27">
        <v>0</v>
      </c>
    </row>
    <row r="16" spans="1:60" x14ac:dyDescent="0.25">
      <c r="B16" s="16"/>
      <c r="C16" s="33"/>
      <c r="D16" s="3" t="s">
        <v>41</v>
      </c>
      <c r="E16" s="3"/>
      <c r="F16" s="3"/>
      <c r="G16" s="3"/>
      <c r="H16" s="3"/>
      <c r="I16" s="3"/>
      <c r="J16" s="3"/>
      <c r="K16" s="3"/>
      <c r="L16" s="3"/>
      <c r="M16" s="3"/>
      <c r="N16" s="3"/>
      <c r="O16" s="3"/>
      <c r="P16" s="3"/>
      <c r="Q16" s="3"/>
      <c r="R16" s="3"/>
      <c r="S16" s="3"/>
      <c r="T16" s="3"/>
      <c r="U16" s="17"/>
      <c r="X16" s="4">
        <f t="shared" si="0"/>
        <v>6</v>
      </c>
      <c r="Y16" s="27">
        <v>0</v>
      </c>
      <c r="Z16" s="27">
        <v>0</v>
      </c>
      <c r="AA16" s="27">
        <v>0</v>
      </c>
      <c r="AB16" s="27">
        <v>0</v>
      </c>
      <c r="AC16" s="27">
        <v>0</v>
      </c>
      <c r="AD16" s="27">
        <v>0</v>
      </c>
      <c r="AE16" s="27">
        <v>0</v>
      </c>
      <c r="AF16" s="27">
        <v>0</v>
      </c>
      <c r="AG16" s="27">
        <v>0</v>
      </c>
      <c r="AH16" s="27">
        <v>0</v>
      </c>
      <c r="AI16" s="27">
        <v>0</v>
      </c>
      <c r="AJ16" s="27">
        <v>0</v>
      </c>
      <c r="AK16" s="27">
        <v>0</v>
      </c>
      <c r="AL16" s="27">
        <v>0</v>
      </c>
      <c r="AM16" s="28">
        <v>1</v>
      </c>
      <c r="AN16" s="28">
        <v>1</v>
      </c>
      <c r="AO16" s="27">
        <v>0</v>
      </c>
      <c r="AP16" s="27">
        <v>0</v>
      </c>
      <c r="AQ16" s="28">
        <v>1</v>
      </c>
      <c r="AR16" s="27">
        <v>0</v>
      </c>
      <c r="AS16" s="27">
        <v>0</v>
      </c>
      <c r="AT16" s="28">
        <v>1</v>
      </c>
      <c r="AU16" s="27">
        <v>0</v>
      </c>
      <c r="AV16" s="27">
        <v>0</v>
      </c>
      <c r="AW16" s="27">
        <v>0</v>
      </c>
      <c r="AX16" s="27">
        <v>0</v>
      </c>
      <c r="AY16" s="27">
        <v>0</v>
      </c>
      <c r="AZ16" s="27">
        <v>0</v>
      </c>
      <c r="BA16" s="27">
        <v>0</v>
      </c>
      <c r="BB16" s="27">
        <v>0</v>
      </c>
      <c r="BC16" s="28">
        <v>1</v>
      </c>
      <c r="BD16" s="28">
        <v>1</v>
      </c>
      <c r="BE16" s="27">
        <v>0</v>
      </c>
      <c r="BF16" s="27">
        <v>0</v>
      </c>
      <c r="BG16" s="27">
        <v>0</v>
      </c>
      <c r="BH16" s="27">
        <v>0</v>
      </c>
    </row>
    <row r="17" spans="2:60" x14ac:dyDescent="0.25">
      <c r="B17" s="16"/>
      <c r="C17" s="33"/>
      <c r="D17" s="3" t="s">
        <v>170</v>
      </c>
      <c r="E17" s="3"/>
      <c r="F17" s="3"/>
      <c r="G17" s="3"/>
      <c r="H17" s="3"/>
      <c r="I17" s="3"/>
      <c r="J17" s="3"/>
      <c r="K17" s="3"/>
      <c r="L17" s="3"/>
      <c r="M17" s="3"/>
      <c r="N17" s="3"/>
      <c r="O17" s="3"/>
      <c r="P17" s="3"/>
      <c r="Q17" s="3"/>
      <c r="R17" s="3"/>
      <c r="S17" s="3"/>
      <c r="T17" s="3"/>
      <c r="U17" s="17"/>
      <c r="X17" s="4">
        <f t="shared" si="0"/>
        <v>11</v>
      </c>
      <c r="Y17" s="27">
        <v>0</v>
      </c>
      <c r="Z17" s="27">
        <v>0</v>
      </c>
      <c r="AA17" s="27">
        <v>0</v>
      </c>
      <c r="AB17" s="27">
        <v>0</v>
      </c>
      <c r="AC17" s="28">
        <v>1</v>
      </c>
      <c r="AD17" s="28">
        <v>1</v>
      </c>
      <c r="AE17" s="28">
        <v>1</v>
      </c>
      <c r="AF17" s="27">
        <v>0</v>
      </c>
      <c r="AG17" s="28">
        <v>1</v>
      </c>
      <c r="AH17" s="28">
        <v>1</v>
      </c>
      <c r="AI17" s="28">
        <v>1</v>
      </c>
      <c r="AJ17" s="27">
        <v>0</v>
      </c>
      <c r="AK17" s="28">
        <v>1</v>
      </c>
      <c r="AL17" s="27">
        <v>0</v>
      </c>
      <c r="AM17" s="28">
        <v>1</v>
      </c>
      <c r="AN17" s="28">
        <v>1</v>
      </c>
      <c r="AO17" s="27">
        <v>0</v>
      </c>
      <c r="AP17" s="27">
        <v>0</v>
      </c>
      <c r="AQ17" s="27">
        <v>0</v>
      </c>
      <c r="AR17" s="27">
        <v>0</v>
      </c>
      <c r="AS17" s="27">
        <v>0</v>
      </c>
      <c r="AT17" s="27">
        <v>0</v>
      </c>
      <c r="AU17" s="27">
        <v>0</v>
      </c>
      <c r="AV17" s="28">
        <v>1</v>
      </c>
      <c r="AW17" s="27">
        <v>0</v>
      </c>
      <c r="AX17" s="27">
        <v>0</v>
      </c>
      <c r="AY17" s="27">
        <v>0</v>
      </c>
      <c r="AZ17" s="27">
        <v>0</v>
      </c>
      <c r="BA17" s="27">
        <v>0</v>
      </c>
      <c r="BB17" s="28">
        <v>1</v>
      </c>
      <c r="BC17" s="27">
        <v>0</v>
      </c>
      <c r="BD17" s="27">
        <v>0</v>
      </c>
      <c r="BE17" s="27">
        <v>0</v>
      </c>
      <c r="BF17" s="27">
        <v>0</v>
      </c>
      <c r="BG17" s="27">
        <v>0</v>
      </c>
      <c r="BH17" s="27">
        <v>0</v>
      </c>
    </row>
    <row r="18" spans="2:60" x14ac:dyDescent="0.25">
      <c r="B18" s="16"/>
      <c r="C18" s="35"/>
      <c r="D18" s="36" t="s">
        <v>171</v>
      </c>
      <c r="E18" s="36"/>
      <c r="F18" s="36"/>
      <c r="G18" s="36"/>
      <c r="H18" s="36"/>
      <c r="I18" s="36"/>
      <c r="J18" s="36"/>
      <c r="K18" s="36"/>
      <c r="L18" s="36"/>
      <c r="M18" s="36"/>
      <c r="N18" s="36"/>
      <c r="O18" s="36"/>
      <c r="P18" s="36"/>
      <c r="Q18" s="36"/>
      <c r="R18" s="36"/>
      <c r="S18" s="36"/>
      <c r="T18" s="36"/>
      <c r="U18" s="17"/>
      <c r="X18" s="4">
        <f t="shared" si="0"/>
        <v>5</v>
      </c>
      <c r="Y18" s="27">
        <v>0</v>
      </c>
      <c r="Z18" s="27">
        <v>0</v>
      </c>
      <c r="AA18" s="27">
        <v>0</v>
      </c>
      <c r="AB18" s="27">
        <v>0</v>
      </c>
      <c r="AC18" s="27">
        <v>0</v>
      </c>
      <c r="AD18" s="27">
        <v>0</v>
      </c>
      <c r="AE18" s="28">
        <v>1</v>
      </c>
      <c r="AF18" s="27">
        <v>0</v>
      </c>
      <c r="AG18" s="27">
        <v>0</v>
      </c>
      <c r="AH18" s="28">
        <v>1</v>
      </c>
      <c r="AI18" s="27">
        <v>0</v>
      </c>
      <c r="AJ18" s="27">
        <v>0</v>
      </c>
      <c r="AK18" s="27">
        <v>0</v>
      </c>
      <c r="AL18" s="27">
        <v>0</v>
      </c>
      <c r="AM18" s="27">
        <v>0</v>
      </c>
      <c r="AN18" s="28">
        <v>1</v>
      </c>
      <c r="AO18" s="27">
        <v>0</v>
      </c>
      <c r="AP18" s="27">
        <v>0</v>
      </c>
      <c r="AQ18" s="28">
        <v>1</v>
      </c>
      <c r="AR18" s="27">
        <v>0</v>
      </c>
      <c r="AS18" s="27">
        <v>0</v>
      </c>
      <c r="AT18" s="27">
        <v>0</v>
      </c>
      <c r="AU18" s="27">
        <v>0</v>
      </c>
      <c r="AV18" s="27">
        <v>0</v>
      </c>
      <c r="AW18" s="27">
        <v>0</v>
      </c>
      <c r="AX18" s="27">
        <v>0</v>
      </c>
      <c r="AY18" s="27">
        <v>0</v>
      </c>
      <c r="AZ18" s="27">
        <v>0</v>
      </c>
      <c r="BA18" s="27">
        <v>0</v>
      </c>
      <c r="BB18" s="28">
        <v>1</v>
      </c>
      <c r="BC18" s="27">
        <v>0</v>
      </c>
      <c r="BD18" s="27">
        <v>0</v>
      </c>
      <c r="BE18" s="27">
        <v>0</v>
      </c>
      <c r="BF18" s="27">
        <v>0</v>
      </c>
      <c r="BG18" s="27">
        <v>0</v>
      </c>
      <c r="BH18" s="27">
        <v>0</v>
      </c>
    </row>
    <row r="19" spans="2:60" x14ac:dyDescent="0.25">
      <c r="B19" s="16"/>
      <c r="C19" s="30"/>
      <c r="D19" s="31" t="s">
        <v>42</v>
      </c>
      <c r="E19" s="31"/>
      <c r="F19" s="31"/>
      <c r="G19" s="31"/>
      <c r="H19" s="31"/>
      <c r="I19" s="31"/>
      <c r="J19" s="31"/>
      <c r="K19" s="31"/>
      <c r="L19" s="31"/>
      <c r="M19" s="31"/>
      <c r="N19" s="31"/>
      <c r="O19" s="31"/>
      <c r="P19" s="31"/>
      <c r="Q19" s="31"/>
      <c r="R19" s="31"/>
      <c r="S19" s="31"/>
      <c r="T19" s="31"/>
      <c r="U19" s="17"/>
      <c r="X19" s="4">
        <f t="shared" si="0"/>
        <v>7</v>
      </c>
      <c r="Y19" s="27">
        <v>0</v>
      </c>
      <c r="Z19" s="27">
        <v>0</v>
      </c>
      <c r="AA19" s="27">
        <v>0</v>
      </c>
      <c r="AB19" s="27">
        <v>0</v>
      </c>
      <c r="AC19" s="28">
        <v>1</v>
      </c>
      <c r="AD19" s="27">
        <v>0</v>
      </c>
      <c r="AE19" s="28">
        <v>1</v>
      </c>
      <c r="AF19" s="27">
        <v>0</v>
      </c>
      <c r="AG19" s="28">
        <v>1</v>
      </c>
      <c r="AH19" s="28">
        <v>1</v>
      </c>
      <c r="AI19" s="28">
        <v>1</v>
      </c>
      <c r="AJ19" s="27">
        <v>0</v>
      </c>
      <c r="AK19" s="27">
        <v>0</v>
      </c>
      <c r="AL19" s="27">
        <v>0</v>
      </c>
      <c r="AM19" s="27">
        <v>0</v>
      </c>
      <c r="AN19" s="27">
        <v>0</v>
      </c>
      <c r="AO19" s="27">
        <v>0</v>
      </c>
      <c r="AP19" s="27">
        <v>0</v>
      </c>
      <c r="AQ19" s="28">
        <v>1</v>
      </c>
      <c r="AR19" s="27">
        <v>0</v>
      </c>
      <c r="AS19" s="27">
        <v>0</v>
      </c>
      <c r="AT19" s="27">
        <v>0</v>
      </c>
      <c r="AU19" s="27">
        <v>0</v>
      </c>
      <c r="AV19" s="28">
        <v>1</v>
      </c>
      <c r="AW19" s="27">
        <v>0</v>
      </c>
      <c r="AX19" s="27">
        <v>0</v>
      </c>
      <c r="AY19" s="27">
        <v>0</v>
      </c>
      <c r="AZ19" s="27">
        <v>0</v>
      </c>
      <c r="BA19" s="27">
        <v>0</v>
      </c>
      <c r="BB19" s="27">
        <v>0</v>
      </c>
      <c r="BC19" s="27">
        <v>0</v>
      </c>
      <c r="BD19" s="27">
        <v>0</v>
      </c>
      <c r="BE19" s="27">
        <v>0</v>
      </c>
      <c r="BF19" s="27">
        <v>0</v>
      </c>
      <c r="BG19" s="27">
        <v>0</v>
      </c>
      <c r="BH19" s="27">
        <v>0</v>
      </c>
    </row>
    <row r="20" spans="2:60" x14ac:dyDescent="0.25">
      <c r="B20" s="16"/>
      <c r="C20" s="33"/>
      <c r="D20" s="3" t="s">
        <v>172</v>
      </c>
      <c r="E20" s="3"/>
      <c r="F20" s="3"/>
      <c r="G20" s="3"/>
      <c r="H20" s="3"/>
      <c r="I20" s="3"/>
      <c r="J20" s="3"/>
      <c r="K20" s="3"/>
      <c r="L20" s="3"/>
      <c r="M20" s="3"/>
      <c r="N20" s="3"/>
      <c r="O20" s="3"/>
      <c r="P20" s="3"/>
      <c r="Q20" s="3"/>
      <c r="R20" s="3"/>
      <c r="S20" s="3"/>
      <c r="T20" s="3"/>
      <c r="U20" s="17"/>
      <c r="X20" s="4">
        <f t="shared" si="0"/>
        <v>6</v>
      </c>
      <c r="Y20" s="27">
        <v>0</v>
      </c>
      <c r="Z20" s="27">
        <v>0</v>
      </c>
      <c r="AA20" s="27">
        <v>0</v>
      </c>
      <c r="AB20" s="27">
        <v>0</v>
      </c>
      <c r="AC20" s="28">
        <v>1</v>
      </c>
      <c r="AD20" s="27">
        <v>0</v>
      </c>
      <c r="AE20" s="28">
        <v>1</v>
      </c>
      <c r="AF20" s="27">
        <v>0</v>
      </c>
      <c r="AG20" s="27">
        <v>0</v>
      </c>
      <c r="AH20" s="28">
        <v>1</v>
      </c>
      <c r="AI20" s="27">
        <v>0</v>
      </c>
      <c r="AJ20" s="27">
        <v>0</v>
      </c>
      <c r="AK20" s="27">
        <v>0</v>
      </c>
      <c r="AL20" s="27">
        <v>0</v>
      </c>
      <c r="AM20" s="27">
        <v>0</v>
      </c>
      <c r="AN20" s="28">
        <v>1</v>
      </c>
      <c r="AO20" s="27">
        <v>0</v>
      </c>
      <c r="AP20" s="27">
        <v>0</v>
      </c>
      <c r="AQ20" s="27">
        <v>0</v>
      </c>
      <c r="AR20" s="27">
        <v>0</v>
      </c>
      <c r="AS20" s="27">
        <v>0</v>
      </c>
      <c r="AT20" s="27">
        <v>0</v>
      </c>
      <c r="AU20" s="27">
        <v>0</v>
      </c>
      <c r="AV20" s="28">
        <v>1</v>
      </c>
      <c r="AW20" s="27">
        <v>0</v>
      </c>
      <c r="AX20" s="27">
        <v>0</v>
      </c>
      <c r="AY20" s="27">
        <v>0</v>
      </c>
      <c r="AZ20" s="27">
        <v>0</v>
      </c>
      <c r="BA20" s="28">
        <v>1</v>
      </c>
      <c r="BB20" s="27">
        <v>0</v>
      </c>
      <c r="BC20" s="27">
        <v>0</v>
      </c>
      <c r="BD20" s="27">
        <v>0</v>
      </c>
      <c r="BE20" s="27">
        <v>0</v>
      </c>
      <c r="BF20" s="27">
        <v>0</v>
      </c>
      <c r="BG20" s="27">
        <v>0</v>
      </c>
      <c r="BH20" s="27">
        <v>0</v>
      </c>
    </row>
    <row r="21" spans="2:60" x14ac:dyDescent="0.25">
      <c r="B21" s="16"/>
      <c r="C21" s="33"/>
      <c r="D21" s="3" t="s">
        <v>173</v>
      </c>
      <c r="E21" s="3"/>
      <c r="F21" s="3"/>
      <c r="G21" s="3"/>
      <c r="H21" s="3"/>
      <c r="I21" s="3"/>
      <c r="J21" s="3"/>
      <c r="K21" s="3"/>
      <c r="L21" s="3"/>
      <c r="M21" s="3"/>
      <c r="N21" s="3"/>
      <c r="O21" s="3"/>
      <c r="P21" s="3"/>
      <c r="Q21" s="3"/>
      <c r="R21" s="3"/>
      <c r="S21" s="3"/>
      <c r="T21" s="3"/>
      <c r="U21" s="17"/>
      <c r="X21" s="4">
        <f t="shared" si="0"/>
        <v>6</v>
      </c>
      <c r="Y21" s="27">
        <v>0</v>
      </c>
      <c r="Z21" s="27">
        <v>0</v>
      </c>
      <c r="AA21" s="27">
        <v>0</v>
      </c>
      <c r="AB21" s="27">
        <v>0</v>
      </c>
      <c r="AC21" s="28">
        <v>1</v>
      </c>
      <c r="AD21" s="27">
        <v>0</v>
      </c>
      <c r="AE21" s="28">
        <v>1</v>
      </c>
      <c r="AF21" s="27">
        <v>0</v>
      </c>
      <c r="AG21" s="27">
        <v>0</v>
      </c>
      <c r="AH21" s="28">
        <v>1</v>
      </c>
      <c r="AI21" s="27">
        <v>0</v>
      </c>
      <c r="AJ21" s="27">
        <v>0</v>
      </c>
      <c r="AK21" s="27">
        <v>0</v>
      </c>
      <c r="AL21" s="27">
        <v>0</v>
      </c>
      <c r="AM21" s="27">
        <v>0</v>
      </c>
      <c r="AN21" s="28">
        <v>1</v>
      </c>
      <c r="AO21" s="27">
        <v>0</v>
      </c>
      <c r="AP21" s="27">
        <v>0</v>
      </c>
      <c r="AQ21" s="27">
        <v>0</v>
      </c>
      <c r="AR21" s="27">
        <v>0</v>
      </c>
      <c r="AS21" s="27">
        <v>0</v>
      </c>
      <c r="AT21" s="27">
        <v>0</v>
      </c>
      <c r="AU21" s="27">
        <v>0</v>
      </c>
      <c r="AV21" s="28">
        <v>1</v>
      </c>
      <c r="AW21" s="27">
        <v>0</v>
      </c>
      <c r="AX21" s="27">
        <v>0</v>
      </c>
      <c r="AY21" s="27">
        <v>0</v>
      </c>
      <c r="AZ21" s="27">
        <v>0</v>
      </c>
      <c r="BA21" s="28">
        <v>1</v>
      </c>
      <c r="BB21" s="27">
        <v>0</v>
      </c>
      <c r="BC21" s="27">
        <v>0</v>
      </c>
      <c r="BD21" s="27">
        <v>0</v>
      </c>
      <c r="BE21" s="27">
        <v>0</v>
      </c>
      <c r="BF21" s="27">
        <v>0</v>
      </c>
      <c r="BG21" s="27">
        <v>0</v>
      </c>
      <c r="BH21" s="27">
        <v>0</v>
      </c>
    </row>
    <row r="22" spans="2:60" x14ac:dyDescent="0.25">
      <c r="B22" s="16"/>
      <c r="C22" s="35"/>
      <c r="D22" s="36" t="s">
        <v>43</v>
      </c>
      <c r="E22" s="36"/>
      <c r="F22" s="36"/>
      <c r="G22" s="36"/>
      <c r="H22" s="36"/>
      <c r="I22" s="36"/>
      <c r="J22" s="36"/>
      <c r="K22" s="36"/>
      <c r="L22" s="36"/>
      <c r="M22" s="36"/>
      <c r="N22" s="36"/>
      <c r="O22" s="36"/>
      <c r="P22" s="36"/>
      <c r="Q22" s="36"/>
      <c r="R22" s="36"/>
      <c r="S22" s="36"/>
      <c r="T22" s="36"/>
      <c r="U22" s="17"/>
      <c r="X22" s="4">
        <f t="shared" si="0"/>
        <v>6</v>
      </c>
      <c r="Y22" s="27">
        <v>0</v>
      </c>
      <c r="Z22" s="27">
        <v>0</v>
      </c>
      <c r="AA22" s="27">
        <v>0</v>
      </c>
      <c r="AB22" s="27">
        <v>0</v>
      </c>
      <c r="AC22" s="28">
        <v>1</v>
      </c>
      <c r="AD22" s="27">
        <v>0</v>
      </c>
      <c r="AE22" s="28">
        <v>1</v>
      </c>
      <c r="AF22" s="27">
        <v>0</v>
      </c>
      <c r="AG22" s="28">
        <v>1</v>
      </c>
      <c r="AH22" s="28">
        <v>1</v>
      </c>
      <c r="AI22" s="27">
        <v>0</v>
      </c>
      <c r="AJ22" s="27">
        <v>0</v>
      </c>
      <c r="AK22" s="27">
        <v>0</v>
      </c>
      <c r="AL22" s="27">
        <v>0</v>
      </c>
      <c r="AM22" s="27">
        <v>0</v>
      </c>
      <c r="AN22" s="28">
        <v>1</v>
      </c>
      <c r="AO22" s="27">
        <v>0</v>
      </c>
      <c r="AP22" s="27">
        <v>0</v>
      </c>
      <c r="AQ22" s="27">
        <v>0</v>
      </c>
      <c r="AR22" s="27">
        <v>0</v>
      </c>
      <c r="AS22" s="27">
        <v>0</v>
      </c>
      <c r="AT22" s="27">
        <v>0</v>
      </c>
      <c r="AU22" s="27">
        <v>0</v>
      </c>
      <c r="AV22" s="28">
        <v>1</v>
      </c>
      <c r="AW22" s="27">
        <v>0</v>
      </c>
      <c r="AX22" s="27">
        <v>0</v>
      </c>
      <c r="AY22" s="27">
        <v>0</v>
      </c>
      <c r="AZ22" s="27">
        <v>0</v>
      </c>
      <c r="BA22" s="27">
        <v>0</v>
      </c>
      <c r="BB22" s="27">
        <v>0</v>
      </c>
      <c r="BC22" s="27">
        <v>0</v>
      </c>
      <c r="BD22" s="27">
        <v>0</v>
      </c>
      <c r="BE22" s="27">
        <v>0</v>
      </c>
      <c r="BF22" s="27">
        <v>0</v>
      </c>
      <c r="BG22" s="27">
        <v>0</v>
      </c>
      <c r="BH22" s="27">
        <v>0</v>
      </c>
    </row>
    <row r="23" spans="2:60" x14ac:dyDescent="0.25">
      <c r="B23" s="16"/>
      <c r="C23" s="30"/>
      <c r="D23" s="31" t="s">
        <v>44</v>
      </c>
      <c r="E23" s="31"/>
      <c r="F23" s="31"/>
      <c r="G23" s="31"/>
      <c r="H23" s="31"/>
      <c r="I23" s="31"/>
      <c r="J23" s="31"/>
      <c r="K23" s="31"/>
      <c r="L23" s="31"/>
      <c r="M23" s="31"/>
      <c r="N23" s="31"/>
      <c r="O23" s="31"/>
      <c r="P23" s="31"/>
      <c r="Q23" s="31"/>
      <c r="R23" s="31"/>
      <c r="S23" s="31"/>
      <c r="T23" s="31"/>
      <c r="U23" s="17"/>
      <c r="X23" s="4">
        <f t="shared" si="0"/>
        <v>3</v>
      </c>
      <c r="Y23" s="27">
        <v>0</v>
      </c>
      <c r="Z23" s="27">
        <v>0</v>
      </c>
      <c r="AA23" s="27">
        <v>0</v>
      </c>
      <c r="AB23" s="27">
        <v>0</v>
      </c>
      <c r="AC23" s="27">
        <v>0</v>
      </c>
      <c r="AD23" s="27">
        <v>0</v>
      </c>
      <c r="AE23" s="27">
        <v>0</v>
      </c>
      <c r="AF23" s="27">
        <v>0</v>
      </c>
      <c r="AG23" s="27">
        <v>0</v>
      </c>
      <c r="AH23" s="27">
        <v>0</v>
      </c>
      <c r="AI23" s="27">
        <v>0</v>
      </c>
      <c r="AJ23" s="27">
        <v>0</v>
      </c>
      <c r="AK23" s="27">
        <v>0</v>
      </c>
      <c r="AL23" s="27">
        <v>0</v>
      </c>
      <c r="AM23" s="27">
        <v>0</v>
      </c>
      <c r="AN23" s="27">
        <v>0</v>
      </c>
      <c r="AO23" s="27">
        <v>0</v>
      </c>
      <c r="AP23" s="27">
        <v>0</v>
      </c>
      <c r="AQ23" s="27">
        <v>0</v>
      </c>
      <c r="AR23" s="27">
        <v>0</v>
      </c>
      <c r="AS23" s="27">
        <v>0</v>
      </c>
      <c r="AT23" s="28">
        <v>1</v>
      </c>
      <c r="AU23" s="27">
        <v>0</v>
      </c>
      <c r="AV23" s="27">
        <v>0</v>
      </c>
      <c r="AW23" s="27">
        <v>0</v>
      </c>
      <c r="AX23" s="27">
        <v>0</v>
      </c>
      <c r="AY23" s="27">
        <v>0</v>
      </c>
      <c r="AZ23" s="27">
        <v>0</v>
      </c>
      <c r="BA23" s="27">
        <v>0</v>
      </c>
      <c r="BB23" s="27">
        <v>0</v>
      </c>
      <c r="BC23" s="28">
        <v>1</v>
      </c>
      <c r="BD23" s="28">
        <v>1</v>
      </c>
      <c r="BE23" s="27">
        <v>0</v>
      </c>
      <c r="BF23" s="27">
        <v>0</v>
      </c>
      <c r="BG23" s="27">
        <v>0</v>
      </c>
      <c r="BH23" s="27">
        <v>0</v>
      </c>
    </row>
    <row r="24" spans="2:60" x14ac:dyDescent="0.25">
      <c r="B24" s="16"/>
      <c r="C24" s="33"/>
      <c r="D24" s="3" t="s">
        <v>45</v>
      </c>
      <c r="E24" s="3"/>
      <c r="F24" s="3"/>
      <c r="G24" s="3"/>
      <c r="H24" s="3"/>
      <c r="I24" s="3"/>
      <c r="J24" s="3"/>
      <c r="K24" s="3"/>
      <c r="L24" s="3"/>
      <c r="M24" s="3"/>
      <c r="N24" s="3"/>
      <c r="O24" s="3"/>
      <c r="P24" s="3"/>
      <c r="Q24" s="3"/>
      <c r="R24" s="3"/>
      <c r="S24" s="3"/>
      <c r="T24" s="3"/>
      <c r="U24" s="17"/>
      <c r="X24" s="4">
        <f t="shared" si="0"/>
        <v>3</v>
      </c>
      <c r="Y24" s="27">
        <v>0</v>
      </c>
      <c r="Z24" s="27">
        <v>0</v>
      </c>
      <c r="AA24" s="27">
        <v>0</v>
      </c>
      <c r="AB24" s="27">
        <v>0</v>
      </c>
      <c r="AC24" s="27">
        <v>0</v>
      </c>
      <c r="AD24" s="27">
        <v>0</v>
      </c>
      <c r="AE24" s="27">
        <v>0</v>
      </c>
      <c r="AF24" s="27">
        <v>0</v>
      </c>
      <c r="AG24" s="27">
        <v>0</v>
      </c>
      <c r="AH24" s="27">
        <v>0</v>
      </c>
      <c r="AI24" s="27">
        <v>0</v>
      </c>
      <c r="AJ24" s="27">
        <v>0</v>
      </c>
      <c r="AK24" s="27">
        <v>0</v>
      </c>
      <c r="AL24" s="27">
        <v>0</v>
      </c>
      <c r="AM24" s="27">
        <v>0</v>
      </c>
      <c r="AN24" s="27">
        <v>0</v>
      </c>
      <c r="AO24" s="27">
        <v>0</v>
      </c>
      <c r="AP24" s="27">
        <v>0</v>
      </c>
      <c r="AQ24" s="27">
        <v>0</v>
      </c>
      <c r="AR24" s="27">
        <v>0</v>
      </c>
      <c r="AS24" s="27">
        <v>0</v>
      </c>
      <c r="AT24" s="28">
        <v>1</v>
      </c>
      <c r="AU24" s="27">
        <v>0</v>
      </c>
      <c r="AV24" s="27">
        <v>0</v>
      </c>
      <c r="AW24" s="27">
        <v>0</v>
      </c>
      <c r="AX24" s="27">
        <v>0</v>
      </c>
      <c r="AY24" s="27">
        <v>0</v>
      </c>
      <c r="AZ24" s="27">
        <v>0</v>
      </c>
      <c r="BA24" s="28">
        <v>1</v>
      </c>
      <c r="BB24" s="27">
        <v>0</v>
      </c>
      <c r="BC24" s="27">
        <v>0</v>
      </c>
      <c r="BD24" s="28">
        <v>1</v>
      </c>
      <c r="BE24" s="27">
        <v>0</v>
      </c>
      <c r="BF24" s="27">
        <v>0</v>
      </c>
      <c r="BG24" s="27">
        <v>0</v>
      </c>
      <c r="BH24" s="27">
        <v>0</v>
      </c>
    </row>
    <row r="25" spans="2:60" x14ac:dyDescent="0.25">
      <c r="B25" s="16"/>
      <c r="C25" s="33"/>
      <c r="D25" s="3" t="s">
        <v>174</v>
      </c>
      <c r="E25" s="3"/>
      <c r="F25" s="3"/>
      <c r="G25" s="3"/>
      <c r="H25" s="3"/>
      <c r="I25" s="3"/>
      <c r="J25" s="3"/>
      <c r="K25" s="3"/>
      <c r="L25" s="3"/>
      <c r="M25" s="3"/>
      <c r="N25" s="3"/>
      <c r="O25" s="3"/>
      <c r="P25" s="3"/>
      <c r="Q25" s="3"/>
      <c r="R25" s="3"/>
      <c r="S25" s="3"/>
      <c r="T25" s="3"/>
      <c r="U25" s="17"/>
      <c r="X25" s="4">
        <f t="shared" si="0"/>
        <v>1</v>
      </c>
      <c r="Y25" s="27">
        <v>0</v>
      </c>
      <c r="Z25" s="27">
        <v>0</v>
      </c>
      <c r="AA25" s="27">
        <v>0</v>
      </c>
      <c r="AB25" s="27">
        <v>0</v>
      </c>
      <c r="AC25" s="27">
        <v>0</v>
      </c>
      <c r="AD25" s="27">
        <v>0</v>
      </c>
      <c r="AE25" s="27">
        <v>0</v>
      </c>
      <c r="AF25" s="27">
        <v>0</v>
      </c>
      <c r="AG25" s="27">
        <v>0</v>
      </c>
      <c r="AH25" s="27">
        <v>0</v>
      </c>
      <c r="AI25" s="27">
        <v>0</v>
      </c>
      <c r="AJ25" s="27">
        <v>0</v>
      </c>
      <c r="AK25" s="27">
        <v>0</v>
      </c>
      <c r="AL25" s="27">
        <v>0</v>
      </c>
      <c r="AM25" s="27">
        <v>0</v>
      </c>
      <c r="AN25" s="27">
        <v>0</v>
      </c>
      <c r="AO25" s="27">
        <v>0</v>
      </c>
      <c r="AP25" s="27">
        <v>0</v>
      </c>
      <c r="AQ25" s="27">
        <v>0</v>
      </c>
      <c r="AR25" s="27">
        <v>0</v>
      </c>
      <c r="AS25" s="27">
        <v>0</v>
      </c>
      <c r="AT25" s="28">
        <v>1</v>
      </c>
      <c r="AU25" s="27">
        <v>0</v>
      </c>
      <c r="AV25" s="27">
        <v>0</v>
      </c>
      <c r="AW25" s="27">
        <v>0</v>
      </c>
      <c r="AX25" s="27">
        <v>0</v>
      </c>
      <c r="AY25" s="27">
        <v>0</v>
      </c>
      <c r="AZ25" s="27">
        <v>0</v>
      </c>
      <c r="BA25" s="27">
        <v>0</v>
      </c>
      <c r="BB25" s="27">
        <v>0</v>
      </c>
      <c r="BC25" s="27">
        <v>0</v>
      </c>
      <c r="BD25" s="27">
        <v>0</v>
      </c>
      <c r="BE25" s="27">
        <v>0</v>
      </c>
      <c r="BF25" s="27">
        <v>0</v>
      </c>
      <c r="BG25" s="27">
        <v>0</v>
      </c>
      <c r="BH25" s="27">
        <v>0</v>
      </c>
    </row>
    <row r="26" spans="2:60" x14ac:dyDescent="0.25">
      <c r="B26" s="16"/>
      <c r="C26" s="35"/>
      <c r="D26" s="36" t="s">
        <v>46</v>
      </c>
      <c r="E26" s="36"/>
      <c r="F26" s="36"/>
      <c r="G26" s="36"/>
      <c r="H26" s="36"/>
      <c r="I26" s="36"/>
      <c r="J26" s="36"/>
      <c r="K26" s="36"/>
      <c r="L26" s="36"/>
      <c r="M26" s="36"/>
      <c r="N26" s="36"/>
      <c r="O26" s="36"/>
      <c r="P26" s="36"/>
      <c r="Q26" s="36"/>
      <c r="R26" s="36"/>
      <c r="S26" s="36"/>
      <c r="T26" s="36"/>
      <c r="U26" s="17"/>
      <c r="X26" s="4">
        <f t="shared" si="0"/>
        <v>2</v>
      </c>
      <c r="Y26" s="27">
        <v>0</v>
      </c>
      <c r="Z26" s="27">
        <v>0</v>
      </c>
      <c r="AA26" s="27">
        <v>0</v>
      </c>
      <c r="AB26" s="27">
        <v>0</v>
      </c>
      <c r="AC26" s="27">
        <v>0</v>
      </c>
      <c r="AD26" s="27">
        <v>0</v>
      </c>
      <c r="AE26" s="27">
        <v>0</v>
      </c>
      <c r="AF26" s="27">
        <v>0</v>
      </c>
      <c r="AG26" s="27">
        <v>0</v>
      </c>
      <c r="AH26" s="27">
        <v>0</v>
      </c>
      <c r="AI26" s="27">
        <v>0</v>
      </c>
      <c r="AJ26" s="27">
        <v>0</v>
      </c>
      <c r="AK26" s="27">
        <v>0</v>
      </c>
      <c r="AL26" s="27">
        <v>0</v>
      </c>
      <c r="AM26" s="27">
        <v>0</v>
      </c>
      <c r="AN26" s="27">
        <v>0</v>
      </c>
      <c r="AO26" s="27">
        <v>0</v>
      </c>
      <c r="AP26" s="27">
        <v>0</v>
      </c>
      <c r="AQ26" s="27">
        <v>0</v>
      </c>
      <c r="AR26" s="27">
        <v>0</v>
      </c>
      <c r="AS26" s="27">
        <v>0</v>
      </c>
      <c r="AT26" s="28">
        <v>1</v>
      </c>
      <c r="AU26" s="27">
        <v>0</v>
      </c>
      <c r="AV26" s="27">
        <v>0</v>
      </c>
      <c r="AW26" s="27">
        <v>0</v>
      </c>
      <c r="AX26" s="27">
        <v>0</v>
      </c>
      <c r="AY26" s="27">
        <v>0</v>
      </c>
      <c r="AZ26" s="27">
        <v>0</v>
      </c>
      <c r="BA26" s="27">
        <v>0</v>
      </c>
      <c r="BB26" s="27">
        <v>0</v>
      </c>
      <c r="BC26" s="28">
        <v>1</v>
      </c>
      <c r="BD26" s="27">
        <v>0</v>
      </c>
      <c r="BE26" s="27">
        <v>0</v>
      </c>
      <c r="BF26" s="27">
        <v>0</v>
      </c>
      <c r="BG26" s="27">
        <v>0</v>
      </c>
      <c r="BH26" s="27">
        <v>0</v>
      </c>
    </row>
    <row r="27" spans="2:60" x14ac:dyDescent="0.25">
      <c r="B27" s="16"/>
      <c r="C27" s="30"/>
      <c r="D27" s="31" t="s">
        <v>175</v>
      </c>
      <c r="E27" s="31"/>
      <c r="F27" s="31"/>
      <c r="G27" s="31"/>
      <c r="H27" s="31"/>
      <c r="I27" s="31"/>
      <c r="J27" s="31"/>
      <c r="K27" s="31"/>
      <c r="L27" s="31"/>
      <c r="M27" s="31"/>
      <c r="N27" s="31"/>
      <c r="O27" s="31"/>
      <c r="P27" s="31"/>
      <c r="Q27" s="31"/>
      <c r="R27" s="31"/>
      <c r="S27" s="31"/>
      <c r="T27" s="31"/>
      <c r="U27" s="17"/>
      <c r="X27" s="4">
        <f t="shared" si="0"/>
        <v>5</v>
      </c>
      <c r="Y27" s="27">
        <v>0</v>
      </c>
      <c r="Z27" s="27">
        <v>0</v>
      </c>
      <c r="AA27" s="27">
        <v>0</v>
      </c>
      <c r="AB27" s="27">
        <v>0</v>
      </c>
      <c r="AC27" s="27">
        <v>0</v>
      </c>
      <c r="AD27" s="27">
        <v>0</v>
      </c>
      <c r="AE27" s="27">
        <v>0</v>
      </c>
      <c r="AF27" s="28">
        <v>1</v>
      </c>
      <c r="AG27" s="27">
        <v>0</v>
      </c>
      <c r="AH27" s="28">
        <v>1</v>
      </c>
      <c r="AI27" s="27">
        <v>0</v>
      </c>
      <c r="AJ27" s="27">
        <v>0</v>
      </c>
      <c r="AK27" s="27">
        <v>0</v>
      </c>
      <c r="AL27" s="27">
        <v>0</v>
      </c>
      <c r="AM27" s="27">
        <v>0</v>
      </c>
      <c r="AN27" s="28">
        <v>1</v>
      </c>
      <c r="AO27" s="27">
        <v>0</v>
      </c>
      <c r="AP27" s="27">
        <v>0</v>
      </c>
      <c r="AQ27" s="27">
        <v>0</v>
      </c>
      <c r="AR27" s="27">
        <v>0</v>
      </c>
      <c r="AS27" s="27">
        <v>0</v>
      </c>
      <c r="AT27" s="27">
        <v>0</v>
      </c>
      <c r="AU27" s="28">
        <v>1</v>
      </c>
      <c r="AV27" s="27">
        <v>0</v>
      </c>
      <c r="AW27" s="27">
        <v>0</v>
      </c>
      <c r="AX27" s="27">
        <v>0</v>
      </c>
      <c r="AY27" s="27">
        <v>0</v>
      </c>
      <c r="AZ27" s="28">
        <v>1</v>
      </c>
      <c r="BA27" s="27">
        <v>0</v>
      </c>
      <c r="BB27" s="27">
        <v>0</v>
      </c>
      <c r="BC27" s="27">
        <v>0</v>
      </c>
      <c r="BD27" s="27">
        <v>0</v>
      </c>
      <c r="BE27" s="27">
        <v>0</v>
      </c>
      <c r="BF27" s="27">
        <v>0</v>
      </c>
      <c r="BG27" s="27">
        <v>0</v>
      </c>
      <c r="BH27" s="27">
        <v>0</v>
      </c>
    </row>
    <row r="28" spans="2:60" x14ac:dyDescent="0.25">
      <c r="B28" s="16"/>
      <c r="C28" s="33"/>
      <c r="D28" s="3" t="s">
        <v>47</v>
      </c>
      <c r="E28" s="3"/>
      <c r="F28" s="3"/>
      <c r="G28" s="3"/>
      <c r="H28" s="3"/>
      <c r="I28" s="3"/>
      <c r="J28" s="3"/>
      <c r="K28" s="3"/>
      <c r="L28" s="3"/>
      <c r="M28" s="3"/>
      <c r="N28" s="3"/>
      <c r="O28" s="3"/>
      <c r="P28" s="3"/>
      <c r="Q28" s="3"/>
      <c r="R28" s="3"/>
      <c r="S28" s="3"/>
      <c r="T28" s="3"/>
      <c r="U28" s="17"/>
      <c r="X28" s="4">
        <f t="shared" si="0"/>
        <v>2</v>
      </c>
      <c r="Y28" s="27">
        <v>0</v>
      </c>
      <c r="Z28" s="27">
        <v>0</v>
      </c>
      <c r="AA28" s="27">
        <v>0</v>
      </c>
      <c r="AB28" s="27">
        <v>0</v>
      </c>
      <c r="AC28" s="27">
        <v>0</v>
      </c>
      <c r="AD28" s="27">
        <v>0</v>
      </c>
      <c r="AE28" s="27">
        <v>0</v>
      </c>
      <c r="AF28" s="28">
        <v>1</v>
      </c>
      <c r="AG28" s="27">
        <v>0</v>
      </c>
      <c r="AH28" s="27">
        <v>0</v>
      </c>
      <c r="AI28" s="27">
        <v>0</v>
      </c>
      <c r="AJ28" s="27">
        <v>0</v>
      </c>
      <c r="AK28" s="27">
        <v>0</v>
      </c>
      <c r="AL28" s="27">
        <v>0</v>
      </c>
      <c r="AM28" s="27">
        <v>0</v>
      </c>
      <c r="AN28" s="27">
        <v>0</v>
      </c>
      <c r="AO28" s="27">
        <v>0</v>
      </c>
      <c r="AP28" s="27">
        <v>0</v>
      </c>
      <c r="AQ28" s="27">
        <v>0</v>
      </c>
      <c r="AR28" s="27">
        <v>0</v>
      </c>
      <c r="AS28" s="27">
        <v>0</v>
      </c>
      <c r="AT28" s="27">
        <v>0</v>
      </c>
      <c r="AU28" s="27">
        <v>0</v>
      </c>
      <c r="AV28" s="27">
        <v>0</v>
      </c>
      <c r="AW28" s="27">
        <v>0</v>
      </c>
      <c r="AX28" s="27">
        <v>0</v>
      </c>
      <c r="AY28" s="27">
        <v>0</v>
      </c>
      <c r="AZ28" s="28">
        <v>1</v>
      </c>
      <c r="BA28" s="27">
        <v>0</v>
      </c>
      <c r="BB28" s="27">
        <v>0</v>
      </c>
      <c r="BC28" s="27">
        <v>0</v>
      </c>
      <c r="BD28" s="27">
        <v>0</v>
      </c>
      <c r="BE28" s="27">
        <v>0</v>
      </c>
      <c r="BF28" s="27">
        <v>0</v>
      </c>
      <c r="BG28" s="27">
        <v>0</v>
      </c>
      <c r="BH28" s="27">
        <v>0</v>
      </c>
    </row>
    <row r="29" spans="2:60" x14ac:dyDescent="0.25">
      <c r="B29" s="16"/>
      <c r="C29" s="33"/>
      <c r="D29" s="3" t="s">
        <v>48</v>
      </c>
      <c r="E29" s="3"/>
      <c r="F29" s="3"/>
      <c r="G29" s="3"/>
      <c r="H29" s="3"/>
      <c r="I29" s="3"/>
      <c r="J29" s="3"/>
      <c r="K29" s="3"/>
      <c r="L29" s="3"/>
      <c r="M29" s="3"/>
      <c r="N29" s="3"/>
      <c r="O29" s="3"/>
      <c r="P29" s="3"/>
      <c r="Q29" s="3"/>
      <c r="R29" s="3"/>
      <c r="S29" s="3"/>
      <c r="T29" s="3"/>
      <c r="U29" s="17"/>
      <c r="X29" s="4">
        <f t="shared" si="0"/>
        <v>4</v>
      </c>
      <c r="Y29" s="27">
        <v>0</v>
      </c>
      <c r="Z29" s="27">
        <v>0</v>
      </c>
      <c r="AA29" s="27">
        <v>0</v>
      </c>
      <c r="AB29" s="27">
        <v>0</v>
      </c>
      <c r="AC29" s="27">
        <v>0</v>
      </c>
      <c r="AD29" s="27">
        <v>0</v>
      </c>
      <c r="AE29" s="27">
        <v>0</v>
      </c>
      <c r="AF29" s="28">
        <v>1</v>
      </c>
      <c r="AG29" s="27">
        <v>0</v>
      </c>
      <c r="AH29" s="27">
        <v>0</v>
      </c>
      <c r="AI29" s="27">
        <v>0</v>
      </c>
      <c r="AJ29" s="27">
        <v>0</v>
      </c>
      <c r="AK29" s="27">
        <v>0</v>
      </c>
      <c r="AL29" s="27">
        <v>0</v>
      </c>
      <c r="AM29" s="27">
        <v>0</v>
      </c>
      <c r="AN29" s="28">
        <v>1</v>
      </c>
      <c r="AO29" s="27">
        <v>0</v>
      </c>
      <c r="AP29" s="27">
        <v>0</v>
      </c>
      <c r="AQ29" s="27">
        <v>0</v>
      </c>
      <c r="AR29" s="27">
        <v>0</v>
      </c>
      <c r="AS29" s="27">
        <v>0</v>
      </c>
      <c r="AT29" s="27">
        <v>0</v>
      </c>
      <c r="AU29" s="28">
        <v>1</v>
      </c>
      <c r="AV29" s="27">
        <v>0</v>
      </c>
      <c r="AW29" s="27">
        <v>0</v>
      </c>
      <c r="AX29" s="27">
        <v>0</v>
      </c>
      <c r="AY29" s="27">
        <v>0</v>
      </c>
      <c r="AZ29" s="28">
        <v>1</v>
      </c>
      <c r="BA29" s="27">
        <v>0</v>
      </c>
      <c r="BB29" s="27">
        <v>0</v>
      </c>
      <c r="BC29" s="27">
        <v>0</v>
      </c>
      <c r="BD29" s="27">
        <v>0</v>
      </c>
      <c r="BE29" s="27">
        <v>0</v>
      </c>
      <c r="BF29" s="27">
        <v>0</v>
      </c>
      <c r="BG29" s="27">
        <v>0</v>
      </c>
      <c r="BH29" s="27">
        <v>0</v>
      </c>
    </row>
    <row r="30" spans="2:60" x14ac:dyDescent="0.25">
      <c r="B30" s="16"/>
      <c r="C30" s="35"/>
      <c r="D30" s="36" t="s">
        <v>49</v>
      </c>
      <c r="E30" s="36"/>
      <c r="F30" s="36"/>
      <c r="G30" s="36"/>
      <c r="H30" s="36"/>
      <c r="I30" s="36"/>
      <c r="J30" s="36"/>
      <c r="K30" s="36"/>
      <c r="L30" s="36"/>
      <c r="M30" s="36"/>
      <c r="N30" s="36"/>
      <c r="O30" s="36"/>
      <c r="P30" s="36"/>
      <c r="Q30" s="36"/>
      <c r="R30" s="36"/>
      <c r="S30" s="36"/>
      <c r="T30" s="36"/>
      <c r="U30" s="17"/>
      <c r="X30" s="4">
        <f t="shared" si="0"/>
        <v>4</v>
      </c>
      <c r="Y30" s="27">
        <v>0</v>
      </c>
      <c r="Z30" s="27">
        <v>0</v>
      </c>
      <c r="AA30" s="27">
        <v>0</v>
      </c>
      <c r="AB30" s="27">
        <v>0</v>
      </c>
      <c r="AC30" s="27">
        <v>0</v>
      </c>
      <c r="AD30" s="27">
        <v>0</v>
      </c>
      <c r="AE30" s="27">
        <v>0</v>
      </c>
      <c r="AF30" s="28">
        <v>1</v>
      </c>
      <c r="AG30" s="27">
        <v>0</v>
      </c>
      <c r="AH30" s="28">
        <v>1</v>
      </c>
      <c r="AI30" s="27">
        <v>0</v>
      </c>
      <c r="AJ30" s="27">
        <v>0</v>
      </c>
      <c r="AK30" s="27">
        <v>0</v>
      </c>
      <c r="AL30" s="27">
        <v>0</v>
      </c>
      <c r="AM30" s="27">
        <v>0</v>
      </c>
      <c r="AN30" s="27">
        <v>0</v>
      </c>
      <c r="AO30" s="27">
        <v>0</v>
      </c>
      <c r="AP30" s="27">
        <v>0</v>
      </c>
      <c r="AQ30" s="27">
        <v>0</v>
      </c>
      <c r="AR30" s="27">
        <v>0</v>
      </c>
      <c r="AS30" s="27">
        <v>0</v>
      </c>
      <c r="AT30" s="27">
        <v>0</v>
      </c>
      <c r="AU30" s="28">
        <v>1</v>
      </c>
      <c r="AV30" s="27">
        <v>0</v>
      </c>
      <c r="AW30" s="27">
        <v>0</v>
      </c>
      <c r="AX30" s="27">
        <v>0</v>
      </c>
      <c r="AY30" s="27">
        <v>0</v>
      </c>
      <c r="AZ30" s="28">
        <v>1</v>
      </c>
      <c r="BA30" s="27">
        <v>0</v>
      </c>
      <c r="BB30" s="27">
        <v>0</v>
      </c>
      <c r="BC30" s="27">
        <v>0</v>
      </c>
      <c r="BD30" s="27">
        <v>0</v>
      </c>
      <c r="BE30" s="27">
        <v>0</v>
      </c>
      <c r="BF30" s="27">
        <v>0</v>
      </c>
      <c r="BG30" s="27">
        <v>0</v>
      </c>
      <c r="BH30" s="27">
        <v>0</v>
      </c>
    </row>
    <row r="31" spans="2:60" x14ac:dyDescent="0.25">
      <c r="B31" s="16"/>
      <c r="C31" s="30"/>
      <c r="D31" s="31" t="s">
        <v>176</v>
      </c>
      <c r="E31" s="31"/>
      <c r="F31" s="31"/>
      <c r="G31" s="31"/>
      <c r="H31" s="31"/>
      <c r="I31" s="31"/>
      <c r="J31" s="31"/>
      <c r="K31" s="31"/>
      <c r="L31" s="31"/>
      <c r="M31" s="31"/>
      <c r="N31" s="31"/>
      <c r="O31" s="31"/>
      <c r="P31" s="31"/>
      <c r="Q31" s="31"/>
      <c r="R31" s="31"/>
      <c r="S31" s="31"/>
      <c r="T31" s="31"/>
      <c r="U31" s="17"/>
      <c r="X31" s="4">
        <f t="shared" si="0"/>
        <v>3</v>
      </c>
      <c r="Y31" s="27">
        <v>0</v>
      </c>
      <c r="Z31" s="27">
        <v>0</v>
      </c>
      <c r="AA31" s="27">
        <v>0</v>
      </c>
      <c r="AB31" s="27">
        <v>0</v>
      </c>
      <c r="AC31" s="27">
        <v>0</v>
      </c>
      <c r="AD31" s="27">
        <v>0</v>
      </c>
      <c r="AE31" s="27">
        <v>0</v>
      </c>
      <c r="AF31" s="28">
        <v>1</v>
      </c>
      <c r="AG31" s="27">
        <v>0</v>
      </c>
      <c r="AH31" s="27">
        <v>0</v>
      </c>
      <c r="AI31" s="27">
        <v>0</v>
      </c>
      <c r="AJ31" s="28">
        <v>1</v>
      </c>
      <c r="AK31" s="27">
        <v>0</v>
      </c>
      <c r="AL31" s="27">
        <v>0</v>
      </c>
      <c r="AM31" s="27">
        <v>0</v>
      </c>
      <c r="AN31" s="27">
        <v>0</v>
      </c>
      <c r="AO31" s="27">
        <v>0</v>
      </c>
      <c r="AP31" s="27">
        <v>0</v>
      </c>
      <c r="AQ31" s="27">
        <v>0</v>
      </c>
      <c r="AR31" s="27">
        <v>0</v>
      </c>
      <c r="AS31" s="27">
        <v>0</v>
      </c>
      <c r="AT31" s="27">
        <v>0</v>
      </c>
      <c r="AU31" s="27">
        <v>0</v>
      </c>
      <c r="AV31" s="27">
        <v>0</v>
      </c>
      <c r="AW31" s="27">
        <v>0</v>
      </c>
      <c r="AX31" s="27">
        <v>0</v>
      </c>
      <c r="AY31" s="27">
        <v>0</v>
      </c>
      <c r="AZ31" s="28">
        <v>1</v>
      </c>
      <c r="BA31" s="27">
        <v>0</v>
      </c>
      <c r="BB31" s="27">
        <v>0</v>
      </c>
      <c r="BC31" s="27">
        <v>0</v>
      </c>
      <c r="BD31" s="27">
        <v>0</v>
      </c>
      <c r="BE31" s="27">
        <v>0</v>
      </c>
      <c r="BF31" s="27">
        <v>0</v>
      </c>
      <c r="BG31" s="27">
        <v>0</v>
      </c>
      <c r="BH31" s="27">
        <v>0</v>
      </c>
    </row>
    <row r="32" spans="2:60" x14ac:dyDescent="0.25">
      <c r="B32" s="16"/>
      <c r="C32" s="33"/>
      <c r="D32" s="3" t="s">
        <v>50</v>
      </c>
      <c r="E32" s="3"/>
      <c r="F32" s="3"/>
      <c r="G32" s="3"/>
      <c r="H32" s="3"/>
      <c r="I32" s="3"/>
      <c r="J32" s="3"/>
      <c r="K32" s="3"/>
      <c r="L32" s="3"/>
      <c r="M32" s="3"/>
      <c r="N32" s="3"/>
      <c r="O32" s="3"/>
      <c r="P32" s="3"/>
      <c r="Q32" s="3"/>
      <c r="R32" s="3"/>
      <c r="S32" s="3"/>
      <c r="T32" s="3"/>
      <c r="U32" s="17"/>
      <c r="X32" s="4">
        <f t="shared" si="0"/>
        <v>1</v>
      </c>
      <c r="Y32" s="27">
        <v>0</v>
      </c>
      <c r="Z32" s="27">
        <v>0</v>
      </c>
      <c r="AA32" s="27">
        <v>0</v>
      </c>
      <c r="AB32" s="27">
        <v>0</v>
      </c>
      <c r="AC32" s="27">
        <v>0</v>
      </c>
      <c r="AD32" s="27">
        <v>0</v>
      </c>
      <c r="AE32" s="27">
        <v>0</v>
      </c>
      <c r="AF32" s="27">
        <v>0</v>
      </c>
      <c r="AG32" s="27">
        <v>0</v>
      </c>
      <c r="AH32" s="28">
        <v>1</v>
      </c>
      <c r="AI32" s="27">
        <v>0</v>
      </c>
      <c r="AJ32" s="27">
        <v>0</v>
      </c>
      <c r="AK32" s="27">
        <v>0</v>
      </c>
      <c r="AL32" s="27">
        <v>0</v>
      </c>
      <c r="AM32" s="27">
        <v>0</v>
      </c>
      <c r="AN32" s="27">
        <v>0</v>
      </c>
      <c r="AO32" s="27">
        <v>0</v>
      </c>
      <c r="AP32" s="27">
        <v>0</v>
      </c>
      <c r="AQ32" s="27">
        <v>0</v>
      </c>
      <c r="AR32" s="27">
        <v>0</v>
      </c>
      <c r="AS32" s="27">
        <v>0</v>
      </c>
      <c r="AT32" s="27">
        <v>0</v>
      </c>
      <c r="AU32" s="27">
        <v>0</v>
      </c>
      <c r="AV32" s="27">
        <v>0</v>
      </c>
      <c r="AW32" s="27">
        <v>0</v>
      </c>
      <c r="AX32" s="27">
        <v>0</v>
      </c>
      <c r="AY32" s="27">
        <v>0</v>
      </c>
      <c r="AZ32" s="27">
        <v>0</v>
      </c>
      <c r="BA32" s="27">
        <v>0</v>
      </c>
      <c r="BB32" s="27">
        <v>0</v>
      </c>
      <c r="BC32" s="27">
        <v>0</v>
      </c>
      <c r="BD32" s="27">
        <v>0</v>
      </c>
      <c r="BE32" s="27">
        <v>0</v>
      </c>
      <c r="BF32" s="27">
        <v>0</v>
      </c>
      <c r="BG32" s="27">
        <v>0</v>
      </c>
      <c r="BH32" s="27">
        <v>0</v>
      </c>
    </row>
    <row r="33" spans="2:60" x14ac:dyDescent="0.25">
      <c r="B33" s="16"/>
      <c r="C33" s="33"/>
      <c r="D33" s="3" t="s">
        <v>51</v>
      </c>
      <c r="E33" s="3"/>
      <c r="F33" s="3"/>
      <c r="G33" s="3"/>
      <c r="H33" s="3"/>
      <c r="I33" s="3"/>
      <c r="J33" s="3"/>
      <c r="K33" s="3"/>
      <c r="L33" s="3"/>
      <c r="M33" s="3"/>
      <c r="N33" s="3"/>
      <c r="O33" s="3"/>
      <c r="P33" s="3"/>
      <c r="Q33" s="3"/>
      <c r="R33" s="3"/>
      <c r="S33" s="3"/>
      <c r="T33" s="3"/>
      <c r="U33" s="17"/>
      <c r="X33" s="4">
        <f t="shared" si="0"/>
        <v>1</v>
      </c>
      <c r="Y33" s="27">
        <v>0</v>
      </c>
      <c r="Z33" s="27">
        <v>0</v>
      </c>
      <c r="AA33" s="27">
        <v>0</v>
      </c>
      <c r="AB33" s="27">
        <v>0</v>
      </c>
      <c r="AC33" s="27">
        <v>0</v>
      </c>
      <c r="AD33" s="27">
        <v>0</v>
      </c>
      <c r="AE33" s="27">
        <v>0</v>
      </c>
      <c r="AF33" s="28">
        <v>1</v>
      </c>
      <c r="AG33" s="27">
        <v>0</v>
      </c>
      <c r="AH33" s="27">
        <v>0</v>
      </c>
      <c r="AI33" s="27">
        <v>0</v>
      </c>
      <c r="AJ33" s="27">
        <v>0</v>
      </c>
      <c r="AK33" s="27">
        <v>0</v>
      </c>
      <c r="AL33" s="27">
        <v>0</v>
      </c>
      <c r="AM33" s="27">
        <v>0</v>
      </c>
      <c r="AN33" s="27">
        <v>0</v>
      </c>
      <c r="AO33" s="27">
        <v>0</v>
      </c>
      <c r="AP33" s="27">
        <v>0</v>
      </c>
      <c r="AQ33" s="27">
        <v>0</v>
      </c>
      <c r="AR33" s="27">
        <v>0</v>
      </c>
      <c r="AS33" s="27">
        <v>0</v>
      </c>
      <c r="AT33" s="27">
        <v>0</v>
      </c>
      <c r="AU33" s="27">
        <v>0</v>
      </c>
      <c r="AV33" s="27">
        <v>0</v>
      </c>
      <c r="AW33" s="27">
        <v>0</v>
      </c>
      <c r="AX33" s="27">
        <v>0</v>
      </c>
      <c r="AY33" s="27">
        <v>0</v>
      </c>
      <c r="AZ33" s="27">
        <v>0</v>
      </c>
      <c r="BA33" s="27">
        <v>0</v>
      </c>
      <c r="BB33" s="27">
        <v>0</v>
      </c>
      <c r="BC33" s="27">
        <v>0</v>
      </c>
      <c r="BD33" s="27">
        <v>0</v>
      </c>
      <c r="BE33" s="27">
        <v>0</v>
      </c>
      <c r="BF33" s="27">
        <v>0</v>
      </c>
      <c r="BG33" s="27">
        <v>0</v>
      </c>
      <c r="BH33" s="27">
        <v>0</v>
      </c>
    </row>
    <row r="34" spans="2:60" x14ac:dyDescent="0.25">
      <c r="B34" s="16"/>
      <c r="C34" s="35"/>
      <c r="D34" s="36" t="s">
        <v>52</v>
      </c>
      <c r="E34" s="36"/>
      <c r="F34" s="36"/>
      <c r="G34" s="36"/>
      <c r="H34" s="36"/>
      <c r="I34" s="36"/>
      <c r="J34" s="36"/>
      <c r="K34" s="36"/>
      <c r="L34" s="36"/>
      <c r="M34" s="36"/>
      <c r="N34" s="36"/>
      <c r="O34" s="36"/>
      <c r="P34" s="36"/>
      <c r="Q34" s="36"/>
      <c r="R34" s="36"/>
      <c r="S34" s="36"/>
      <c r="T34" s="36"/>
      <c r="U34" s="17"/>
      <c r="X34" s="4">
        <f t="shared" si="0"/>
        <v>2</v>
      </c>
      <c r="Y34" s="27">
        <v>0</v>
      </c>
      <c r="Z34" s="27">
        <v>0</v>
      </c>
      <c r="AA34" s="27">
        <v>0</v>
      </c>
      <c r="AB34" s="27">
        <v>0</v>
      </c>
      <c r="AC34" s="27">
        <v>0</v>
      </c>
      <c r="AD34" s="27">
        <v>0</v>
      </c>
      <c r="AE34" s="27">
        <v>0</v>
      </c>
      <c r="AF34" s="28">
        <v>1</v>
      </c>
      <c r="AG34" s="27">
        <v>0</v>
      </c>
      <c r="AH34" s="27">
        <v>0</v>
      </c>
      <c r="AI34" s="27">
        <v>0</v>
      </c>
      <c r="AJ34" s="28">
        <v>1</v>
      </c>
      <c r="AK34" s="27">
        <v>0</v>
      </c>
      <c r="AL34" s="27">
        <v>0</v>
      </c>
      <c r="AM34" s="27">
        <v>0</v>
      </c>
      <c r="AN34" s="27">
        <v>0</v>
      </c>
      <c r="AO34" s="27">
        <v>0</v>
      </c>
      <c r="AP34" s="27">
        <v>0</v>
      </c>
      <c r="AQ34" s="27">
        <v>0</v>
      </c>
      <c r="AR34" s="27">
        <v>0</v>
      </c>
      <c r="AS34" s="27">
        <v>0</v>
      </c>
      <c r="AT34" s="27">
        <v>0</v>
      </c>
      <c r="AU34" s="27">
        <v>0</v>
      </c>
      <c r="AV34" s="27">
        <v>0</v>
      </c>
      <c r="AW34" s="27">
        <v>0</v>
      </c>
      <c r="AX34" s="27">
        <v>0</v>
      </c>
      <c r="AY34" s="27">
        <v>0</v>
      </c>
      <c r="AZ34" s="27">
        <v>0</v>
      </c>
      <c r="BA34" s="27">
        <v>0</v>
      </c>
      <c r="BB34" s="27">
        <v>0</v>
      </c>
      <c r="BC34" s="27">
        <v>0</v>
      </c>
      <c r="BD34" s="27">
        <v>0</v>
      </c>
      <c r="BE34" s="27">
        <v>0</v>
      </c>
      <c r="BF34" s="27">
        <v>0</v>
      </c>
      <c r="BG34" s="27">
        <v>0</v>
      </c>
      <c r="BH34" s="27">
        <v>0</v>
      </c>
    </row>
    <row r="35" spans="2:60" x14ac:dyDescent="0.25">
      <c r="B35" s="16"/>
      <c r="C35" s="30"/>
      <c r="D35" s="31" t="s">
        <v>53</v>
      </c>
      <c r="E35" s="31"/>
      <c r="F35" s="31"/>
      <c r="G35" s="31"/>
      <c r="H35" s="31"/>
      <c r="I35" s="31"/>
      <c r="J35" s="31"/>
      <c r="K35" s="31"/>
      <c r="L35" s="31"/>
      <c r="M35" s="31"/>
      <c r="N35" s="31"/>
      <c r="O35" s="31"/>
      <c r="P35" s="31"/>
      <c r="Q35" s="31"/>
      <c r="R35" s="31"/>
      <c r="S35" s="31"/>
      <c r="T35" s="31"/>
      <c r="U35" s="17"/>
      <c r="X35" s="4">
        <f t="shared" si="0"/>
        <v>3</v>
      </c>
      <c r="Y35" s="27">
        <v>0</v>
      </c>
      <c r="Z35" s="27">
        <v>0</v>
      </c>
      <c r="AA35" s="27">
        <v>0</v>
      </c>
      <c r="AB35" s="27">
        <v>0</v>
      </c>
      <c r="AC35" s="27">
        <v>0</v>
      </c>
      <c r="AD35" s="28">
        <v>1</v>
      </c>
      <c r="AE35" s="27">
        <v>0</v>
      </c>
      <c r="AF35" s="27">
        <v>0</v>
      </c>
      <c r="AG35" s="27">
        <v>0</v>
      </c>
      <c r="AH35" s="27">
        <v>0</v>
      </c>
      <c r="AI35" s="27">
        <v>0</v>
      </c>
      <c r="AJ35" s="27">
        <v>0</v>
      </c>
      <c r="AK35" s="27">
        <v>0</v>
      </c>
      <c r="AL35" s="28">
        <v>1</v>
      </c>
      <c r="AM35" s="27">
        <v>0</v>
      </c>
      <c r="AN35" s="27">
        <v>0</v>
      </c>
      <c r="AO35" s="27">
        <v>0</v>
      </c>
      <c r="AP35" s="27">
        <v>0</v>
      </c>
      <c r="AQ35" s="27">
        <v>0</v>
      </c>
      <c r="AR35" s="27">
        <v>0</v>
      </c>
      <c r="AS35" s="27">
        <v>0</v>
      </c>
      <c r="AT35" s="27">
        <v>0</v>
      </c>
      <c r="AU35" s="27">
        <v>0</v>
      </c>
      <c r="AV35" s="27">
        <v>0</v>
      </c>
      <c r="AW35" s="27">
        <v>0</v>
      </c>
      <c r="AX35" s="28">
        <v>1</v>
      </c>
      <c r="AY35" s="27">
        <v>0</v>
      </c>
      <c r="AZ35" s="27">
        <v>0</v>
      </c>
      <c r="BA35" s="27">
        <v>0</v>
      </c>
      <c r="BB35" s="27">
        <v>0</v>
      </c>
      <c r="BC35" s="27">
        <v>0</v>
      </c>
      <c r="BD35" s="27">
        <v>0</v>
      </c>
      <c r="BE35" s="27">
        <v>0</v>
      </c>
      <c r="BF35" s="27">
        <v>0</v>
      </c>
      <c r="BG35" s="27">
        <v>0</v>
      </c>
      <c r="BH35" s="27">
        <v>0</v>
      </c>
    </row>
    <row r="36" spans="2:60" x14ac:dyDescent="0.25">
      <c r="B36" s="16"/>
      <c r="C36" s="33"/>
      <c r="D36" s="3" t="s">
        <v>54</v>
      </c>
      <c r="E36" s="3"/>
      <c r="F36" s="3"/>
      <c r="G36" s="3"/>
      <c r="H36" s="3"/>
      <c r="I36" s="3"/>
      <c r="J36" s="3"/>
      <c r="K36" s="3"/>
      <c r="L36" s="3"/>
      <c r="M36" s="3"/>
      <c r="N36" s="3"/>
      <c r="O36" s="3"/>
      <c r="P36" s="3"/>
      <c r="Q36" s="3"/>
      <c r="R36" s="3"/>
      <c r="S36" s="3"/>
      <c r="T36" s="3"/>
      <c r="U36" s="17"/>
      <c r="X36" s="4">
        <f t="shared" si="0"/>
        <v>3</v>
      </c>
      <c r="Y36" s="27">
        <v>0</v>
      </c>
      <c r="Z36" s="27">
        <v>0</v>
      </c>
      <c r="AA36" s="27">
        <v>0</v>
      </c>
      <c r="AB36" s="27">
        <v>0</v>
      </c>
      <c r="AC36" s="28">
        <v>1</v>
      </c>
      <c r="AD36" s="27">
        <v>0</v>
      </c>
      <c r="AE36" s="28">
        <v>1</v>
      </c>
      <c r="AF36" s="27">
        <v>0</v>
      </c>
      <c r="AG36" s="27">
        <v>0</v>
      </c>
      <c r="AH36" s="28">
        <v>1</v>
      </c>
      <c r="AI36" s="27">
        <v>0</v>
      </c>
      <c r="AJ36" s="27">
        <v>0</v>
      </c>
      <c r="AK36" s="27">
        <v>0</v>
      </c>
      <c r="AL36" s="27">
        <v>0</v>
      </c>
      <c r="AM36" s="27">
        <v>0</v>
      </c>
      <c r="AN36" s="27">
        <v>0</v>
      </c>
      <c r="AO36" s="27">
        <v>0</v>
      </c>
      <c r="AP36" s="27">
        <v>0</v>
      </c>
      <c r="AQ36" s="27">
        <v>0</v>
      </c>
      <c r="AR36" s="27">
        <v>0</v>
      </c>
      <c r="AS36" s="27">
        <v>0</v>
      </c>
      <c r="AT36" s="27">
        <v>0</v>
      </c>
      <c r="AU36" s="27">
        <v>0</v>
      </c>
      <c r="AV36" s="27">
        <v>0</v>
      </c>
      <c r="AW36" s="27">
        <v>0</v>
      </c>
      <c r="AX36" s="27">
        <v>0</v>
      </c>
      <c r="AY36" s="27">
        <v>0</v>
      </c>
      <c r="AZ36" s="27">
        <v>0</v>
      </c>
      <c r="BA36" s="27">
        <v>0</v>
      </c>
      <c r="BB36" s="27">
        <v>0</v>
      </c>
      <c r="BC36" s="27">
        <v>0</v>
      </c>
      <c r="BD36" s="27">
        <v>0</v>
      </c>
      <c r="BE36" s="27">
        <v>0</v>
      </c>
      <c r="BF36" s="27">
        <v>0</v>
      </c>
      <c r="BG36" s="27">
        <v>0</v>
      </c>
      <c r="BH36" s="27">
        <v>0</v>
      </c>
    </row>
    <row r="37" spans="2:60" x14ac:dyDescent="0.25">
      <c r="B37" s="16"/>
      <c r="C37" s="33"/>
      <c r="D37" s="3" t="s">
        <v>55</v>
      </c>
      <c r="E37" s="3"/>
      <c r="F37" s="3"/>
      <c r="G37" s="3"/>
      <c r="H37" s="3"/>
      <c r="I37" s="3"/>
      <c r="J37" s="3"/>
      <c r="K37" s="3"/>
      <c r="L37" s="3"/>
      <c r="M37" s="3"/>
      <c r="N37" s="3"/>
      <c r="O37" s="3"/>
      <c r="P37" s="3"/>
      <c r="Q37" s="3"/>
      <c r="R37" s="3"/>
      <c r="S37" s="3"/>
      <c r="T37" s="3"/>
      <c r="U37" s="17"/>
      <c r="X37" s="4">
        <f t="shared" si="0"/>
        <v>7</v>
      </c>
      <c r="Y37" s="27">
        <v>0</v>
      </c>
      <c r="Z37" s="27">
        <v>0</v>
      </c>
      <c r="AA37" s="27">
        <v>0</v>
      </c>
      <c r="AB37" s="27">
        <v>0</v>
      </c>
      <c r="AC37" s="28">
        <v>1</v>
      </c>
      <c r="AD37" s="27">
        <v>0</v>
      </c>
      <c r="AE37" s="27">
        <v>0</v>
      </c>
      <c r="AF37" s="27">
        <v>0</v>
      </c>
      <c r="AG37" s="28">
        <v>1</v>
      </c>
      <c r="AH37" s="27">
        <v>0</v>
      </c>
      <c r="AI37" s="27">
        <v>0</v>
      </c>
      <c r="AJ37" s="28">
        <v>1</v>
      </c>
      <c r="AK37" s="28">
        <v>1</v>
      </c>
      <c r="AL37" s="28">
        <v>1</v>
      </c>
      <c r="AM37" s="27">
        <v>0</v>
      </c>
      <c r="AN37" s="27">
        <v>0</v>
      </c>
      <c r="AO37" s="27">
        <v>0</v>
      </c>
      <c r="AP37" s="27">
        <v>0</v>
      </c>
      <c r="AQ37" s="27">
        <v>0</v>
      </c>
      <c r="AR37" s="28">
        <v>1</v>
      </c>
      <c r="AS37" s="27">
        <v>0</v>
      </c>
      <c r="AT37" s="27">
        <v>0</v>
      </c>
      <c r="AU37" s="27">
        <v>0</v>
      </c>
      <c r="AV37" s="27">
        <v>0</v>
      </c>
      <c r="AW37" s="27">
        <v>0</v>
      </c>
      <c r="AX37" s="28">
        <v>1</v>
      </c>
      <c r="AY37" s="27">
        <v>0</v>
      </c>
      <c r="AZ37" s="27">
        <v>0</v>
      </c>
      <c r="BA37" s="27">
        <v>0</v>
      </c>
      <c r="BB37" s="27">
        <v>0</v>
      </c>
      <c r="BC37" s="27">
        <v>0</v>
      </c>
      <c r="BD37" s="27">
        <v>0</v>
      </c>
      <c r="BE37" s="27">
        <v>0</v>
      </c>
      <c r="BF37" s="27">
        <v>0</v>
      </c>
      <c r="BG37" s="27">
        <v>0</v>
      </c>
      <c r="BH37" s="27">
        <v>0</v>
      </c>
    </row>
    <row r="38" spans="2:60" x14ac:dyDescent="0.25">
      <c r="B38" s="16"/>
      <c r="C38" s="35"/>
      <c r="D38" s="36" t="s">
        <v>56</v>
      </c>
      <c r="E38" s="36"/>
      <c r="F38" s="36"/>
      <c r="G38" s="36"/>
      <c r="H38" s="36"/>
      <c r="I38" s="36"/>
      <c r="J38" s="36"/>
      <c r="K38" s="36"/>
      <c r="L38" s="36"/>
      <c r="M38" s="36"/>
      <c r="N38" s="36"/>
      <c r="O38" s="36"/>
      <c r="P38" s="36"/>
      <c r="Q38" s="36"/>
      <c r="R38" s="36"/>
      <c r="S38" s="36"/>
      <c r="T38" s="36"/>
      <c r="U38" s="17"/>
      <c r="X38" s="4">
        <f t="shared" si="0"/>
        <v>7</v>
      </c>
      <c r="Y38" s="27">
        <v>0</v>
      </c>
      <c r="Z38" s="27">
        <v>0</v>
      </c>
      <c r="AA38" s="27">
        <v>0</v>
      </c>
      <c r="AB38" s="27">
        <v>0</v>
      </c>
      <c r="AC38" s="28">
        <v>1</v>
      </c>
      <c r="AD38" s="28">
        <v>1</v>
      </c>
      <c r="AE38" s="28">
        <v>1</v>
      </c>
      <c r="AF38" s="28">
        <v>1</v>
      </c>
      <c r="AG38" s="27">
        <v>0</v>
      </c>
      <c r="AH38" s="28">
        <v>1</v>
      </c>
      <c r="AI38" s="27">
        <v>0</v>
      </c>
      <c r="AJ38" s="28">
        <v>1</v>
      </c>
      <c r="AK38" s="27">
        <v>0</v>
      </c>
      <c r="AL38" s="27">
        <v>0</v>
      </c>
      <c r="AM38" s="27">
        <v>0</v>
      </c>
      <c r="AN38" s="27">
        <v>0</v>
      </c>
      <c r="AO38" s="27">
        <v>0</v>
      </c>
      <c r="AP38" s="27">
        <v>0</v>
      </c>
      <c r="AQ38" s="27">
        <v>0</v>
      </c>
      <c r="AR38" s="27">
        <v>0</v>
      </c>
      <c r="AS38" s="27">
        <v>0</v>
      </c>
      <c r="AT38" s="27">
        <v>0</v>
      </c>
      <c r="AU38" s="27">
        <v>0</v>
      </c>
      <c r="AV38" s="27">
        <v>0</v>
      </c>
      <c r="AW38" s="27">
        <v>0</v>
      </c>
      <c r="AX38" s="28">
        <v>1</v>
      </c>
      <c r="AY38" s="27">
        <v>0</v>
      </c>
      <c r="AZ38" s="27">
        <v>0</v>
      </c>
      <c r="BA38" s="27">
        <v>0</v>
      </c>
      <c r="BB38" s="27">
        <v>0</v>
      </c>
      <c r="BC38" s="27">
        <v>0</v>
      </c>
      <c r="BD38" s="27">
        <v>0</v>
      </c>
      <c r="BE38" s="27">
        <v>0</v>
      </c>
      <c r="BF38" s="27">
        <v>0</v>
      </c>
      <c r="BG38" s="27">
        <v>0</v>
      </c>
      <c r="BH38" s="27">
        <v>0</v>
      </c>
    </row>
    <row r="39" spans="2:60" x14ac:dyDescent="0.25">
      <c r="B39" s="16"/>
      <c r="C39" s="30"/>
      <c r="D39" s="31" t="s">
        <v>57</v>
      </c>
      <c r="E39" s="31"/>
      <c r="F39" s="31"/>
      <c r="G39" s="31"/>
      <c r="H39" s="31"/>
      <c r="I39" s="31"/>
      <c r="J39" s="31"/>
      <c r="K39" s="31"/>
      <c r="L39" s="31"/>
      <c r="M39" s="31"/>
      <c r="N39" s="31"/>
      <c r="O39" s="31"/>
      <c r="P39" s="31"/>
      <c r="Q39" s="31"/>
      <c r="R39" s="31"/>
      <c r="S39" s="31"/>
      <c r="T39" s="31"/>
      <c r="U39" s="17"/>
      <c r="X39" s="4">
        <f t="shared" si="0"/>
        <v>36</v>
      </c>
      <c r="Y39" s="28">
        <v>1</v>
      </c>
      <c r="Z39" s="28">
        <v>1</v>
      </c>
      <c r="AA39" s="28">
        <v>1</v>
      </c>
      <c r="AB39" s="28">
        <v>1</v>
      </c>
      <c r="AC39" s="28">
        <v>1</v>
      </c>
      <c r="AD39" s="28">
        <v>1</v>
      </c>
      <c r="AE39" s="28">
        <v>1</v>
      </c>
      <c r="AF39" s="28">
        <v>1</v>
      </c>
      <c r="AG39" s="28">
        <v>1</v>
      </c>
      <c r="AH39" s="28">
        <v>1</v>
      </c>
      <c r="AI39" s="28">
        <v>1</v>
      </c>
      <c r="AJ39" s="28">
        <v>1</v>
      </c>
      <c r="AK39" s="28">
        <v>1</v>
      </c>
      <c r="AL39" s="28">
        <v>1</v>
      </c>
      <c r="AM39" s="28">
        <v>1</v>
      </c>
      <c r="AN39" s="28">
        <v>1</v>
      </c>
      <c r="AO39" s="28">
        <v>1</v>
      </c>
      <c r="AP39" s="28">
        <v>1</v>
      </c>
      <c r="AQ39" s="28">
        <v>1</v>
      </c>
      <c r="AR39" s="28">
        <v>1</v>
      </c>
      <c r="AS39" s="28">
        <v>1</v>
      </c>
      <c r="AT39" s="28">
        <v>1</v>
      </c>
      <c r="AU39" s="28">
        <v>1</v>
      </c>
      <c r="AV39" s="28">
        <v>1</v>
      </c>
      <c r="AW39" s="28">
        <v>1</v>
      </c>
      <c r="AX39" s="28">
        <v>1</v>
      </c>
      <c r="AY39" s="28">
        <v>1</v>
      </c>
      <c r="AZ39" s="28">
        <v>1</v>
      </c>
      <c r="BA39" s="28">
        <v>1</v>
      </c>
      <c r="BB39" s="28">
        <v>1</v>
      </c>
      <c r="BC39" s="28">
        <v>1</v>
      </c>
      <c r="BD39" s="28">
        <v>1</v>
      </c>
      <c r="BE39" s="28">
        <v>1</v>
      </c>
      <c r="BF39" s="28">
        <v>1</v>
      </c>
      <c r="BG39" s="28">
        <v>1</v>
      </c>
      <c r="BH39" s="28">
        <v>1</v>
      </c>
    </row>
    <row r="40" spans="2:60" x14ac:dyDescent="0.25">
      <c r="B40" s="16"/>
      <c r="C40" s="33"/>
      <c r="D40" s="3" t="s">
        <v>58</v>
      </c>
      <c r="E40" s="3"/>
      <c r="F40" s="3"/>
      <c r="G40" s="3"/>
      <c r="H40" s="3"/>
      <c r="I40" s="3"/>
      <c r="J40" s="3"/>
      <c r="K40" s="3"/>
      <c r="L40" s="3"/>
      <c r="M40" s="3"/>
      <c r="N40" s="3"/>
      <c r="O40" s="3"/>
      <c r="P40" s="3"/>
      <c r="Q40" s="3"/>
      <c r="R40" s="3"/>
      <c r="S40" s="3"/>
      <c r="T40" s="3"/>
      <c r="U40" s="17"/>
      <c r="X40" s="4">
        <f t="shared" si="0"/>
        <v>4</v>
      </c>
      <c r="Y40" s="28">
        <v>1</v>
      </c>
      <c r="Z40" s="27">
        <v>0</v>
      </c>
      <c r="AA40" s="27">
        <v>0</v>
      </c>
      <c r="AB40" s="28">
        <v>1</v>
      </c>
      <c r="AC40" s="27">
        <v>0</v>
      </c>
      <c r="AD40" s="27">
        <v>0</v>
      </c>
      <c r="AE40" s="27">
        <v>0</v>
      </c>
      <c r="AF40" s="27">
        <v>0</v>
      </c>
      <c r="AG40" s="27">
        <v>0</v>
      </c>
      <c r="AH40" s="27">
        <v>0</v>
      </c>
      <c r="AI40" s="27">
        <v>0</v>
      </c>
      <c r="AJ40" s="27">
        <v>0</v>
      </c>
      <c r="AK40" s="27">
        <v>0</v>
      </c>
      <c r="AL40" s="27">
        <v>0</v>
      </c>
      <c r="AM40" s="27">
        <v>0</v>
      </c>
      <c r="AN40" s="28">
        <v>1</v>
      </c>
      <c r="AO40" s="27">
        <v>0</v>
      </c>
      <c r="AP40" s="27">
        <v>0</v>
      </c>
      <c r="AQ40" s="27">
        <v>0</v>
      </c>
      <c r="AR40" s="28">
        <v>1</v>
      </c>
      <c r="AS40" s="27">
        <v>0</v>
      </c>
      <c r="AT40" s="27">
        <v>0</v>
      </c>
      <c r="AU40" s="27">
        <v>0</v>
      </c>
      <c r="AV40" s="27">
        <v>0</v>
      </c>
      <c r="AW40" s="27">
        <v>0</v>
      </c>
      <c r="AX40" s="27">
        <v>0</v>
      </c>
      <c r="AY40" s="27">
        <v>0</v>
      </c>
      <c r="AZ40" s="27">
        <v>0</v>
      </c>
      <c r="BA40" s="27">
        <v>0</v>
      </c>
      <c r="BB40" s="27">
        <v>0</v>
      </c>
      <c r="BC40" s="27">
        <v>0</v>
      </c>
      <c r="BD40" s="27">
        <v>0</v>
      </c>
      <c r="BE40" s="27">
        <v>0</v>
      </c>
      <c r="BF40" s="27">
        <v>0</v>
      </c>
      <c r="BG40" s="27">
        <v>0</v>
      </c>
      <c r="BH40" s="27">
        <v>0</v>
      </c>
    </row>
    <row r="41" spans="2:60" x14ac:dyDescent="0.25">
      <c r="B41" s="16"/>
      <c r="C41" s="33"/>
      <c r="D41" s="3" t="s">
        <v>59</v>
      </c>
      <c r="E41" s="3"/>
      <c r="F41" s="3"/>
      <c r="G41" s="3"/>
      <c r="H41" s="3"/>
      <c r="I41" s="3"/>
      <c r="J41" s="3"/>
      <c r="K41" s="3"/>
      <c r="L41" s="3"/>
      <c r="M41" s="3"/>
      <c r="N41" s="3"/>
      <c r="O41" s="3"/>
      <c r="P41" s="3"/>
      <c r="Q41" s="3"/>
      <c r="R41" s="3"/>
      <c r="S41" s="3"/>
      <c r="T41" s="3"/>
      <c r="U41" s="17"/>
      <c r="X41" s="4">
        <f t="shared" si="0"/>
        <v>5</v>
      </c>
      <c r="Y41" s="28">
        <v>1</v>
      </c>
      <c r="Z41" s="27">
        <v>0</v>
      </c>
      <c r="AA41" s="27">
        <v>0</v>
      </c>
      <c r="AB41" s="28">
        <v>1</v>
      </c>
      <c r="AC41" s="27">
        <v>0</v>
      </c>
      <c r="AD41" s="27">
        <v>0</v>
      </c>
      <c r="AE41" s="27">
        <v>0</v>
      </c>
      <c r="AF41" s="27">
        <v>0</v>
      </c>
      <c r="AG41" s="27">
        <v>0</v>
      </c>
      <c r="AH41" s="27">
        <v>0</v>
      </c>
      <c r="AI41" s="27">
        <v>0</v>
      </c>
      <c r="AJ41" s="27">
        <v>0</v>
      </c>
      <c r="AK41" s="27">
        <v>0</v>
      </c>
      <c r="AL41" s="27">
        <v>0</v>
      </c>
      <c r="AM41" s="27">
        <v>0</v>
      </c>
      <c r="AN41" s="28">
        <v>1</v>
      </c>
      <c r="AO41" s="27">
        <v>0</v>
      </c>
      <c r="AP41" s="28">
        <v>1</v>
      </c>
      <c r="AQ41" s="27">
        <v>0</v>
      </c>
      <c r="AR41" s="28">
        <v>1</v>
      </c>
      <c r="AS41" s="27">
        <v>0</v>
      </c>
      <c r="AT41" s="27">
        <v>0</v>
      </c>
      <c r="AU41" s="27">
        <v>0</v>
      </c>
      <c r="AV41" s="27">
        <v>0</v>
      </c>
      <c r="AW41" s="27">
        <v>0</v>
      </c>
      <c r="AX41" s="27">
        <v>0</v>
      </c>
      <c r="AY41" s="27">
        <v>0</v>
      </c>
      <c r="AZ41" s="27">
        <v>0</v>
      </c>
      <c r="BA41" s="27">
        <v>0</v>
      </c>
      <c r="BB41" s="27">
        <v>0</v>
      </c>
      <c r="BC41" s="27">
        <v>0</v>
      </c>
      <c r="BD41" s="27">
        <v>0</v>
      </c>
      <c r="BE41" s="27">
        <v>0</v>
      </c>
      <c r="BF41" s="27">
        <v>0</v>
      </c>
      <c r="BG41" s="27">
        <v>0</v>
      </c>
      <c r="BH41" s="27">
        <v>0</v>
      </c>
    </row>
    <row r="42" spans="2:60" x14ac:dyDescent="0.25">
      <c r="B42" s="16"/>
      <c r="C42" s="35"/>
      <c r="D42" s="36" t="s">
        <v>60</v>
      </c>
      <c r="E42" s="36"/>
      <c r="F42" s="36"/>
      <c r="G42" s="36"/>
      <c r="H42" s="36"/>
      <c r="I42" s="36"/>
      <c r="J42" s="36"/>
      <c r="K42" s="36"/>
      <c r="L42" s="36"/>
      <c r="M42" s="36"/>
      <c r="N42" s="36"/>
      <c r="O42" s="36"/>
      <c r="P42" s="36"/>
      <c r="Q42" s="36"/>
      <c r="R42" s="36"/>
      <c r="S42" s="36"/>
      <c r="T42" s="36"/>
      <c r="U42" s="17"/>
      <c r="X42" s="4">
        <f t="shared" si="0"/>
        <v>4</v>
      </c>
      <c r="Y42" s="28">
        <v>1</v>
      </c>
      <c r="Z42" s="27">
        <v>0</v>
      </c>
      <c r="AA42" s="27">
        <v>0</v>
      </c>
      <c r="AB42" s="28">
        <v>1</v>
      </c>
      <c r="AC42" s="27">
        <v>0</v>
      </c>
      <c r="AD42" s="27">
        <v>0</v>
      </c>
      <c r="AE42" s="27">
        <v>0</v>
      </c>
      <c r="AF42" s="27">
        <v>0</v>
      </c>
      <c r="AG42" s="27">
        <v>0</v>
      </c>
      <c r="AH42" s="27">
        <v>0</v>
      </c>
      <c r="AI42" s="27">
        <v>0</v>
      </c>
      <c r="AJ42" s="27">
        <v>0</v>
      </c>
      <c r="AK42" s="27">
        <v>0</v>
      </c>
      <c r="AL42" s="27">
        <v>0</v>
      </c>
      <c r="AM42" s="27">
        <v>0</v>
      </c>
      <c r="AN42" s="27">
        <v>0</v>
      </c>
      <c r="AO42" s="27">
        <v>0</v>
      </c>
      <c r="AP42" s="27">
        <v>0</v>
      </c>
      <c r="AQ42" s="27">
        <v>0</v>
      </c>
      <c r="AR42" s="28">
        <v>1</v>
      </c>
      <c r="AS42" s="27">
        <v>0</v>
      </c>
      <c r="AT42" s="27">
        <v>0</v>
      </c>
      <c r="AU42" s="27">
        <v>0</v>
      </c>
      <c r="AV42" s="27">
        <v>0</v>
      </c>
      <c r="AW42" s="27">
        <v>0</v>
      </c>
      <c r="AX42" s="27">
        <v>0</v>
      </c>
      <c r="AY42" s="28">
        <v>1</v>
      </c>
      <c r="AZ42" s="27">
        <v>0</v>
      </c>
      <c r="BA42" s="27">
        <v>0</v>
      </c>
      <c r="BB42" s="27">
        <v>0</v>
      </c>
      <c r="BC42" s="27">
        <v>0</v>
      </c>
      <c r="BD42" s="27">
        <v>0</v>
      </c>
      <c r="BE42" s="27">
        <v>0</v>
      </c>
      <c r="BF42" s="27">
        <v>0</v>
      </c>
      <c r="BG42" s="27">
        <v>0</v>
      </c>
      <c r="BH42" s="27">
        <v>0</v>
      </c>
    </row>
    <row r="43" spans="2:60" x14ac:dyDescent="0.25">
      <c r="B43" s="16"/>
      <c r="C43" s="30"/>
      <c r="D43" s="31" t="s">
        <v>61</v>
      </c>
      <c r="E43" s="31"/>
      <c r="F43" s="31"/>
      <c r="G43" s="31"/>
      <c r="H43" s="31"/>
      <c r="I43" s="31"/>
      <c r="J43" s="31"/>
      <c r="K43" s="31"/>
      <c r="L43" s="31"/>
      <c r="M43" s="31"/>
      <c r="N43" s="31"/>
      <c r="O43" s="31"/>
      <c r="P43" s="31"/>
      <c r="Q43" s="31"/>
      <c r="R43" s="31"/>
      <c r="S43" s="31"/>
      <c r="T43" s="31"/>
      <c r="U43" s="17"/>
      <c r="X43" s="4">
        <f t="shared" si="0"/>
        <v>2</v>
      </c>
      <c r="Y43" s="27">
        <v>0</v>
      </c>
      <c r="Z43" s="27">
        <v>0</v>
      </c>
      <c r="AA43" s="27">
        <v>0</v>
      </c>
      <c r="AB43" s="28">
        <v>1</v>
      </c>
      <c r="AC43" s="27">
        <v>0</v>
      </c>
      <c r="AD43" s="27">
        <v>0</v>
      </c>
      <c r="AE43" s="27">
        <v>0</v>
      </c>
      <c r="AF43" s="27">
        <v>0</v>
      </c>
      <c r="AG43" s="27">
        <v>0</v>
      </c>
      <c r="AH43" s="27">
        <v>0</v>
      </c>
      <c r="AI43" s="27">
        <v>0</v>
      </c>
      <c r="AJ43" s="27">
        <v>0</v>
      </c>
      <c r="AK43" s="27">
        <v>0</v>
      </c>
      <c r="AL43" s="27">
        <v>0</v>
      </c>
      <c r="AM43" s="27">
        <v>0</v>
      </c>
      <c r="AN43" s="27">
        <v>0</v>
      </c>
      <c r="AO43" s="27">
        <v>0</v>
      </c>
      <c r="AP43" s="27">
        <v>0</v>
      </c>
      <c r="AQ43" s="27">
        <v>0</v>
      </c>
      <c r="AR43" s="28">
        <v>1</v>
      </c>
      <c r="AS43" s="27">
        <v>0</v>
      </c>
      <c r="AT43" s="27">
        <v>0</v>
      </c>
      <c r="AU43" s="27">
        <v>0</v>
      </c>
      <c r="AV43" s="27">
        <v>0</v>
      </c>
      <c r="AW43" s="27">
        <v>0</v>
      </c>
      <c r="AX43" s="27">
        <v>0</v>
      </c>
      <c r="AY43" s="27">
        <v>0</v>
      </c>
      <c r="AZ43" s="27">
        <v>0</v>
      </c>
      <c r="BA43" s="27">
        <v>0</v>
      </c>
      <c r="BB43" s="27">
        <v>0</v>
      </c>
      <c r="BC43" s="27">
        <v>0</v>
      </c>
      <c r="BD43" s="27">
        <v>0</v>
      </c>
      <c r="BE43" s="27">
        <v>0</v>
      </c>
      <c r="BF43" s="27">
        <v>0</v>
      </c>
      <c r="BG43" s="27">
        <v>0</v>
      </c>
      <c r="BH43" s="27">
        <v>0</v>
      </c>
    </row>
    <row r="44" spans="2:60" x14ac:dyDescent="0.25">
      <c r="B44" s="16"/>
      <c r="C44" s="33"/>
      <c r="D44" s="3" t="s">
        <v>177</v>
      </c>
      <c r="E44" s="3"/>
      <c r="F44" s="3"/>
      <c r="G44" s="3"/>
      <c r="H44" s="3"/>
      <c r="I44" s="3"/>
      <c r="J44" s="3"/>
      <c r="K44" s="3"/>
      <c r="L44" s="3"/>
      <c r="M44" s="3"/>
      <c r="N44" s="3"/>
      <c r="O44" s="3"/>
      <c r="P44" s="3"/>
      <c r="Q44" s="3"/>
      <c r="R44" s="3"/>
      <c r="S44" s="3"/>
      <c r="T44" s="3"/>
      <c r="U44" s="17"/>
      <c r="X44" s="4">
        <f t="shared" si="0"/>
        <v>4</v>
      </c>
      <c r="Y44" s="27">
        <v>0</v>
      </c>
      <c r="Z44" s="27">
        <v>0</v>
      </c>
      <c r="AA44" s="27">
        <v>0</v>
      </c>
      <c r="AB44" s="28">
        <v>1</v>
      </c>
      <c r="AC44" s="27">
        <v>0</v>
      </c>
      <c r="AD44" s="27">
        <v>0</v>
      </c>
      <c r="AE44" s="27">
        <v>0</v>
      </c>
      <c r="AF44" s="27">
        <v>0</v>
      </c>
      <c r="AG44" s="27">
        <v>0</v>
      </c>
      <c r="AH44" s="27">
        <v>0</v>
      </c>
      <c r="AI44" s="27">
        <v>0</v>
      </c>
      <c r="AJ44" s="27">
        <v>0</v>
      </c>
      <c r="AK44" s="27">
        <v>0</v>
      </c>
      <c r="AL44" s="27">
        <v>0</v>
      </c>
      <c r="AM44" s="27">
        <v>0</v>
      </c>
      <c r="AN44" s="28">
        <v>1</v>
      </c>
      <c r="AO44" s="28">
        <v>1</v>
      </c>
      <c r="AP44" s="28">
        <v>1</v>
      </c>
      <c r="AQ44" s="27">
        <v>0</v>
      </c>
      <c r="AR44" s="27">
        <v>0</v>
      </c>
      <c r="AS44" s="27">
        <v>0</v>
      </c>
      <c r="AT44" s="27">
        <v>0</v>
      </c>
      <c r="AU44" s="27">
        <v>0</v>
      </c>
      <c r="AV44" s="27">
        <v>0</v>
      </c>
      <c r="AW44" s="27">
        <v>0</v>
      </c>
      <c r="AX44" s="27">
        <v>0</v>
      </c>
      <c r="AY44" s="27">
        <v>0</v>
      </c>
      <c r="AZ44" s="27">
        <v>0</v>
      </c>
      <c r="BA44" s="27">
        <v>0</v>
      </c>
      <c r="BB44" s="27">
        <v>0</v>
      </c>
      <c r="BC44" s="27">
        <v>0</v>
      </c>
      <c r="BD44" s="27">
        <v>0</v>
      </c>
      <c r="BE44" s="27">
        <v>0</v>
      </c>
      <c r="BF44" s="27">
        <v>0</v>
      </c>
      <c r="BG44" s="27">
        <v>0</v>
      </c>
      <c r="BH44" s="27">
        <v>0</v>
      </c>
    </row>
    <row r="45" spans="2:60" x14ac:dyDescent="0.25">
      <c r="B45" s="16"/>
      <c r="C45" s="33"/>
      <c r="D45" s="3" t="s">
        <v>62</v>
      </c>
      <c r="E45" s="3"/>
      <c r="F45" s="3"/>
      <c r="G45" s="3"/>
      <c r="H45" s="3"/>
      <c r="I45" s="3"/>
      <c r="J45" s="3"/>
      <c r="K45" s="3"/>
      <c r="L45" s="3"/>
      <c r="M45" s="3"/>
      <c r="N45" s="3"/>
      <c r="O45" s="3"/>
      <c r="P45" s="3"/>
      <c r="Q45" s="3"/>
      <c r="R45" s="3"/>
      <c r="S45" s="3"/>
      <c r="T45" s="3"/>
      <c r="U45" s="17"/>
      <c r="X45" s="4">
        <f t="shared" si="0"/>
        <v>4</v>
      </c>
      <c r="Y45" s="27">
        <v>0</v>
      </c>
      <c r="Z45" s="27">
        <v>0</v>
      </c>
      <c r="AA45" s="27">
        <v>0</v>
      </c>
      <c r="AB45" s="27">
        <v>0</v>
      </c>
      <c r="AC45" s="27">
        <v>0</v>
      </c>
      <c r="AD45" s="28">
        <v>1</v>
      </c>
      <c r="AE45" s="27">
        <v>0</v>
      </c>
      <c r="AF45" s="27">
        <v>0</v>
      </c>
      <c r="AG45" s="27">
        <v>0</v>
      </c>
      <c r="AH45" s="27">
        <v>0</v>
      </c>
      <c r="AI45" s="27">
        <v>0</v>
      </c>
      <c r="AJ45" s="27">
        <v>0</v>
      </c>
      <c r="AK45" s="27">
        <v>0</v>
      </c>
      <c r="AL45" s="27">
        <v>0</v>
      </c>
      <c r="AM45" s="27">
        <v>0</v>
      </c>
      <c r="AN45" s="28">
        <v>1</v>
      </c>
      <c r="AO45" s="27">
        <v>0</v>
      </c>
      <c r="AP45" s="27">
        <v>0</v>
      </c>
      <c r="AQ45" s="27">
        <v>0</v>
      </c>
      <c r="AR45" s="28">
        <v>1</v>
      </c>
      <c r="AS45" s="27">
        <v>0</v>
      </c>
      <c r="AT45" s="27">
        <v>0</v>
      </c>
      <c r="AU45" s="27">
        <v>0</v>
      </c>
      <c r="AV45" s="27">
        <v>0</v>
      </c>
      <c r="AW45" s="27">
        <v>0</v>
      </c>
      <c r="AX45" s="27">
        <v>0</v>
      </c>
      <c r="AY45" s="28">
        <v>1</v>
      </c>
      <c r="AZ45" s="27">
        <v>0</v>
      </c>
      <c r="BA45" s="27">
        <v>0</v>
      </c>
      <c r="BB45" s="27">
        <v>0</v>
      </c>
      <c r="BC45" s="27">
        <v>0</v>
      </c>
      <c r="BD45" s="27">
        <v>0</v>
      </c>
      <c r="BE45" s="27">
        <v>0</v>
      </c>
      <c r="BF45" s="27">
        <v>0</v>
      </c>
      <c r="BG45" s="27">
        <v>0</v>
      </c>
      <c r="BH45" s="27">
        <v>0</v>
      </c>
    </row>
    <row r="46" spans="2:60" x14ac:dyDescent="0.25">
      <c r="B46" s="16"/>
      <c r="C46" s="35"/>
      <c r="D46" s="36" t="s">
        <v>63</v>
      </c>
      <c r="E46" s="36"/>
      <c r="F46" s="36"/>
      <c r="G46" s="36"/>
      <c r="H46" s="36"/>
      <c r="I46" s="36"/>
      <c r="J46" s="36"/>
      <c r="K46" s="36"/>
      <c r="L46" s="36"/>
      <c r="M46" s="36"/>
      <c r="N46" s="36"/>
      <c r="O46" s="36"/>
      <c r="P46" s="36"/>
      <c r="Q46" s="36"/>
      <c r="R46" s="36"/>
      <c r="S46" s="36"/>
      <c r="T46" s="36"/>
      <c r="U46" s="17"/>
      <c r="X46" s="4">
        <f t="shared" si="0"/>
        <v>4</v>
      </c>
      <c r="Y46" s="27">
        <v>0</v>
      </c>
      <c r="Z46" s="27">
        <v>0</v>
      </c>
      <c r="AA46" s="27">
        <v>0</v>
      </c>
      <c r="AB46" s="27">
        <v>0</v>
      </c>
      <c r="AC46" s="27">
        <v>0</v>
      </c>
      <c r="AD46" s="27">
        <v>0</v>
      </c>
      <c r="AE46" s="27">
        <v>0</v>
      </c>
      <c r="AF46" s="27">
        <v>0</v>
      </c>
      <c r="AG46" s="27">
        <v>0</v>
      </c>
      <c r="AH46" s="27">
        <v>0</v>
      </c>
      <c r="AI46" s="27">
        <v>0</v>
      </c>
      <c r="AJ46" s="27">
        <v>0</v>
      </c>
      <c r="AK46" s="27">
        <v>0</v>
      </c>
      <c r="AL46" s="27">
        <v>0</v>
      </c>
      <c r="AM46" s="27">
        <v>0</v>
      </c>
      <c r="AN46" s="28">
        <v>1</v>
      </c>
      <c r="AO46" s="27">
        <v>0</v>
      </c>
      <c r="AP46" s="27">
        <v>0</v>
      </c>
      <c r="AQ46" s="27">
        <v>0</v>
      </c>
      <c r="AR46" s="28">
        <v>1</v>
      </c>
      <c r="AS46" s="27">
        <v>0</v>
      </c>
      <c r="AT46" s="27">
        <v>0</v>
      </c>
      <c r="AU46" s="27">
        <v>0</v>
      </c>
      <c r="AV46" s="27">
        <v>0</v>
      </c>
      <c r="AW46" s="28">
        <v>1</v>
      </c>
      <c r="AX46" s="27">
        <v>0</v>
      </c>
      <c r="AY46" s="28">
        <v>1</v>
      </c>
      <c r="AZ46" s="27">
        <v>0</v>
      </c>
      <c r="BA46" s="27">
        <v>0</v>
      </c>
      <c r="BB46" s="27">
        <v>0</v>
      </c>
      <c r="BC46" s="27">
        <v>0</v>
      </c>
      <c r="BD46" s="27">
        <v>0</v>
      </c>
      <c r="BE46" s="27">
        <v>0</v>
      </c>
      <c r="BF46" s="27">
        <v>0</v>
      </c>
      <c r="BG46" s="27">
        <v>0</v>
      </c>
      <c r="BH46" s="27">
        <v>0</v>
      </c>
    </row>
    <row r="47" spans="2:60" x14ac:dyDescent="0.25">
      <c r="B47" s="16"/>
      <c r="C47" s="30"/>
      <c r="D47" s="31" t="s">
        <v>64</v>
      </c>
      <c r="E47" s="31"/>
      <c r="F47" s="31"/>
      <c r="G47" s="31"/>
      <c r="H47" s="31"/>
      <c r="I47" s="31"/>
      <c r="J47" s="31"/>
      <c r="K47" s="31"/>
      <c r="L47" s="31"/>
      <c r="M47" s="31"/>
      <c r="N47" s="31"/>
      <c r="O47" s="31"/>
      <c r="P47" s="31"/>
      <c r="Q47" s="31"/>
      <c r="R47" s="31"/>
      <c r="S47" s="31"/>
      <c r="T47" s="31"/>
      <c r="U47" s="17"/>
      <c r="X47" s="4">
        <f t="shared" si="0"/>
        <v>9</v>
      </c>
      <c r="Y47" s="28">
        <v>1</v>
      </c>
      <c r="Z47" s="28">
        <v>1</v>
      </c>
      <c r="AA47" s="28">
        <v>1</v>
      </c>
      <c r="AB47" s="28">
        <v>1</v>
      </c>
      <c r="AC47" s="27">
        <v>0</v>
      </c>
      <c r="AD47" s="27">
        <v>0</v>
      </c>
      <c r="AE47" s="27">
        <v>0</v>
      </c>
      <c r="AF47" s="27">
        <v>0</v>
      </c>
      <c r="AG47" s="27">
        <v>0</v>
      </c>
      <c r="AH47" s="27">
        <v>0</v>
      </c>
      <c r="AI47" s="27">
        <v>0</v>
      </c>
      <c r="AJ47" s="27">
        <v>0</v>
      </c>
      <c r="AK47" s="27">
        <v>0</v>
      </c>
      <c r="AL47" s="27">
        <v>0</v>
      </c>
      <c r="AM47" s="27">
        <v>0</v>
      </c>
      <c r="AN47" s="27">
        <v>0</v>
      </c>
      <c r="AO47" s="27">
        <v>0</v>
      </c>
      <c r="AP47" s="27">
        <v>0</v>
      </c>
      <c r="AQ47" s="27">
        <v>0</v>
      </c>
      <c r="AR47" s="27">
        <v>0</v>
      </c>
      <c r="AS47" s="27">
        <v>0</v>
      </c>
      <c r="AT47" s="27">
        <v>0</v>
      </c>
      <c r="AU47" s="27">
        <v>0</v>
      </c>
      <c r="AV47" s="27">
        <v>0</v>
      </c>
      <c r="AW47" s="28">
        <v>1</v>
      </c>
      <c r="AX47" s="27">
        <v>0</v>
      </c>
      <c r="AY47" s="28">
        <v>1</v>
      </c>
      <c r="AZ47" s="27">
        <v>0</v>
      </c>
      <c r="BA47" s="27">
        <v>0</v>
      </c>
      <c r="BB47" s="27">
        <v>0</v>
      </c>
      <c r="BC47" s="27">
        <v>0</v>
      </c>
      <c r="BD47" s="27">
        <v>0</v>
      </c>
      <c r="BE47" s="28">
        <v>1</v>
      </c>
      <c r="BF47" s="27">
        <v>0</v>
      </c>
      <c r="BG47" s="28">
        <v>1</v>
      </c>
      <c r="BH47" s="28">
        <v>1</v>
      </c>
    </row>
    <row r="48" spans="2:60" x14ac:dyDescent="0.25">
      <c r="B48" s="16"/>
      <c r="C48" s="33"/>
      <c r="D48" s="3" t="s">
        <v>65</v>
      </c>
      <c r="E48" s="3"/>
      <c r="F48" s="3"/>
      <c r="G48" s="3"/>
      <c r="H48" s="3"/>
      <c r="I48" s="3"/>
      <c r="J48" s="3"/>
      <c r="K48" s="3"/>
      <c r="L48" s="3"/>
      <c r="M48" s="3"/>
      <c r="N48" s="3"/>
      <c r="O48" s="3"/>
      <c r="P48" s="3"/>
      <c r="Q48" s="3"/>
      <c r="R48" s="3"/>
      <c r="S48" s="3"/>
      <c r="T48" s="3"/>
      <c r="U48" s="17"/>
      <c r="X48" s="4">
        <f t="shared" si="0"/>
        <v>5</v>
      </c>
      <c r="Y48" s="28">
        <v>1</v>
      </c>
      <c r="Z48" s="27">
        <v>0</v>
      </c>
      <c r="AA48" s="27">
        <v>0</v>
      </c>
      <c r="AB48" s="27">
        <v>0</v>
      </c>
      <c r="AC48" s="27">
        <v>0</v>
      </c>
      <c r="AD48" s="28">
        <v>1</v>
      </c>
      <c r="AE48" s="27">
        <v>0</v>
      </c>
      <c r="AF48" s="27">
        <v>0</v>
      </c>
      <c r="AG48" s="27">
        <v>0</v>
      </c>
      <c r="AH48" s="27">
        <v>0</v>
      </c>
      <c r="AI48" s="27">
        <v>0</v>
      </c>
      <c r="AJ48" s="27">
        <v>0</v>
      </c>
      <c r="AK48" s="27">
        <v>0</v>
      </c>
      <c r="AL48" s="27">
        <v>0</v>
      </c>
      <c r="AM48" s="27">
        <v>0</v>
      </c>
      <c r="AN48" s="28">
        <v>1</v>
      </c>
      <c r="AO48" s="27">
        <v>0</v>
      </c>
      <c r="AP48" s="27">
        <v>0</v>
      </c>
      <c r="AQ48" s="27">
        <v>0</v>
      </c>
      <c r="AR48" s="28">
        <v>1</v>
      </c>
      <c r="AS48" s="27">
        <v>0</v>
      </c>
      <c r="AT48" s="27">
        <v>0</v>
      </c>
      <c r="AU48" s="27">
        <v>0</v>
      </c>
      <c r="AV48" s="27">
        <v>0</v>
      </c>
      <c r="AW48" s="27">
        <v>0</v>
      </c>
      <c r="AX48" s="27">
        <v>0</v>
      </c>
      <c r="AY48" s="28">
        <v>1</v>
      </c>
      <c r="AZ48" s="27">
        <v>0</v>
      </c>
      <c r="BA48" s="27">
        <v>0</v>
      </c>
      <c r="BB48" s="27">
        <v>0</v>
      </c>
      <c r="BC48" s="27">
        <v>0</v>
      </c>
      <c r="BD48" s="27">
        <v>0</v>
      </c>
      <c r="BE48" s="27">
        <v>0</v>
      </c>
      <c r="BF48" s="27">
        <v>0</v>
      </c>
      <c r="BG48" s="27">
        <v>0</v>
      </c>
      <c r="BH48" s="27">
        <v>0</v>
      </c>
    </row>
    <row r="49" spans="2:60" x14ac:dyDescent="0.25">
      <c r="B49" s="16"/>
      <c r="C49" s="33"/>
      <c r="D49" s="3" t="s">
        <v>66</v>
      </c>
      <c r="E49" s="3"/>
      <c r="F49" s="3"/>
      <c r="G49" s="3"/>
      <c r="H49" s="3"/>
      <c r="I49" s="3"/>
      <c r="J49" s="3"/>
      <c r="K49" s="3"/>
      <c r="L49" s="3"/>
      <c r="M49" s="3"/>
      <c r="N49" s="3"/>
      <c r="O49" s="3"/>
      <c r="P49" s="3"/>
      <c r="Q49" s="3"/>
      <c r="R49" s="3"/>
      <c r="S49" s="3"/>
      <c r="T49" s="3"/>
      <c r="U49" s="17"/>
      <c r="X49" s="4">
        <f t="shared" si="0"/>
        <v>8</v>
      </c>
      <c r="Y49" s="28">
        <v>1</v>
      </c>
      <c r="Z49" s="27">
        <v>0</v>
      </c>
      <c r="AA49" s="27">
        <v>0</v>
      </c>
      <c r="AB49" s="28">
        <v>1</v>
      </c>
      <c r="AC49" s="27">
        <v>0</v>
      </c>
      <c r="AD49" s="27">
        <v>0</v>
      </c>
      <c r="AE49" s="27">
        <v>0</v>
      </c>
      <c r="AF49" s="27">
        <v>0</v>
      </c>
      <c r="AG49" s="27">
        <v>0</v>
      </c>
      <c r="AH49" s="27">
        <v>0</v>
      </c>
      <c r="AI49" s="27">
        <v>0</v>
      </c>
      <c r="AJ49" s="27">
        <v>0</v>
      </c>
      <c r="AK49" s="27">
        <v>0</v>
      </c>
      <c r="AL49" s="27">
        <v>0</v>
      </c>
      <c r="AM49" s="28">
        <v>1</v>
      </c>
      <c r="AN49" s="27">
        <v>0</v>
      </c>
      <c r="AO49" s="28">
        <v>1</v>
      </c>
      <c r="AP49" s="28">
        <v>1</v>
      </c>
      <c r="AQ49" s="27">
        <v>0</v>
      </c>
      <c r="AR49" s="27">
        <v>0</v>
      </c>
      <c r="AS49" s="27">
        <v>0</v>
      </c>
      <c r="AT49" s="27">
        <v>0</v>
      </c>
      <c r="AU49" s="27">
        <v>0</v>
      </c>
      <c r="AV49" s="27">
        <v>0</v>
      </c>
      <c r="AW49" s="28">
        <v>1</v>
      </c>
      <c r="AX49" s="27">
        <v>0</v>
      </c>
      <c r="AY49" s="28">
        <v>1</v>
      </c>
      <c r="AZ49" s="27">
        <v>0</v>
      </c>
      <c r="BA49" s="27">
        <v>0</v>
      </c>
      <c r="BB49" s="27">
        <v>0</v>
      </c>
      <c r="BC49" s="27">
        <v>0</v>
      </c>
      <c r="BD49" s="27">
        <v>0</v>
      </c>
      <c r="BE49" s="28">
        <v>1</v>
      </c>
      <c r="BF49" s="27">
        <v>0</v>
      </c>
      <c r="BG49" s="27">
        <v>0</v>
      </c>
      <c r="BH49" s="27">
        <v>0</v>
      </c>
    </row>
    <row r="50" spans="2:60" x14ac:dyDescent="0.25">
      <c r="B50" s="16"/>
      <c r="C50" s="35"/>
      <c r="D50" s="36" t="s">
        <v>178</v>
      </c>
      <c r="E50" s="36"/>
      <c r="F50" s="36"/>
      <c r="G50" s="36"/>
      <c r="H50" s="36"/>
      <c r="I50" s="36"/>
      <c r="J50" s="36"/>
      <c r="K50" s="36"/>
      <c r="L50" s="36"/>
      <c r="M50" s="36"/>
      <c r="N50" s="36"/>
      <c r="O50" s="36"/>
      <c r="P50" s="36"/>
      <c r="Q50" s="36"/>
      <c r="R50" s="36"/>
      <c r="S50" s="36"/>
      <c r="T50" s="36"/>
      <c r="U50" s="17"/>
      <c r="X50" s="4">
        <f t="shared" si="0"/>
        <v>6</v>
      </c>
      <c r="Y50" s="27">
        <v>0</v>
      </c>
      <c r="Z50" s="27">
        <v>0</v>
      </c>
      <c r="AA50" s="27">
        <v>0</v>
      </c>
      <c r="AB50" s="27">
        <v>0</v>
      </c>
      <c r="AC50" s="28">
        <v>1</v>
      </c>
      <c r="AD50" s="27">
        <v>0</v>
      </c>
      <c r="AE50" s="27">
        <v>0</v>
      </c>
      <c r="AF50" s="27">
        <v>0</v>
      </c>
      <c r="AG50" s="27">
        <v>0</v>
      </c>
      <c r="AH50" s="27">
        <v>0</v>
      </c>
      <c r="AI50" s="27">
        <v>0</v>
      </c>
      <c r="AJ50" s="27">
        <v>0</v>
      </c>
      <c r="AK50" s="27">
        <v>0</v>
      </c>
      <c r="AL50" s="27">
        <v>0</v>
      </c>
      <c r="AM50" s="27">
        <v>0</v>
      </c>
      <c r="AN50" s="28">
        <v>1</v>
      </c>
      <c r="AO50" s="27">
        <v>0</v>
      </c>
      <c r="AP50" s="27">
        <v>0</v>
      </c>
      <c r="AQ50" s="27">
        <v>0</v>
      </c>
      <c r="AR50" s="27">
        <v>0</v>
      </c>
      <c r="AS50" s="27">
        <v>0</v>
      </c>
      <c r="AT50" s="27">
        <v>0</v>
      </c>
      <c r="AU50" s="27">
        <v>0</v>
      </c>
      <c r="AV50" s="27">
        <v>0</v>
      </c>
      <c r="AW50" s="27">
        <v>0</v>
      </c>
      <c r="AX50" s="27">
        <v>0</v>
      </c>
      <c r="AY50" s="28">
        <v>1</v>
      </c>
      <c r="AZ50" s="27">
        <v>0</v>
      </c>
      <c r="BA50" s="27">
        <v>0</v>
      </c>
      <c r="BB50" s="28">
        <v>1</v>
      </c>
      <c r="BC50" s="28">
        <v>1</v>
      </c>
      <c r="BD50" s="27">
        <v>0</v>
      </c>
      <c r="BE50" s="27">
        <v>0</v>
      </c>
      <c r="BF50" s="28">
        <v>1</v>
      </c>
      <c r="BG50" s="27">
        <v>0</v>
      </c>
      <c r="BH50" s="27">
        <v>0</v>
      </c>
    </row>
    <row r="51" spans="2:60" ht="15.75" thickBot="1" x14ac:dyDescent="0.3">
      <c r="B51" s="18"/>
      <c r="C51" s="19"/>
      <c r="D51" s="19"/>
      <c r="E51" s="19"/>
      <c r="F51" s="19"/>
      <c r="G51" s="19"/>
      <c r="H51" s="19"/>
      <c r="I51" s="19"/>
      <c r="J51" s="19"/>
      <c r="K51" s="19"/>
      <c r="L51" s="19"/>
      <c r="M51" s="19"/>
      <c r="N51" s="19"/>
      <c r="O51" s="19"/>
      <c r="P51" s="19"/>
      <c r="Q51" s="19"/>
      <c r="R51" s="19"/>
      <c r="S51" s="19"/>
      <c r="T51" s="19"/>
      <c r="U51" s="20"/>
    </row>
    <row r="52" spans="2:60" x14ac:dyDescent="0.25"/>
  </sheetData>
  <sheetProtection selectLockedCells="1" selectUnlockedCells="1"/>
  <mergeCells count="2">
    <mergeCell ref="B3:U3"/>
    <mergeCell ref="D9:T1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Check Box 1">
              <controlPr defaultSize="0" autoFill="0" autoLine="0" autoPict="0">
                <anchor moveWithCells="1">
                  <from>
                    <xdr:col>2</xdr:col>
                    <xdr:colOff>28575</xdr:colOff>
                    <xdr:row>10</xdr:row>
                    <xdr:rowOff>0</xdr:rowOff>
                  </from>
                  <to>
                    <xdr:col>3</xdr:col>
                    <xdr:colOff>28575</xdr:colOff>
                    <xdr:row>10</xdr:row>
                    <xdr:rowOff>180975</xdr:rowOff>
                  </to>
                </anchor>
              </controlPr>
            </control>
          </mc:Choice>
        </mc:AlternateContent>
        <mc:AlternateContent xmlns:mc="http://schemas.openxmlformats.org/markup-compatibility/2006">
          <mc:Choice Requires="x14">
            <control shapeId="4098" r:id="rId4" name="Check Box 2">
              <controlPr defaultSize="0" autoFill="0" autoLine="0" autoPict="0">
                <anchor moveWithCells="1">
                  <from>
                    <xdr:col>2</xdr:col>
                    <xdr:colOff>28575</xdr:colOff>
                    <xdr:row>12</xdr:row>
                    <xdr:rowOff>28575</xdr:rowOff>
                  </from>
                  <to>
                    <xdr:col>3</xdr:col>
                    <xdr:colOff>28575</xdr:colOff>
                    <xdr:row>12</xdr:row>
                    <xdr:rowOff>180975</xdr:rowOff>
                  </to>
                </anchor>
              </controlPr>
            </control>
          </mc:Choice>
        </mc:AlternateContent>
        <mc:AlternateContent xmlns:mc="http://schemas.openxmlformats.org/markup-compatibility/2006">
          <mc:Choice Requires="x14">
            <control shapeId="4099" r:id="rId5" name="Check Box 3">
              <controlPr defaultSize="0" autoFill="0" autoLine="0" autoPict="0">
                <anchor moveWithCells="1">
                  <from>
                    <xdr:col>2</xdr:col>
                    <xdr:colOff>28575</xdr:colOff>
                    <xdr:row>11</xdr:row>
                    <xdr:rowOff>0</xdr:rowOff>
                  </from>
                  <to>
                    <xdr:col>3</xdr:col>
                    <xdr:colOff>28575</xdr:colOff>
                    <xdr:row>12</xdr:row>
                    <xdr:rowOff>0</xdr:rowOff>
                  </to>
                </anchor>
              </controlPr>
            </control>
          </mc:Choice>
        </mc:AlternateContent>
        <mc:AlternateContent xmlns:mc="http://schemas.openxmlformats.org/markup-compatibility/2006">
          <mc:Choice Requires="x14">
            <control shapeId="4100" r:id="rId6" name="Check Box 4">
              <controlPr defaultSize="0" autoFill="0" autoLine="0" autoPict="0">
                <anchor moveWithCells="1">
                  <from>
                    <xdr:col>2</xdr:col>
                    <xdr:colOff>28575</xdr:colOff>
                    <xdr:row>12</xdr:row>
                    <xdr:rowOff>123825</xdr:rowOff>
                  </from>
                  <to>
                    <xdr:col>3</xdr:col>
                    <xdr:colOff>28575</xdr:colOff>
                    <xdr:row>14</xdr:row>
                    <xdr:rowOff>66675</xdr:rowOff>
                  </to>
                </anchor>
              </controlPr>
            </control>
          </mc:Choice>
        </mc:AlternateContent>
        <mc:AlternateContent xmlns:mc="http://schemas.openxmlformats.org/markup-compatibility/2006">
          <mc:Choice Requires="x14">
            <control shapeId="4101" r:id="rId7" name="Check Box 5">
              <controlPr defaultSize="0" autoFill="0" autoLine="0" autoPict="0">
                <anchor moveWithCells="1">
                  <from>
                    <xdr:col>2</xdr:col>
                    <xdr:colOff>28575</xdr:colOff>
                    <xdr:row>13</xdr:row>
                    <xdr:rowOff>123825</xdr:rowOff>
                  </from>
                  <to>
                    <xdr:col>3</xdr:col>
                    <xdr:colOff>28575</xdr:colOff>
                    <xdr:row>15</xdr:row>
                    <xdr:rowOff>66675</xdr:rowOff>
                  </to>
                </anchor>
              </controlPr>
            </control>
          </mc:Choice>
        </mc:AlternateContent>
        <mc:AlternateContent xmlns:mc="http://schemas.openxmlformats.org/markup-compatibility/2006">
          <mc:Choice Requires="x14">
            <control shapeId="4102" r:id="rId8" name="Check Box 6">
              <controlPr defaultSize="0" autoFill="0" autoLine="0" autoPict="0">
                <anchor moveWithCells="1">
                  <from>
                    <xdr:col>2</xdr:col>
                    <xdr:colOff>28575</xdr:colOff>
                    <xdr:row>14</xdr:row>
                    <xdr:rowOff>123825</xdr:rowOff>
                  </from>
                  <to>
                    <xdr:col>3</xdr:col>
                    <xdr:colOff>28575</xdr:colOff>
                    <xdr:row>16</xdr:row>
                    <xdr:rowOff>66675</xdr:rowOff>
                  </to>
                </anchor>
              </controlPr>
            </control>
          </mc:Choice>
        </mc:AlternateContent>
        <mc:AlternateContent xmlns:mc="http://schemas.openxmlformats.org/markup-compatibility/2006">
          <mc:Choice Requires="x14">
            <control shapeId="4103" r:id="rId9" name="Check Box 7">
              <controlPr defaultSize="0" autoFill="0" autoLine="0" autoPict="0">
                <anchor moveWithCells="1">
                  <from>
                    <xdr:col>2</xdr:col>
                    <xdr:colOff>28575</xdr:colOff>
                    <xdr:row>15</xdr:row>
                    <xdr:rowOff>123825</xdr:rowOff>
                  </from>
                  <to>
                    <xdr:col>3</xdr:col>
                    <xdr:colOff>28575</xdr:colOff>
                    <xdr:row>17</xdr:row>
                    <xdr:rowOff>66675</xdr:rowOff>
                  </to>
                </anchor>
              </controlPr>
            </control>
          </mc:Choice>
        </mc:AlternateContent>
        <mc:AlternateContent xmlns:mc="http://schemas.openxmlformats.org/markup-compatibility/2006">
          <mc:Choice Requires="x14">
            <control shapeId="4104" r:id="rId10" name="Check Box 8">
              <controlPr defaultSize="0" autoFill="0" autoLine="0" autoPict="0">
                <anchor moveWithCells="1">
                  <from>
                    <xdr:col>2</xdr:col>
                    <xdr:colOff>28575</xdr:colOff>
                    <xdr:row>17</xdr:row>
                    <xdr:rowOff>0</xdr:rowOff>
                  </from>
                  <to>
                    <xdr:col>3</xdr:col>
                    <xdr:colOff>28575</xdr:colOff>
                    <xdr:row>17</xdr:row>
                    <xdr:rowOff>180975</xdr:rowOff>
                  </to>
                </anchor>
              </controlPr>
            </control>
          </mc:Choice>
        </mc:AlternateContent>
        <mc:AlternateContent xmlns:mc="http://schemas.openxmlformats.org/markup-compatibility/2006">
          <mc:Choice Requires="x14">
            <control shapeId="4105" r:id="rId11" name="Check Box 9">
              <controlPr defaultSize="0" autoFill="0" autoLine="0" autoPict="0">
                <anchor moveWithCells="1">
                  <from>
                    <xdr:col>2</xdr:col>
                    <xdr:colOff>28575</xdr:colOff>
                    <xdr:row>18</xdr:row>
                    <xdr:rowOff>28575</xdr:rowOff>
                  </from>
                  <to>
                    <xdr:col>3</xdr:col>
                    <xdr:colOff>28575</xdr:colOff>
                    <xdr:row>18</xdr:row>
                    <xdr:rowOff>180975</xdr:rowOff>
                  </to>
                </anchor>
              </controlPr>
            </control>
          </mc:Choice>
        </mc:AlternateContent>
        <mc:AlternateContent xmlns:mc="http://schemas.openxmlformats.org/markup-compatibility/2006">
          <mc:Choice Requires="x14">
            <control shapeId="4106" r:id="rId12" name="Check Box 10">
              <controlPr defaultSize="0" autoFill="0" autoLine="0" autoPict="0">
                <anchor moveWithCells="1">
                  <from>
                    <xdr:col>2</xdr:col>
                    <xdr:colOff>28575</xdr:colOff>
                    <xdr:row>19</xdr:row>
                    <xdr:rowOff>9525</xdr:rowOff>
                  </from>
                  <to>
                    <xdr:col>3</xdr:col>
                    <xdr:colOff>28575</xdr:colOff>
                    <xdr:row>19</xdr:row>
                    <xdr:rowOff>180975</xdr:rowOff>
                  </to>
                </anchor>
              </controlPr>
            </control>
          </mc:Choice>
        </mc:AlternateContent>
        <mc:AlternateContent xmlns:mc="http://schemas.openxmlformats.org/markup-compatibility/2006">
          <mc:Choice Requires="x14">
            <control shapeId="4107" r:id="rId13" name="Check Box 11">
              <controlPr defaultSize="0" autoFill="0" autoLine="0" autoPict="0">
                <anchor moveWithCells="1">
                  <from>
                    <xdr:col>2</xdr:col>
                    <xdr:colOff>28575</xdr:colOff>
                    <xdr:row>20</xdr:row>
                    <xdr:rowOff>9525</xdr:rowOff>
                  </from>
                  <to>
                    <xdr:col>3</xdr:col>
                    <xdr:colOff>28575</xdr:colOff>
                    <xdr:row>20</xdr:row>
                    <xdr:rowOff>180975</xdr:rowOff>
                  </to>
                </anchor>
              </controlPr>
            </control>
          </mc:Choice>
        </mc:AlternateContent>
        <mc:AlternateContent xmlns:mc="http://schemas.openxmlformats.org/markup-compatibility/2006">
          <mc:Choice Requires="x14">
            <control shapeId="4108" r:id="rId14" name="Check Box 12">
              <controlPr defaultSize="0" autoFill="0" autoLine="0" autoPict="0">
                <anchor moveWithCells="1">
                  <from>
                    <xdr:col>2</xdr:col>
                    <xdr:colOff>28575</xdr:colOff>
                    <xdr:row>21</xdr:row>
                    <xdr:rowOff>0</xdr:rowOff>
                  </from>
                  <to>
                    <xdr:col>3</xdr:col>
                    <xdr:colOff>28575</xdr:colOff>
                    <xdr:row>22</xdr:row>
                    <xdr:rowOff>0</xdr:rowOff>
                  </to>
                </anchor>
              </controlPr>
            </control>
          </mc:Choice>
        </mc:AlternateContent>
        <mc:AlternateContent xmlns:mc="http://schemas.openxmlformats.org/markup-compatibility/2006">
          <mc:Choice Requires="x14">
            <control shapeId="4109" r:id="rId15" name="Check Box 13">
              <controlPr defaultSize="0" autoFill="0" autoLine="0" autoPict="0">
                <anchor moveWithCells="1">
                  <from>
                    <xdr:col>2</xdr:col>
                    <xdr:colOff>28575</xdr:colOff>
                    <xdr:row>22</xdr:row>
                    <xdr:rowOff>0</xdr:rowOff>
                  </from>
                  <to>
                    <xdr:col>3</xdr:col>
                    <xdr:colOff>28575</xdr:colOff>
                    <xdr:row>23</xdr:row>
                    <xdr:rowOff>0</xdr:rowOff>
                  </to>
                </anchor>
              </controlPr>
            </control>
          </mc:Choice>
        </mc:AlternateContent>
        <mc:AlternateContent xmlns:mc="http://schemas.openxmlformats.org/markup-compatibility/2006">
          <mc:Choice Requires="x14">
            <control shapeId="4110" r:id="rId16" name="Check Box 14">
              <controlPr defaultSize="0" autoFill="0" autoLine="0" autoPict="0">
                <anchor moveWithCells="1">
                  <from>
                    <xdr:col>2</xdr:col>
                    <xdr:colOff>28575</xdr:colOff>
                    <xdr:row>23</xdr:row>
                    <xdr:rowOff>0</xdr:rowOff>
                  </from>
                  <to>
                    <xdr:col>3</xdr:col>
                    <xdr:colOff>28575</xdr:colOff>
                    <xdr:row>24</xdr:row>
                    <xdr:rowOff>0</xdr:rowOff>
                  </to>
                </anchor>
              </controlPr>
            </control>
          </mc:Choice>
        </mc:AlternateContent>
        <mc:AlternateContent xmlns:mc="http://schemas.openxmlformats.org/markup-compatibility/2006">
          <mc:Choice Requires="x14">
            <control shapeId="4111" r:id="rId17" name="Check Box 15">
              <controlPr defaultSize="0" autoFill="0" autoLine="0" autoPict="0">
                <anchor moveWithCells="1">
                  <from>
                    <xdr:col>2</xdr:col>
                    <xdr:colOff>28575</xdr:colOff>
                    <xdr:row>24</xdr:row>
                    <xdr:rowOff>38100</xdr:rowOff>
                  </from>
                  <to>
                    <xdr:col>3</xdr:col>
                    <xdr:colOff>28575</xdr:colOff>
                    <xdr:row>24</xdr:row>
                    <xdr:rowOff>152400</xdr:rowOff>
                  </to>
                </anchor>
              </controlPr>
            </control>
          </mc:Choice>
        </mc:AlternateContent>
        <mc:AlternateContent xmlns:mc="http://schemas.openxmlformats.org/markup-compatibility/2006">
          <mc:Choice Requires="x14">
            <control shapeId="4112" r:id="rId18" name="Check Box 16">
              <controlPr defaultSize="0" autoFill="0" autoLine="0" autoPict="0">
                <anchor moveWithCells="1">
                  <from>
                    <xdr:col>2</xdr:col>
                    <xdr:colOff>28575</xdr:colOff>
                    <xdr:row>25</xdr:row>
                    <xdr:rowOff>28575</xdr:rowOff>
                  </from>
                  <to>
                    <xdr:col>3</xdr:col>
                    <xdr:colOff>28575</xdr:colOff>
                    <xdr:row>25</xdr:row>
                    <xdr:rowOff>180975</xdr:rowOff>
                  </to>
                </anchor>
              </controlPr>
            </control>
          </mc:Choice>
        </mc:AlternateContent>
        <mc:AlternateContent xmlns:mc="http://schemas.openxmlformats.org/markup-compatibility/2006">
          <mc:Choice Requires="x14">
            <control shapeId="4113" r:id="rId19" name="Check Box 17">
              <controlPr defaultSize="0" autoFill="0" autoLine="0" autoPict="0">
                <anchor moveWithCells="1">
                  <from>
                    <xdr:col>2</xdr:col>
                    <xdr:colOff>28575</xdr:colOff>
                    <xdr:row>26</xdr:row>
                    <xdr:rowOff>9525</xdr:rowOff>
                  </from>
                  <to>
                    <xdr:col>3</xdr:col>
                    <xdr:colOff>28575</xdr:colOff>
                    <xdr:row>26</xdr:row>
                    <xdr:rowOff>180975</xdr:rowOff>
                  </to>
                </anchor>
              </controlPr>
            </control>
          </mc:Choice>
        </mc:AlternateContent>
        <mc:AlternateContent xmlns:mc="http://schemas.openxmlformats.org/markup-compatibility/2006">
          <mc:Choice Requires="x14">
            <control shapeId="4114" r:id="rId20" name="Check Box 18">
              <controlPr defaultSize="0" autoFill="0" autoLine="0" autoPict="0">
                <anchor moveWithCells="1">
                  <from>
                    <xdr:col>2</xdr:col>
                    <xdr:colOff>28575</xdr:colOff>
                    <xdr:row>27</xdr:row>
                    <xdr:rowOff>9525</xdr:rowOff>
                  </from>
                  <to>
                    <xdr:col>3</xdr:col>
                    <xdr:colOff>28575</xdr:colOff>
                    <xdr:row>27</xdr:row>
                    <xdr:rowOff>180975</xdr:rowOff>
                  </to>
                </anchor>
              </controlPr>
            </control>
          </mc:Choice>
        </mc:AlternateContent>
        <mc:AlternateContent xmlns:mc="http://schemas.openxmlformats.org/markup-compatibility/2006">
          <mc:Choice Requires="x14">
            <control shapeId="4115" r:id="rId21" name="Check Box 19">
              <controlPr defaultSize="0" autoFill="0" autoLine="0" autoPict="0">
                <anchor moveWithCells="1">
                  <from>
                    <xdr:col>2</xdr:col>
                    <xdr:colOff>28575</xdr:colOff>
                    <xdr:row>28</xdr:row>
                    <xdr:rowOff>9525</xdr:rowOff>
                  </from>
                  <to>
                    <xdr:col>3</xdr:col>
                    <xdr:colOff>28575</xdr:colOff>
                    <xdr:row>28</xdr:row>
                    <xdr:rowOff>180975</xdr:rowOff>
                  </to>
                </anchor>
              </controlPr>
            </control>
          </mc:Choice>
        </mc:AlternateContent>
        <mc:AlternateContent xmlns:mc="http://schemas.openxmlformats.org/markup-compatibility/2006">
          <mc:Choice Requires="x14">
            <control shapeId="4116" r:id="rId22" name="Check Box 20">
              <controlPr defaultSize="0" autoFill="0" autoLine="0" autoPict="0">
                <anchor moveWithCells="1">
                  <from>
                    <xdr:col>2</xdr:col>
                    <xdr:colOff>28575</xdr:colOff>
                    <xdr:row>29</xdr:row>
                    <xdr:rowOff>28575</xdr:rowOff>
                  </from>
                  <to>
                    <xdr:col>3</xdr:col>
                    <xdr:colOff>28575</xdr:colOff>
                    <xdr:row>29</xdr:row>
                    <xdr:rowOff>180975</xdr:rowOff>
                  </to>
                </anchor>
              </controlPr>
            </control>
          </mc:Choice>
        </mc:AlternateContent>
        <mc:AlternateContent xmlns:mc="http://schemas.openxmlformats.org/markup-compatibility/2006">
          <mc:Choice Requires="x14">
            <control shapeId="4117" r:id="rId23" name="Check Box 21">
              <controlPr defaultSize="0" autoFill="0" autoLine="0" autoPict="0">
                <anchor moveWithCells="1">
                  <from>
                    <xdr:col>2</xdr:col>
                    <xdr:colOff>28575</xdr:colOff>
                    <xdr:row>30</xdr:row>
                    <xdr:rowOff>9525</xdr:rowOff>
                  </from>
                  <to>
                    <xdr:col>3</xdr:col>
                    <xdr:colOff>28575</xdr:colOff>
                    <xdr:row>30</xdr:row>
                    <xdr:rowOff>180975</xdr:rowOff>
                  </to>
                </anchor>
              </controlPr>
            </control>
          </mc:Choice>
        </mc:AlternateContent>
        <mc:AlternateContent xmlns:mc="http://schemas.openxmlformats.org/markup-compatibility/2006">
          <mc:Choice Requires="x14">
            <control shapeId="4118" r:id="rId24" name="Check Box 22">
              <controlPr defaultSize="0" autoFill="0" autoLine="0" autoPict="0">
                <anchor moveWithCells="1">
                  <from>
                    <xdr:col>2</xdr:col>
                    <xdr:colOff>28575</xdr:colOff>
                    <xdr:row>31</xdr:row>
                    <xdr:rowOff>38100</xdr:rowOff>
                  </from>
                  <to>
                    <xdr:col>3</xdr:col>
                    <xdr:colOff>28575</xdr:colOff>
                    <xdr:row>31</xdr:row>
                    <xdr:rowOff>152400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2</xdr:col>
                    <xdr:colOff>28575</xdr:colOff>
                    <xdr:row>32</xdr:row>
                    <xdr:rowOff>28575</xdr:rowOff>
                  </from>
                  <to>
                    <xdr:col>3</xdr:col>
                    <xdr:colOff>28575</xdr:colOff>
                    <xdr:row>32</xdr:row>
                    <xdr:rowOff>180975</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2</xdr:col>
                    <xdr:colOff>28575</xdr:colOff>
                    <xdr:row>33</xdr:row>
                    <xdr:rowOff>9525</xdr:rowOff>
                  </from>
                  <to>
                    <xdr:col>3</xdr:col>
                    <xdr:colOff>28575</xdr:colOff>
                    <xdr:row>33</xdr:row>
                    <xdr:rowOff>180975</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2</xdr:col>
                    <xdr:colOff>28575</xdr:colOff>
                    <xdr:row>34</xdr:row>
                    <xdr:rowOff>9525</xdr:rowOff>
                  </from>
                  <to>
                    <xdr:col>3</xdr:col>
                    <xdr:colOff>28575</xdr:colOff>
                    <xdr:row>34</xdr:row>
                    <xdr:rowOff>180975</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2</xdr:col>
                    <xdr:colOff>28575</xdr:colOff>
                    <xdr:row>35</xdr:row>
                    <xdr:rowOff>9525</xdr:rowOff>
                  </from>
                  <to>
                    <xdr:col>3</xdr:col>
                    <xdr:colOff>28575</xdr:colOff>
                    <xdr:row>35</xdr:row>
                    <xdr:rowOff>180975</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2</xdr:col>
                    <xdr:colOff>28575</xdr:colOff>
                    <xdr:row>36</xdr:row>
                    <xdr:rowOff>28575</xdr:rowOff>
                  </from>
                  <to>
                    <xdr:col>3</xdr:col>
                    <xdr:colOff>28575</xdr:colOff>
                    <xdr:row>36</xdr:row>
                    <xdr:rowOff>161925</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2</xdr:col>
                    <xdr:colOff>28575</xdr:colOff>
                    <xdr:row>37</xdr:row>
                    <xdr:rowOff>28575</xdr:rowOff>
                  </from>
                  <to>
                    <xdr:col>3</xdr:col>
                    <xdr:colOff>28575</xdr:colOff>
                    <xdr:row>37</xdr:row>
                    <xdr:rowOff>180975</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2</xdr:col>
                    <xdr:colOff>28575</xdr:colOff>
                    <xdr:row>39</xdr:row>
                    <xdr:rowOff>28575</xdr:rowOff>
                  </from>
                  <to>
                    <xdr:col>3</xdr:col>
                    <xdr:colOff>28575</xdr:colOff>
                    <xdr:row>39</xdr:row>
                    <xdr:rowOff>180975</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2</xdr:col>
                    <xdr:colOff>28575</xdr:colOff>
                    <xdr:row>38</xdr:row>
                    <xdr:rowOff>28575</xdr:rowOff>
                  </from>
                  <to>
                    <xdr:col>3</xdr:col>
                    <xdr:colOff>28575</xdr:colOff>
                    <xdr:row>38</xdr:row>
                    <xdr:rowOff>180975</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2</xdr:col>
                    <xdr:colOff>28575</xdr:colOff>
                    <xdr:row>40</xdr:row>
                    <xdr:rowOff>28575</xdr:rowOff>
                  </from>
                  <to>
                    <xdr:col>3</xdr:col>
                    <xdr:colOff>28575</xdr:colOff>
                    <xdr:row>40</xdr:row>
                    <xdr:rowOff>161925</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2</xdr:col>
                    <xdr:colOff>28575</xdr:colOff>
                    <xdr:row>42</xdr:row>
                    <xdr:rowOff>28575</xdr:rowOff>
                  </from>
                  <to>
                    <xdr:col>3</xdr:col>
                    <xdr:colOff>28575</xdr:colOff>
                    <xdr:row>42</xdr:row>
                    <xdr:rowOff>180975</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2</xdr:col>
                    <xdr:colOff>28575</xdr:colOff>
                    <xdr:row>41</xdr:row>
                    <xdr:rowOff>9525</xdr:rowOff>
                  </from>
                  <to>
                    <xdr:col>3</xdr:col>
                    <xdr:colOff>28575</xdr:colOff>
                    <xdr:row>41</xdr:row>
                    <xdr:rowOff>180975</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2</xdr:col>
                    <xdr:colOff>28575</xdr:colOff>
                    <xdr:row>43</xdr:row>
                    <xdr:rowOff>28575</xdr:rowOff>
                  </from>
                  <to>
                    <xdr:col>3</xdr:col>
                    <xdr:colOff>28575</xdr:colOff>
                    <xdr:row>43</xdr:row>
                    <xdr:rowOff>180975</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2</xdr:col>
                    <xdr:colOff>28575</xdr:colOff>
                    <xdr:row>44</xdr:row>
                    <xdr:rowOff>28575</xdr:rowOff>
                  </from>
                  <to>
                    <xdr:col>3</xdr:col>
                    <xdr:colOff>28575</xdr:colOff>
                    <xdr:row>44</xdr:row>
                    <xdr:rowOff>180975</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2</xdr:col>
                    <xdr:colOff>28575</xdr:colOff>
                    <xdr:row>45</xdr:row>
                    <xdr:rowOff>0</xdr:rowOff>
                  </from>
                  <to>
                    <xdr:col>3</xdr:col>
                    <xdr:colOff>28575</xdr:colOff>
                    <xdr:row>46</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2</xdr:col>
                    <xdr:colOff>28575</xdr:colOff>
                    <xdr:row>46</xdr:row>
                    <xdr:rowOff>28575</xdr:rowOff>
                  </from>
                  <to>
                    <xdr:col>3</xdr:col>
                    <xdr:colOff>28575</xdr:colOff>
                    <xdr:row>46</xdr:row>
                    <xdr:rowOff>180975</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2</xdr:col>
                    <xdr:colOff>28575</xdr:colOff>
                    <xdr:row>47</xdr:row>
                    <xdr:rowOff>28575</xdr:rowOff>
                  </from>
                  <to>
                    <xdr:col>3</xdr:col>
                    <xdr:colOff>28575</xdr:colOff>
                    <xdr:row>47</xdr:row>
                    <xdr:rowOff>180975</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2</xdr:col>
                    <xdr:colOff>28575</xdr:colOff>
                    <xdr:row>48</xdr:row>
                    <xdr:rowOff>28575</xdr:rowOff>
                  </from>
                  <to>
                    <xdr:col>3</xdr:col>
                    <xdr:colOff>28575</xdr:colOff>
                    <xdr:row>48</xdr:row>
                    <xdr:rowOff>180975</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2</xdr:col>
                    <xdr:colOff>28575</xdr:colOff>
                    <xdr:row>49</xdr:row>
                    <xdr:rowOff>9525</xdr:rowOff>
                  </from>
                  <to>
                    <xdr:col>3</xdr:col>
                    <xdr:colOff>28575</xdr:colOff>
                    <xdr:row>49</xdr:row>
                    <xdr:rowOff>180975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enableFormatConditionsCalculation="0">
    <tabColor theme="9" tint="0.59999389629810485"/>
  </sheetPr>
  <dimension ref="A1:AZ256"/>
  <sheetViews>
    <sheetView showGridLines="0" zoomScale="85" zoomScaleNormal="85" zoomScalePageLayoutView="85" workbookViewId="0">
      <pane ySplit="10" topLeftCell="A11" activePane="bottomLeft" state="frozen"/>
      <selection activeCell="A2" sqref="A2"/>
      <selection pane="bottomLeft" activeCell="A2" sqref="A2"/>
    </sheetView>
  </sheetViews>
  <sheetFormatPr baseColWidth="10" defaultColWidth="11.42578125" defaultRowHeight="15" x14ac:dyDescent="0.25"/>
  <cols>
    <col min="1" max="2" width="3.7109375" customWidth="1"/>
    <col min="3" max="3" width="20.42578125" customWidth="1"/>
    <col min="4" max="4" width="5.42578125" customWidth="1"/>
    <col min="5" max="5" width="108.85546875" customWidth="1"/>
    <col min="6" max="7" width="3.7109375" style="72" customWidth="1"/>
    <col min="8" max="8" width="8" style="72" bestFit="1" customWidth="1"/>
    <col min="9" max="14" width="3" style="72" customWidth="1"/>
    <col min="15" max="48" width="3" customWidth="1"/>
  </cols>
  <sheetData>
    <row r="1" spans="1:52" hidden="1" x14ac:dyDescent="0.25">
      <c r="A1">
        <v>1</v>
      </c>
      <c r="B1">
        <v>2</v>
      </c>
      <c r="C1">
        <v>3</v>
      </c>
      <c r="D1">
        <v>4</v>
      </c>
      <c r="E1">
        <v>5</v>
      </c>
      <c r="F1">
        <v>34</v>
      </c>
      <c r="G1">
        <v>35</v>
      </c>
      <c r="H1">
        <v>39</v>
      </c>
    </row>
    <row r="3" spans="1:52" ht="17.25" x14ac:dyDescent="0.3">
      <c r="B3" s="314" t="s">
        <v>841</v>
      </c>
      <c r="C3" s="314"/>
      <c r="D3" s="314"/>
      <c r="E3" s="314"/>
      <c r="F3" s="314"/>
      <c r="G3" s="314"/>
    </row>
    <row r="5" spans="1:52" x14ac:dyDescent="0.25">
      <c r="B5" s="24" t="s">
        <v>127</v>
      </c>
    </row>
    <row r="6" spans="1:52" x14ac:dyDescent="0.25">
      <c r="B6" s="24" t="s">
        <v>70</v>
      </c>
    </row>
    <row r="7" spans="1:52" s="72" customFormat="1" ht="15.75" thickBot="1" x14ac:dyDescent="0.3">
      <c r="A7"/>
      <c r="B7" s="24"/>
      <c r="C7"/>
      <c r="D7"/>
      <c r="E7"/>
      <c r="O7"/>
      <c r="P7"/>
      <c r="Q7"/>
      <c r="R7"/>
      <c r="S7"/>
      <c r="T7"/>
      <c r="U7"/>
      <c r="V7"/>
      <c r="W7"/>
      <c r="X7"/>
      <c r="Y7"/>
      <c r="Z7"/>
      <c r="AA7"/>
      <c r="AB7"/>
      <c r="AC7"/>
      <c r="AD7"/>
      <c r="AE7"/>
      <c r="AF7"/>
      <c r="AG7"/>
      <c r="AH7"/>
      <c r="AI7"/>
      <c r="AJ7"/>
      <c r="AK7"/>
      <c r="AL7"/>
      <c r="AM7"/>
      <c r="AN7"/>
      <c r="AO7"/>
      <c r="AP7"/>
      <c r="AQ7"/>
      <c r="AR7"/>
      <c r="AS7"/>
      <c r="AT7"/>
      <c r="AU7"/>
      <c r="AV7"/>
      <c r="AW7"/>
      <c r="AX7"/>
      <c r="AY7"/>
      <c r="AZ7"/>
    </row>
    <row r="8" spans="1:52" s="72" customFormat="1" x14ac:dyDescent="0.25">
      <c r="A8"/>
      <c r="B8" s="12"/>
      <c r="C8" s="13"/>
      <c r="D8" s="13"/>
      <c r="E8" s="13"/>
      <c r="F8" s="73"/>
      <c r="H8" s="72" t="s">
        <v>123</v>
      </c>
      <c r="I8" s="77">
        <v>1</v>
      </c>
      <c r="J8" s="77">
        <v>2</v>
      </c>
      <c r="K8" s="77">
        <v>3</v>
      </c>
      <c r="L8" s="77">
        <v>4</v>
      </c>
      <c r="M8" s="77">
        <v>5</v>
      </c>
      <c r="N8" s="77">
        <v>6</v>
      </c>
      <c r="O8" s="77">
        <v>7</v>
      </c>
      <c r="P8" s="77">
        <v>8</v>
      </c>
      <c r="Q8" s="77">
        <v>9</v>
      </c>
      <c r="R8" s="77">
        <v>10</v>
      </c>
      <c r="S8" s="77">
        <v>11</v>
      </c>
      <c r="T8" s="77">
        <v>12</v>
      </c>
      <c r="U8" s="77">
        <v>13</v>
      </c>
      <c r="V8" s="77">
        <v>14</v>
      </c>
      <c r="W8" s="77">
        <v>15</v>
      </c>
      <c r="X8" s="77">
        <v>16</v>
      </c>
      <c r="Y8" s="77">
        <v>17</v>
      </c>
      <c r="Z8" s="77">
        <v>18</v>
      </c>
      <c r="AA8" s="77">
        <v>19</v>
      </c>
      <c r="AB8" s="77">
        <v>20</v>
      </c>
      <c r="AC8" s="77">
        <v>21</v>
      </c>
      <c r="AD8" s="77">
        <v>22</v>
      </c>
      <c r="AE8" s="77">
        <v>23</v>
      </c>
      <c r="AF8" s="77">
        <v>24</v>
      </c>
      <c r="AG8" s="77">
        <v>25</v>
      </c>
      <c r="AH8" s="77">
        <v>26</v>
      </c>
      <c r="AI8" s="77">
        <v>27</v>
      </c>
      <c r="AJ8" s="77">
        <v>28</v>
      </c>
      <c r="AK8" s="77">
        <v>29</v>
      </c>
      <c r="AL8" s="77">
        <v>30</v>
      </c>
      <c r="AM8" s="77">
        <v>31</v>
      </c>
      <c r="AN8" s="77">
        <v>32</v>
      </c>
      <c r="AO8" s="77">
        <v>33</v>
      </c>
      <c r="AP8" s="77">
        <v>34</v>
      </c>
      <c r="AQ8" s="77">
        <v>35</v>
      </c>
      <c r="AR8" s="77">
        <v>36</v>
      </c>
      <c r="AS8" s="77">
        <v>37</v>
      </c>
      <c r="AT8" s="77">
        <v>38</v>
      </c>
      <c r="AU8" s="77">
        <v>39</v>
      </c>
      <c r="AV8" s="77">
        <v>40</v>
      </c>
      <c r="AW8"/>
      <c r="AX8"/>
      <c r="AY8"/>
      <c r="AZ8"/>
    </row>
    <row r="9" spans="1:52" s="72" customFormat="1" x14ac:dyDescent="0.25">
      <c r="A9"/>
      <c r="B9" s="16"/>
      <c r="C9" s="340" t="s">
        <v>121</v>
      </c>
      <c r="D9" s="259"/>
      <c r="E9" s="341" t="s">
        <v>118</v>
      </c>
      <c r="F9" s="74"/>
      <c r="H9" s="72" t="s">
        <v>122</v>
      </c>
      <c r="I9" s="75">
        <f>'Imp-Usuario'!$AM$11</f>
        <v>1</v>
      </c>
      <c r="J9" s="75">
        <f>'Imp-Usuario'!$AM$12</f>
        <v>1</v>
      </c>
      <c r="K9" s="75">
        <f>'Imp-Usuario'!$AM$13</f>
        <v>1</v>
      </c>
      <c r="L9" s="75">
        <f>'Imp-Usuario'!$AM$14</f>
        <v>1</v>
      </c>
      <c r="M9" s="75">
        <f>'Imp-Usuario'!$AM$15</f>
        <v>1</v>
      </c>
      <c r="N9" s="75">
        <f>'Imp-Usuario'!$AM$16</f>
        <v>1</v>
      </c>
      <c r="O9" s="75">
        <f>'Imp-Usuario'!$AM$17</f>
        <v>1</v>
      </c>
      <c r="P9" s="75">
        <f>'Imp-Usuario'!$AM$18</f>
        <v>1</v>
      </c>
      <c r="Q9" s="75">
        <f>'Imp-Usuario'!$AM$19</f>
        <v>1</v>
      </c>
      <c r="R9" s="75">
        <f>'Imp-Usuario'!$AM$20</f>
        <v>1</v>
      </c>
      <c r="S9" s="75">
        <f>'Imp-Usuario'!$AM$21</f>
        <v>1</v>
      </c>
      <c r="T9" s="75">
        <f>'Imp-Usuario'!$AM$22</f>
        <v>1</v>
      </c>
      <c r="U9" s="75">
        <f>'Imp-Usuario'!$AM$23</f>
        <v>1</v>
      </c>
      <c r="V9" s="75">
        <f>'Imp-Usuario'!$AM$24</f>
        <v>1</v>
      </c>
      <c r="W9" s="75">
        <f>'Imp-Usuario'!$AM$25</f>
        <v>1</v>
      </c>
      <c r="X9" s="75">
        <f>'Imp-Usuario'!$AM$26</f>
        <v>1</v>
      </c>
      <c r="Y9" s="75">
        <f>'Imp-Usuario'!$AM$27</f>
        <v>1</v>
      </c>
      <c r="Z9" s="75">
        <f>'Imp-Usuario'!$AM$28</f>
        <v>1</v>
      </c>
      <c r="AA9" s="75">
        <f>'Imp-Usuario'!$AM$29</f>
        <v>1</v>
      </c>
      <c r="AB9" s="75">
        <f>'Imp-Usuario'!$AM$30</f>
        <v>1</v>
      </c>
      <c r="AC9" s="75">
        <f>'Imp-Usuario'!$AM$31</f>
        <v>1</v>
      </c>
      <c r="AD9" s="75">
        <f>'Imp-Usuario'!$AM$32</f>
        <v>1</v>
      </c>
      <c r="AE9" s="75">
        <f>'Imp-Usuario'!$AM$33</f>
        <v>1</v>
      </c>
      <c r="AF9" s="75">
        <f>'Imp-Usuario'!$AM$34</f>
        <v>1</v>
      </c>
      <c r="AG9" s="75">
        <f>'Imp-Usuario'!$AM$35</f>
        <v>1</v>
      </c>
      <c r="AH9" s="75">
        <f>'Imp-Usuario'!$AM$36</f>
        <v>1</v>
      </c>
      <c r="AI9" s="75">
        <f>'Imp-Usuario'!$AM$37</f>
        <v>1</v>
      </c>
      <c r="AJ9" s="75">
        <f>'Imp-Usuario'!$AM$38</f>
        <v>1</v>
      </c>
      <c r="AK9" s="75">
        <f>'Imp-Usuario'!$AM$39</f>
        <v>1</v>
      </c>
      <c r="AL9" s="75">
        <f>'Imp-Usuario'!$AM$40</f>
        <v>1</v>
      </c>
      <c r="AM9" s="75">
        <f>'Imp-Usuario'!$AM$41</f>
        <v>1</v>
      </c>
      <c r="AN9" s="75">
        <f>'Imp-Usuario'!$AM$42</f>
        <v>1</v>
      </c>
      <c r="AO9" s="75">
        <f>'Imp-Usuario'!$AM$43</f>
        <v>1</v>
      </c>
      <c r="AP9" s="75">
        <f>'Imp-Usuario'!$AM$44</f>
        <v>1</v>
      </c>
      <c r="AQ9" s="75">
        <f>'Imp-Usuario'!$AM$45</f>
        <v>1</v>
      </c>
      <c r="AR9" s="75">
        <f>'Imp-Usuario'!$AM$46</f>
        <v>1</v>
      </c>
      <c r="AS9" s="75">
        <f>'Imp-Usuario'!$AM$47</f>
        <v>1</v>
      </c>
      <c r="AT9" s="75">
        <f>'Imp-Usuario'!$AM$48</f>
        <v>1</v>
      </c>
      <c r="AU9" s="75">
        <f>'Imp-Usuario'!$AM$49</f>
        <v>1</v>
      </c>
      <c r="AV9" s="75">
        <f>'Imp-Usuario'!$AM$50</f>
        <v>1</v>
      </c>
      <c r="AW9"/>
      <c r="AX9"/>
      <c r="AY9"/>
      <c r="AZ9"/>
    </row>
    <row r="10" spans="1:52" s="72" customFormat="1" x14ac:dyDescent="0.25">
      <c r="A10"/>
      <c r="B10" s="16"/>
      <c r="C10" s="316"/>
      <c r="D10" s="260"/>
      <c r="E10" s="342"/>
      <c r="F10" s="74"/>
      <c r="H10" s="205" t="s">
        <v>839</v>
      </c>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row>
    <row r="11" spans="1:52" s="72" customFormat="1" ht="45" x14ac:dyDescent="0.25">
      <c r="A11"/>
      <c r="B11" s="16"/>
      <c r="C11" s="335" t="s">
        <v>96</v>
      </c>
      <c r="D11" s="250"/>
      <c r="E11" s="251" t="s">
        <v>179</v>
      </c>
      <c r="F11" s="74"/>
      <c r="H11" s="136">
        <f t="shared" ref="H11:H50" si="0">SUMPRODUCT($I$9:$AV$9,I11:AV11)</f>
        <v>3</v>
      </c>
      <c r="I11" s="123">
        <v>1</v>
      </c>
      <c r="J11" s="123">
        <v>0</v>
      </c>
      <c r="K11" s="123">
        <v>0</v>
      </c>
      <c r="L11" s="123">
        <v>0</v>
      </c>
      <c r="M11" s="123">
        <v>0</v>
      </c>
      <c r="N11" s="123">
        <v>0</v>
      </c>
      <c r="O11" s="123">
        <v>0</v>
      </c>
      <c r="P11" s="123">
        <v>0</v>
      </c>
      <c r="Q11" s="123">
        <v>0</v>
      </c>
      <c r="R11" s="123">
        <v>1</v>
      </c>
      <c r="S11" s="123">
        <v>1</v>
      </c>
      <c r="T11" s="123">
        <v>0</v>
      </c>
      <c r="U11" s="123">
        <v>0</v>
      </c>
      <c r="V11" s="123">
        <v>0</v>
      </c>
      <c r="W11" s="123">
        <v>0</v>
      </c>
      <c r="X11" s="123">
        <v>0</v>
      </c>
      <c r="Y11" s="123">
        <v>0</v>
      </c>
      <c r="Z11" s="123">
        <v>0</v>
      </c>
      <c r="AA11" s="123">
        <v>0</v>
      </c>
      <c r="AB11" s="123">
        <v>0</v>
      </c>
      <c r="AC11" s="123">
        <v>0</v>
      </c>
      <c r="AD11" s="123">
        <v>0</v>
      </c>
      <c r="AE11" s="123">
        <v>0</v>
      </c>
      <c r="AF11" s="123">
        <v>0</v>
      </c>
      <c r="AG11" s="123">
        <v>0</v>
      </c>
      <c r="AH11" s="123">
        <v>0</v>
      </c>
      <c r="AI11" s="123">
        <v>0</v>
      </c>
      <c r="AJ11" s="123">
        <v>0</v>
      </c>
      <c r="AK11" s="123">
        <v>0</v>
      </c>
      <c r="AL11" s="123">
        <v>0</v>
      </c>
      <c r="AM11" s="123">
        <v>0</v>
      </c>
      <c r="AN11" s="123">
        <v>0</v>
      </c>
      <c r="AO11" s="123">
        <v>0</v>
      </c>
      <c r="AP11" s="123">
        <v>0</v>
      </c>
      <c r="AQ11" s="123">
        <v>0</v>
      </c>
      <c r="AR11" s="123">
        <v>0</v>
      </c>
      <c r="AS11" s="123">
        <v>0</v>
      </c>
      <c r="AT11" s="123">
        <v>0</v>
      </c>
      <c r="AU11" s="123">
        <v>0</v>
      </c>
      <c r="AV11" s="123">
        <v>0</v>
      </c>
      <c r="AW11"/>
      <c r="AX11"/>
      <c r="AY11"/>
      <c r="AZ11"/>
    </row>
    <row r="12" spans="1:52" s="72" customFormat="1" ht="45" x14ac:dyDescent="0.25">
      <c r="A12"/>
      <c r="B12" s="16"/>
      <c r="C12" s="336"/>
      <c r="D12" s="249"/>
      <c r="E12" s="252" t="s">
        <v>180</v>
      </c>
      <c r="F12" s="74"/>
      <c r="H12" s="136">
        <f t="shared" si="0"/>
        <v>3</v>
      </c>
      <c r="I12" s="123">
        <v>1</v>
      </c>
      <c r="J12" s="123">
        <v>0</v>
      </c>
      <c r="K12" s="123">
        <v>0</v>
      </c>
      <c r="L12" s="123">
        <v>0</v>
      </c>
      <c r="M12" s="123">
        <v>0</v>
      </c>
      <c r="N12" s="123">
        <v>0</v>
      </c>
      <c r="O12" s="123">
        <v>0</v>
      </c>
      <c r="P12" s="123">
        <v>0</v>
      </c>
      <c r="Q12" s="123">
        <v>0</v>
      </c>
      <c r="R12" s="123">
        <v>1</v>
      </c>
      <c r="S12" s="123">
        <v>1</v>
      </c>
      <c r="T12" s="123">
        <v>0</v>
      </c>
      <c r="U12" s="123">
        <v>0</v>
      </c>
      <c r="V12" s="123">
        <v>0</v>
      </c>
      <c r="W12" s="123">
        <v>0</v>
      </c>
      <c r="X12" s="123">
        <v>0</v>
      </c>
      <c r="Y12" s="123">
        <v>0</v>
      </c>
      <c r="Z12" s="123">
        <v>0</v>
      </c>
      <c r="AA12" s="123">
        <v>0</v>
      </c>
      <c r="AB12" s="123">
        <v>0</v>
      </c>
      <c r="AC12" s="123">
        <v>0</v>
      </c>
      <c r="AD12" s="123">
        <v>0</v>
      </c>
      <c r="AE12" s="123">
        <v>0</v>
      </c>
      <c r="AF12" s="123">
        <v>0</v>
      </c>
      <c r="AG12" s="123">
        <v>0</v>
      </c>
      <c r="AH12" s="123">
        <v>0</v>
      </c>
      <c r="AI12" s="123">
        <v>0</v>
      </c>
      <c r="AJ12" s="123">
        <v>0</v>
      </c>
      <c r="AK12" s="123">
        <v>0</v>
      </c>
      <c r="AL12" s="123">
        <v>0</v>
      </c>
      <c r="AM12" s="123">
        <v>0</v>
      </c>
      <c r="AN12" s="123">
        <v>0</v>
      </c>
      <c r="AO12" s="123">
        <v>0</v>
      </c>
      <c r="AP12" s="123">
        <v>0</v>
      </c>
      <c r="AQ12" s="123">
        <v>0</v>
      </c>
      <c r="AR12" s="123">
        <v>0</v>
      </c>
      <c r="AS12" s="123">
        <v>0</v>
      </c>
      <c r="AT12" s="123">
        <v>0</v>
      </c>
      <c r="AU12" s="123">
        <v>0</v>
      </c>
      <c r="AV12" s="123">
        <v>0</v>
      </c>
      <c r="AW12"/>
      <c r="AX12"/>
      <c r="AY12"/>
      <c r="AZ12"/>
    </row>
    <row r="13" spans="1:52" s="72" customFormat="1" ht="75" x14ac:dyDescent="0.25">
      <c r="A13"/>
      <c r="B13" s="16"/>
      <c r="C13" s="336"/>
      <c r="D13" s="249"/>
      <c r="E13" s="252" t="s">
        <v>181</v>
      </c>
      <c r="F13" s="74"/>
      <c r="H13" s="136">
        <f t="shared" si="0"/>
        <v>3</v>
      </c>
      <c r="I13" s="123">
        <v>1</v>
      </c>
      <c r="J13" s="123">
        <v>0</v>
      </c>
      <c r="K13" s="123">
        <v>0</v>
      </c>
      <c r="L13" s="123">
        <v>0</v>
      </c>
      <c r="M13" s="123">
        <v>0</v>
      </c>
      <c r="N13" s="123">
        <v>0</v>
      </c>
      <c r="O13" s="123">
        <v>0</v>
      </c>
      <c r="P13" s="123">
        <v>0</v>
      </c>
      <c r="Q13" s="123">
        <v>0</v>
      </c>
      <c r="R13" s="123">
        <v>1</v>
      </c>
      <c r="S13" s="123">
        <v>1</v>
      </c>
      <c r="T13" s="123">
        <v>0</v>
      </c>
      <c r="U13" s="123">
        <v>0</v>
      </c>
      <c r="V13" s="123">
        <v>0</v>
      </c>
      <c r="W13" s="123">
        <v>0</v>
      </c>
      <c r="X13" s="123">
        <v>0</v>
      </c>
      <c r="Y13" s="123">
        <v>0</v>
      </c>
      <c r="Z13" s="123">
        <v>0</v>
      </c>
      <c r="AA13" s="123">
        <v>0</v>
      </c>
      <c r="AB13" s="123">
        <v>0</v>
      </c>
      <c r="AC13" s="123">
        <v>0</v>
      </c>
      <c r="AD13" s="123">
        <v>0</v>
      </c>
      <c r="AE13" s="123">
        <v>0</v>
      </c>
      <c r="AF13" s="123">
        <v>0</v>
      </c>
      <c r="AG13" s="123">
        <v>0</v>
      </c>
      <c r="AH13" s="123">
        <v>0</v>
      </c>
      <c r="AI13" s="123">
        <v>0</v>
      </c>
      <c r="AJ13" s="123">
        <v>0</v>
      </c>
      <c r="AK13" s="123">
        <v>0</v>
      </c>
      <c r="AL13" s="123">
        <v>0</v>
      </c>
      <c r="AM13" s="123">
        <v>0</v>
      </c>
      <c r="AN13" s="123">
        <v>0</v>
      </c>
      <c r="AO13" s="123">
        <v>0</v>
      </c>
      <c r="AP13" s="123">
        <v>0</v>
      </c>
      <c r="AQ13" s="123">
        <v>0</v>
      </c>
      <c r="AR13" s="123">
        <v>0</v>
      </c>
      <c r="AS13" s="123">
        <v>0</v>
      </c>
      <c r="AT13" s="123">
        <v>0</v>
      </c>
      <c r="AU13" s="123">
        <v>0</v>
      </c>
      <c r="AV13" s="123">
        <v>0</v>
      </c>
      <c r="AW13"/>
      <c r="AX13"/>
      <c r="AY13"/>
      <c r="AZ13"/>
    </row>
    <row r="14" spans="1:52" s="72" customFormat="1" ht="60" x14ac:dyDescent="0.25">
      <c r="A14"/>
      <c r="B14" s="16"/>
      <c r="C14" s="336"/>
      <c r="D14" s="249"/>
      <c r="E14" s="252" t="s">
        <v>182</v>
      </c>
      <c r="F14" s="74"/>
      <c r="H14" s="136">
        <f t="shared" si="0"/>
        <v>3</v>
      </c>
      <c r="I14" s="123">
        <v>1</v>
      </c>
      <c r="J14" s="123">
        <v>0</v>
      </c>
      <c r="K14" s="123">
        <v>0</v>
      </c>
      <c r="L14" s="123">
        <v>0</v>
      </c>
      <c r="M14" s="123">
        <v>0</v>
      </c>
      <c r="N14" s="123">
        <v>0</v>
      </c>
      <c r="O14" s="123">
        <v>0</v>
      </c>
      <c r="P14" s="123">
        <v>0</v>
      </c>
      <c r="Q14" s="123">
        <v>0</v>
      </c>
      <c r="R14" s="123">
        <v>1</v>
      </c>
      <c r="S14" s="123">
        <v>1</v>
      </c>
      <c r="T14" s="123">
        <v>0</v>
      </c>
      <c r="U14" s="123">
        <v>0</v>
      </c>
      <c r="V14" s="123">
        <v>0</v>
      </c>
      <c r="W14" s="123">
        <v>0</v>
      </c>
      <c r="X14" s="123">
        <v>0</v>
      </c>
      <c r="Y14" s="123">
        <v>0</v>
      </c>
      <c r="Z14" s="123">
        <v>0</v>
      </c>
      <c r="AA14" s="123">
        <v>0</v>
      </c>
      <c r="AB14" s="123">
        <v>0</v>
      </c>
      <c r="AC14" s="123">
        <v>0</v>
      </c>
      <c r="AD14" s="123">
        <v>0</v>
      </c>
      <c r="AE14" s="123">
        <v>0</v>
      </c>
      <c r="AF14" s="123">
        <v>0</v>
      </c>
      <c r="AG14" s="123">
        <v>0</v>
      </c>
      <c r="AH14" s="123">
        <v>0</v>
      </c>
      <c r="AI14" s="123">
        <v>0</v>
      </c>
      <c r="AJ14" s="123">
        <v>0</v>
      </c>
      <c r="AK14" s="123">
        <v>0</v>
      </c>
      <c r="AL14" s="123">
        <v>0</v>
      </c>
      <c r="AM14" s="123">
        <v>0</v>
      </c>
      <c r="AN14" s="123">
        <v>0</v>
      </c>
      <c r="AO14" s="123">
        <v>0</v>
      </c>
      <c r="AP14" s="123">
        <v>0</v>
      </c>
      <c r="AQ14" s="123">
        <v>0</v>
      </c>
      <c r="AR14" s="123">
        <v>0</v>
      </c>
      <c r="AS14" s="123">
        <v>0</v>
      </c>
      <c r="AT14" s="123">
        <v>0</v>
      </c>
      <c r="AU14" s="123">
        <v>0</v>
      </c>
      <c r="AV14" s="123">
        <v>0</v>
      </c>
      <c r="AW14"/>
      <c r="AX14"/>
      <c r="AY14"/>
      <c r="AZ14"/>
    </row>
    <row r="15" spans="1:52" s="72" customFormat="1" ht="45" x14ac:dyDescent="0.25">
      <c r="A15"/>
      <c r="B15" s="16"/>
      <c r="C15" s="336"/>
      <c r="D15" s="249"/>
      <c r="E15" s="252" t="s">
        <v>433</v>
      </c>
      <c r="F15" s="74"/>
      <c r="H15" s="136">
        <f t="shared" si="0"/>
        <v>4</v>
      </c>
      <c r="I15" s="123">
        <v>0</v>
      </c>
      <c r="J15" s="123">
        <v>0</v>
      </c>
      <c r="K15" s="123">
        <v>0</v>
      </c>
      <c r="L15" s="123">
        <v>1</v>
      </c>
      <c r="M15" s="123">
        <v>0</v>
      </c>
      <c r="N15" s="123">
        <v>0</v>
      </c>
      <c r="O15" s="123">
        <v>0</v>
      </c>
      <c r="P15" s="123">
        <v>0</v>
      </c>
      <c r="Q15" s="123">
        <v>1</v>
      </c>
      <c r="R15" s="123">
        <v>1</v>
      </c>
      <c r="S15" s="123">
        <v>1</v>
      </c>
      <c r="T15" s="123">
        <v>0</v>
      </c>
      <c r="U15" s="123">
        <v>0</v>
      </c>
      <c r="V15" s="123">
        <v>0</v>
      </c>
      <c r="W15" s="123">
        <v>0</v>
      </c>
      <c r="X15" s="123">
        <v>0</v>
      </c>
      <c r="Y15" s="123">
        <v>0</v>
      </c>
      <c r="Z15" s="123">
        <v>0</v>
      </c>
      <c r="AA15" s="123">
        <v>0</v>
      </c>
      <c r="AB15" s="123">
        <v>0</v>
      </c>
      <c r="AC15" s="123">
        <v>0</v>
      </c>
      <c r="AD15" s="123">
        <v>0</v>
      </c>
      <c r="AE15" s="123">
        <v>0</v>
      </c>
      <c r="AF15" s="123">
        <v>0</v>
      </c>
      <c r="AG15" s="123">
        <v>0</v>
      </c>
      <c r="AH15" s="123">
        <v>0</v>
      </c>
      <c r="AI15" s="123">
        <v>0</v>
      </c>
      <c r="AJ15" s="123">
        <v>0</v>
      </c>
      <c r="AK15" s="123">
        <v>0</v>
      </c>
      <c r="AL15" s="123">
        <v>0</v>
      </c>
      <c r="AM15" s="123">
        <v>0</v>
      </c>
      <c r="AN15" s="123">
        <v>0</v>
      </c>
      <c r="AO15" s="123">
        <v>0</v>
      </c>
      <c r="AP15" s="123">
        <v>0</v>
      </c>
      <c r="AQ15" s="123">
        <v>0</v>
      </c>
      <c r="AR15" s="123">
        <v>0</v>
      </c>
      <c r="AS15" s="123">
        <v>0</v>
      </c>
      <c r="AT15" s="123">
        <v>0</v>
      </c>
      <c r="AU15" s="123">
        <v>0</v>
      </c>
      <c r="AV15" s="123">
        <v>0</v>
      </c>
      <c r="AW15"/>
      <c r="AX15"/>
      <c r="AY15"/>
      <c r="AZ15"/>
    </row>
    <row r="16" spans="1:52" s="72" customFormat="1" x14ac:dyDescent="0.25">
      <c r="A16"/>
      <c r="B16" s="16"/>
      <c r="C16" s="336"/>
      <c r="D16" s="249"/>
      <c r="E16" s="252" t="s">
        <v>183</v>
      </c>
      <c r="F16" s="74"/>
      <c r="H16" s="136">
        <f t="shared" si="0"/>
        <v>4</v>
      </c>
      <c r="I16" s="123">
        <v>1</v>
      </c>
      <c r="J16" s="123">
        <v>1</v>
      </c>
      <c r="K16" s="123">
        <v>0</v>
      </c>
      <c r="L16" s="123">
        <v>0</v>
      </c>
      <c r="M16" s="123">
        <v>0</v>
      </c>
      <c r="N16" s="123">
        <v>0</v>
      </c>
      <c r="O16" s="123">
        <v>0</v>
      </c>
      <c r="P16" s="123">
        <v>0</v>
      </c>
      <c r="Q16" s="123">
        <v>0</v>
      </c>
      <c r="R16" s="123">
        <v>1</v>
      </c>
      <c r="S16" s="123">
        <v>1</v>
      </c>
      <c r="T16" s="123">
        <v>0</v>
      </c>
      <c r="U16" s="123">
        <v>0</v>
      </c>
      <c r="V16" s="123">
        <v>0</v>
      </c>
      <c r="W16" s="123">
        <v>0</v>
      </c>
      <c r="X16" s="123">
        <v>0</v>
      </c>
      <c r="Y16" s="123">
        <v>0</v>
      </c>
      <c r="Z16" s="123">
        <v>0</v>
      </c>
      <c r="AA16" s="123">
        <v>0</v>
      </c>
      <c r="AB16" s="123">
        <v>0</v>
      </c>
      <c r="AC16" s="123">
        <v>0</v>
      </c>
      <c r="AD16" s="123">
        <v>0</v>
      </c>
      <c r="AE16" s="123">
        <v>0</v>
      </c>
      <c r="AF16" s="123">
        <v>0</v>
      </c>
      <c r="AG16" s="123">
        <v>0</v>
      </c>
      <c r="AH16" s="123">
        <v>0</v>
      </c>
      <c r="AI16" s="123">
        <v>0</v>
      </c>
      <c r="AJ16" s="123">
        <v>0</v>
      </c>
      <c r="AK16" s="123">
        <v>0</v>
      </c>
      <c r="AL16" s="123">
        <v>0</v>
      </c>
      <c r="AM16" s="123">
        <v>0</v>
      </c>
      <c r="AN16" s="123">
        <v>0</v>
      </c>
      <c r="AO16" s="123">
        <v>0</v>
      </c>
      <c r="AP16" s="123">
        <v>0</v>
      </c>
      <c r="AQ16" s="123">
        <v>0</v>
      </c>
      <c r="AR16" s="123">
        <v>0</v>
      </c>
      <c r="AS16" s="123">
        <v>0</v>
      </c>
      <c r="AT16" s="123">
        <v>0</v>
      </c>
      <c r="AU16" s="123">
        <v>0</v>
      </c>
      <c r="AV16" s="123">
        <v>0</v>
      </c>
      <c r="AW16"/>
      <c r="AX16"/>
      <c r="AY16"/>
      <c r="AZ16"/>
    </row>
    <row r="17" spans="1:52" s="72" customFormat="1" x14ac:dyDescent="0.25">
      <c r="A17"/>
      <c r="B17" s="16"/>
      <c r="C17" s="336"/>
      <c r="D17" s="249"/>
      <c r="E17" s="252" t="s">
        <v>184</v>
      </c>
      <c r="F17" s="74"/>
      <c r="H17" s="136">
        <f t="shared" si="0"/>
        <v>5</v>
      </c>
      <c r="I17" s="123">
        <v>1</v>
      </c>
      <c r="J17" s="123">
        <v>1</v>
      </c>
      <c r="K17" s="123">
        <v>0</v>
      </c>
      <c r="L17" s="123">
        <v>1</v>
      </c>
      <c r="M17" s="123">
        <v>0</v>
      </c>
      <c r="N17" s="123">
        <v>0</v>
      </c>
      <c r="O17" s="123">
        <v>0</v>
      </c>
      <c r="P17" s="123">
        <v>0</v>
      </c>
      <c r="Q17" s="123">
        <v>0</v>
      </c>
      <c r="R17" s="123">
        <v>1</v>
      </c>
      <c r="S17" s="123">
        <v>1</v>
      </c>
      <c r="T17" s="123">
        <v>0</v>
      </c>
      <c r="U17" s="123">
        <v>0</v>
      </c>
      <c r="V17" s="123">
        <v>0</v>
      </c>
      <c r="W17" s="123">
        <v>0</v>
      </c>
      <c r="X17" s="123">
        <v>0</v>
      </c>
      <c r="Y17" s="123">
        <v>0</v>
      </c>
      <c r="Z17" s="123">
        <v>0</v>
      </c>
      <c r="AA17" s="123">
        <v>0</v>
      </c>
      <c r="AB17" s="123">
        <v>0</v>
      </c>
      <c r="AC17" s="123">
        <v>0</v>
      </c>
      <c r="AD17" s="123">
        <v>0</v>
      </c>
      <c r="AE17" s="123">
        <v>0</v>
      </c>
      <c r="AF17" s="123">
        <v>0</v>
      </c>
      <c r="AG17" s="123">
        <v>0</v>
      </c>
      <c r="AH17" s="123">
        <v>0</v>
      </c>
      <c r="AI17" s="123">
        <v>0</v>
      </c>
      <c r="AJ17" s="123">
        <v>0</v>
      </c>
      <c r="AK17" s="123">
        <v>0</v>
      </c>
      <c r="AL17" s="123">
        <v>0</v>
      </c>
      <c r="AM17" s="123">
        <v>0</v>
      </c>
      <c r="AN17" s="123">
        <v>0</v>
      </c>
      <c r="AO17" s="123">
        <v>0</v>
      </c>
      <c r="AP17" s="123">
        <v>0</v>
      </c>
      <c r="AQ17" s="123">
        <v>0</v>
      </c>
      <c r="AR17" s="123">
        <v>0</v>
      </c>
      <c r="AS17" s="123">
        <v>0</v>
      </c>
      <c r="AT17" s="123">
        <v>0</v>
      </c>
      <c r="AU17" s="123">
        <v>0</v>
      </c>
      <c r="AV17" s="123">
        <v>0</v>
      </c>
      <c r="AW17"/>
      <c r="AX17"/>
      <c r="AY17"/>
      <c r="AZ17"/>
    </row>
    <row r="18" spans="1:52" s="72" customFormat="1" ht="60" x14ac:dyDescent="0.25">
      <c r="A18"/>
      <c r="B18" s="16"/>
      <c r="C18" s="336"/>
      <c r="D18" s="249"/>
      <c r="E18" s="252" t="s">
        <v>185</v>
      </c>
      <c r="F18" s="74"/>
      <c r="H18" s="136">
        <f t="shared" si="0"/>
        <v>3</v>
      </c>
      <c r="I18" s="123">
        <v>1</v>
      </c>
      <c r="J18" s="123">
        <v>0</v>
      </c>
      <c r="K18" s="123">
        <v>0</v>
      </c>
      <c r="L18" s="123">
        <v>0</v>
      </c>
      <c r="M18" s="123">
        <v>0</v>
      </c>
      <c r="N18" s="123">
        <v>0</v>
      </c>
      <c r="O18" s="123">
        <v>0</v>
      </c>
      <c r="P18" s="123">
        <v>0</v>
      </c>
      <c r="Q18" s="123">
        <v>0</v>
      </c>
      <c r="R18" s="123">
        <v>1</v>
      </c>
      <c r="S18" s="123">
        <v>1</v>
      </c>
      <c r="T18" s="123">
        <v>0</v>
      </c>
      <c r="U18" s="123">
        <v>0</v>
      </c>
      <c r="V18" s="123">
        <v>0</v>
      </c>
      <c r="W18" s="123">
        <v>0</v>
      </c>
      <c r="X18" s="123">
        <v>0</v>
      </c>
      <c r="Y18" s="123">
        <v>0</v>
      </c>
      <c r="Z18" s="123">
        <v>0</v>
      </c>
      <c r="AA18" s="123">
        <v>0</v>
      </c>
      <c r="AB18" s="123">
        <v>0</v>
      </c>
      <c r="AC18" s="123">
        <v>0</v>
      </c>
      <c r="AD18" s="123">
        <v>0</v>
      </c>
      <c r="AE18" s="123">
        <v>0</v>
      </c>
      <c r="AF18" s="123">
        <v>0</v>
      </c>
      <c r="AG18" s="123">
        <v>0</v>
      </c>
      <c r="AH18" s="123">
        <v>0</v>
      </c>
      <c r="AI18" s="123">
        <v>0</v>
      </c>
      <c r="AJ18" s="123">
        <v>0</v>
      </c>
      <c r="AK18" s="123">
        <v>0</v>
      </c>
      <c r="AL18" s="123">
        <v>0</v>
      </c>
      <c r="AM18" s="123">
        <v>0</v>
      </c>
      <c r="AN18" s="123">
        <v>0</v>
      </c>
      <c r="AO18" s="123">
        <v>0</v>
      </c>
      <c r="AP18" s="123">
        <v>0</v>
      </c>
      <c r="AQ18" s="123">
        <v>0</v>
      </c>
      <c r="AR18" s="123">
        <v>0</v>
      </c>
      <c r="AS18" s="123">
        <v>0</v>
      </c>
      <c r="AT18" s="123">
        <v>0</v>
      </c>
      <c r="AU18" s="123">
        <v>0</v>
      </c>
      <c r="AV18" s="123">
        <v>0</v>
      </c>
      <c r="AW18"/>
      <c r="AX18"/>
      <c r="AY18"/>
      <c r="AZ18"/>
    </row>
    <row r="19" spans="1:52" s="72" customFormat="1" x14ac:dyDescent="0.25">
      <c r="A19"/>
      <c r="B19" s="16"/>
      <c r="C19" s="336"/>
      <c r="D19" s="249"/>
      <c r="E19" s="252" t="s">
        <v>186</v>
      </c>
      <c r="F19" s="74"/>
      <c r="H19" s="136">
        <f t="shared" si="0"/>
        <v>3</v>
      </c>
      <c r="I19" s="123">
        <v>1</v>
      </c>
      <c r="J19" s="123">
        <v>1</v>
      </c>
      <c r="K19" s="123">
        <v>0</v>
      </c>
      <c r="L19" s="123">
        <v>1</v>
      </c>
      <c r="M19" s="123">
        <v>0</v>
      </c>
      <c r="N19" s="123">
        <v>0</v>
      </c>
      <c r="O19" s="123">
        <v>0</v>
      </c>
      <c r="P19" s="123">
        <v>0</v>
      </c>
      <c r="Q19" s="123">
        <v>0</v>
      </c>
      <c r="R19" s="123">
        <v>0</v>
      </c>
      <c r="S19" s="123">
        <v>0</v>
      </c>
      <c r="T19" s="123">
        <v>0</v>
      </c>
      <c r="U19" s="123">
        <v>0</v>
      </c>
      <c r="V19" s="123">
        <v>0</v>
      </c>
      <c r="W19" s="123">
        <v>0</v>
      </c>
      <c r="X19" s="123">
        <v>0</v>
      </c>
      <c r="Y19" s="123">
        <v>0</v>
      </c>
      <c r="Z19" s="123">
        <v>0</v>
      </c>
      <c r="AA19" s="123">
        <v>0</v>
      </c>
      <c r="AB19" s="123">
        <v>0</v>
      </c>
      <c r="AC19" s="123">
        <v>0</v>
      </c>
      <c r="AD19" s="123">
        <v>0</v>
      </c>
      <c r="AE19" s="123">
        <v>0</v>
      </c>
      <c r="AF19" s="123">
        <v>0</v>
      </c>
      <c r="AG19" s="123">
        <v>0</v>
      </c>
      <c r="AH19" s="123">
        <v>0</v>
      </c>
      <c r="AI19" s="123">
        <v>0</v>
      </c>
      <c r="AJ19" s="123">
        <v>0</v>
      </c>
      <c r="AK19" s="123">
        <v>0</v>
      </c>
      <c r="AL19" s="123">
        <v>0</v>
      </c>
      <c r="AM19" s="123">
        <v>0</v>
      </c>
      <c r="AN19" s="123">
        <v>0</v>
      </c>
      <c r="AO19" s="123">
        <v>0</v>
      </c>
      <c r="AP19" s="123">
        <v>0</v>
      </c>
      <c r="AQ19" s="123">
        <v>0</v>
      </c>
      <c r="AR19" s="123">
        <v>0</v>
      </c>
      <c r="AS19" s="123">
        <v>0</v>
      </c>
      <c r="AT19" s="123">
        <v>0</v>
      </c>
      <c r="AU19" s="123">
        <v>0</v>
      </c>
      <c r="AV19" s="123">
        <v>0</v>
      </c>
      <c r="AW19"/>
      <c r="AX19"/>
      <c r="AY19"/>
      <c r="AZ19"/>
    </row>
    <row r="20" spans="1:52" s="72" customFormat="1" ht="30" x14ac:dyDescent="0.25">
      <c r="A20"/>
      <c r="B20" s="16"/>
      <c r="C20" s="336"/>
      <c r="D20" s="249"/>
      <c r="E20" s="252" t="s">
        <v>187</v>
      </c>
      <c r="F20" s="74"/>
      <c r="H20" s="136">
        <f t="shared" si="0"/>
        <v>3</v>
      </c>
      <c r="I20" s="123">
        <v>1</v>
      </c>
      <c r="J20" s="123">
        <v>1</v>
      </c>
      <c r="K20" s="123">
        <v>0</v>
      </c>
      <c r="L20" s="123">
        <v>1</v>
      </c>
      <c r="M20" s="123">
        <v>0</v>
      </c>
      <c r="N20" s="123">
        <v>0</v>
      </c>
      <c r="O20" s="123">
        <v>0</v>
      </c>
      <c r="P20" s="123">
        <v>0</v>
      </c>
      <c r="Q20" s="123">
        <v>0</v>
      </c>
      <c r="R20" s="123">
        <v>0</v>
      </c>
      <c r="S20" s="123">
        <v>0</v>
      </c>
      <c r="T20" s="123">
        <v>0</v>
      </c>
      <c r="U20" s="123">
        <v>0</v>
      </c>
      <c r="V20" s="123">
        <v>0</v>
      </c>
      <c r="W20" s="123">
        <v>0</v>
      </c>
      <c r="X20" s="123">
        <v>0</v>
      </c>
      <c r="Y20" s="123">
        <v>0</v>
      </c>
      <c r="Z20" s="123">
        <v>0</v>
      </c>
      <c r="AA20" s="123">
        <v>0</v>
      </c>
      <c r="AB20" s="123">
        <v>0</v>
      </c>
      <c r="AC20" s="123">
        <v>0</v>
      </c>
      <c r="AD20" s="123">
        <v>0</v>
      </c>
      <c r="AE20" s="123">
        <v>0</v>
      </c>
      <c r="AF20" s="123">
        <v>0</v>
      </c>
      <c r="AG20" s="123">
        <v>0</v>
      </c>
      <c r="AH20" s="123">
        <v>0</v>
      </c>
      <c r="AI20" s="123">
        <v>0</v>
      </c>
      <c r="AJ20" s="123">
        <v>0</v>
      </c>
      <c r="AK20" s="123">
        <v>0</v>
      </c>
      <c r="AL20" s="123">
        <v>0</v>
      </c>
      <c r="AM20" s="123">
        <v>0</v>
      </c>
      <c r="AN20" s="123">
        <v>0</v>
      </c>
      <c r="AO20" s="123">
        <v>0</v>
      </c>
      <c r="AP20" s="123">
        <v>0</v>
      </c>
      <c r="AQ20" s="123">
        <v>0</v>
      </c>
      <c r="AR20" s="123">
        <v>0</v>
      </c>
      <c r="AS20" s="123">
        <v>0</v>
      </c>
      <c r="AT20" s="123">
        <v>0</v>
      </c>
      <c r="AU20" s="123">
        <v>0</v>
      </c>
      <c r="AV20" s="123">
        <v>0</v>
      </c>
      <c r="AW20"/>
      <c r="AX20"/>
      <c r="AY20"/>
      <c r="AZ20"/>
    </row>
    <row r="21" spans="1:52" s="72" customFormat="1" x14ac:dyDescent="0.25">
      <c r="A21"/>
      <c r="B21" s="16"/>
      <c r="C21" s="336"/>
      <c r="D21" s="249"/>
      <c r="E21" s="252" t="s">
        <v>188</v>
      </c>
      <c r="F21" s="74"/>
      <c r="H21" s="136">
        <f t="shared" si="0"/>
        <v>3</v>
      </c>
      <c r="I21" s="123">
        <v>1</v>
      </c>
      <c r="J21" s="123">
        <v>0</v>
      </c>
      <c r="K21" s="123">
        <v>0</v>
      </c>
      <c r="L21" s="123">
        <v>0</v>
      </c>
      <c r="M21" s="123">
        <v>0</v>
      </c>
      <c r="N21" s="123">
        <v>0</v>
      </c>
      <c r="O21" s="123">
        <v>0</v>
      </c>
      <c r="P21" s="123">
        <v>0</v>
      </c>
      <c r="Q21" s="123">
        <v>0</v>
      </c>
      <c r="R21" s="123">
        <v>1</v>
      </c>
      <c r="S21" s="123">
        <v>1</v>
      </c>
      <c r="T21" s="123">
        <v>0</v>
      </c>
      <c r="U21" s="123">
        <v>0</v>
      </c>
      <c r="V21" s="123">
        <v>0</v>
      </c>
      <c r="W21" s="123">
        <v>0</v>
      </c>
      <c r="X21" s="123">
        <v>0</v>
      </c>
      <c r="Y21" s="123">
        <v>0</v>
      </c>
      <c r="Z21" s="123">
        <v>0</v>
      </c>
      <c r="AA21" s="123">
        <v>0</v>
      </c>
      <c r="AB21" s="123">
        <v>0</v>
      </c>
      <c r="AC21" s="123">
        <v>0</v>
      </c>
      <c r="AD21" s="123">
        <v>0</v>
      </c>
      <c r="AE21" s="123">
        <v>0</v>
      </c>
      <c r="AF21" s="123">
        <v>0</v>
      </c>
      <c r="AG21" s="123">
        <v>0</v>
      </c>
      <c r="AH21" s="123">
        <v>0</v>
      </c>
      <c r="AI21" s="123">
        <v>0</v>
      </c>
      <c r="AJ21" s="123">
        <v>0</v>
      </c>
      <c r="AK21" s="123">
        <v>0</v>
      </c>
      <c r="AL21" s="123">
        <v>0</v>
      </c>
      <c r="AM21" s="123">
        <v>0</v>
      </c>
      <c r="AN21" s="123">
        <v>0</v>
      </c>
      <c r="AO21" s="123">
        <v>0</v>
      </c>
      <c r="AP21" s="123">
        <v>0</v>
      </c>
      <c r="AQ21" s="123">
        <v>0</v>
      </c>
      <c r="AR21" s="123">
        <v>0</v>
      </c>
      <c r="AS21" s="123">
        <v>0</v>
      </c>
      <c r="AT21" s="123">
        <v>0</v>
      </c>
      <c r="AU21" s="123">
        <v>0</v>
      </c>
      <c r="AV21" s="123">
        <v>0</v>
      </c>
      <c r="AW21"/>
      <c r="AX21"/>
      <c r="AY21"/>
      <c r="AZ21"/>
    </row>
    <row r="22" spans="1:52" s="72" customFormat="1" ht="30" x14ac:dyDescent="0.25">
      <c r="A22"/>
      <c r="B22" s="16"/>
      <c r="C22" s="336"/>
      <c r="D22" s="249"/>
      <c r="E22" s="252" t="s">
        <v>189</v>
      </c>
      <c r="F22" s="74"/>
      <c r="H22" s="136">
        <f t="shared" si="0"/>
        <v>6</v>
      </c>
      <c r="I22" s="123">
        <v>1</v>
      </c>
      <c r="J22" s="123">
        <v>1</v>
      </c>
      <c r="K22" s="123">
        <v>0</v>
      </c>
      <c r="L22" s="123">
        <v>1</v>
      </c>
      <c r="M22" s="123">
        <v>0</v>
      </c>
      <c r="N22" s="123">
        <v>0</v>
      </c>
      <c r="O22" s="123">
        <v>0</v>
      </c>
      <c r="P22" s="123">
        <v>0</v>
      </c>
      <c r="Q22" s="123">
        <v>0</v>
      </c>
      <c r="R22" s="123">
        <v>1</v>
      </c>
      <c r="S22" s="123">
        <v>1</v>
      </c>
      <c r="T22" s="123">
        <v>0</v>
      </c>
      <c r="U22" s="123">
        <v>0</v>
      </c>
      <c r="V22" s="123">
        <v>0</v>
      </c>
      <c r="W22" s="123">
        <v>0</v>
      </c>
      <c r="X22" s="123">
        <v>0</v>
      </c>
      <c r="Y22" s="123">
        <v>0</v>
      </c>
      <c r="Z22" s="123">
        <v>0</v>
      </c>
      <c r="AA22" s="123">
        <v>0</v>
      </c>
      <c r="AB22" s="123">
        <v>0</v>
      </c>
      <c r="AC22" s="123">
        <v>0</v>
      </c>
      <c r="AD22" s="123">
        <v>0</v>
      </c>
      <c r="AE22" s="123">
        <v>0</v>
      </c>
      <c r="AF22" s="123">
        <v>0</v>
      </c>
      <c r="AG22" s="123">
        <v>0</v>
      </c>
      <c r="AH22" s="123">
        <v>0</v>
      </c>
      <c r="AI22" s="123">
        <v>0</v>
      </c>
      <c r="AJ22" s="123">
        <v>0</v>
      </c>
      <c r="AK22" s="123">
        <v>0</v>
      </c>
      <c r="AL22" s="123">
        <v>0</v>
      </c>
      <c r="AM22" s="123">
        <v>0</v>
      </c>
      <c r="AN22" s="123">
        <v>0</v>
      </c>
      <c r="AO22" s="123">
        <v>0</v>
      </c>
      <c r="AP22" s="123">
        <v>0</v>
      </c>
      <c r="AQ22" s="123">
        <v>0</v>
      </c>
      <c r="AR22" s="123">
        <v>0</v>
      </c>
      <c r="AS22" s="123">
        <v>0</v>
      </c>
      <c r="AT22" s="123">
        <v>0</v>
      </c>
      <c r="AU22" s="123">
        <v>0</v>
      </c>
      <c r="AV22" s="123">
        <v>1</v>
      </c>
      <c r="AW22"/>
      <c r="AX22"/>
      <c r="AY22"/>
      <c r="AZ22"/>
    </row>
    <row r="23" spans="1:52" s="72" customFormat="1" x14ac:dyDescent="0.25">
      <c r="A23"/>
      <c r="B23" s="16"/>
      <c r="C23" s="336"/>
      <c r="D23" s="249"/>
      <c r="E23" s="252" t="s">
        <v>190</v>
      </c>
      <c r="F23" s="74"/>
      <c r="H23" s="136">
        <f t="shared" si="0"/>
        <v>3</v>
      </c>
      <c r="I23" s="123">
        <v>1</v>
      </c>
      <c r="J23" s="123">
        <v>1</v>
      </c>
      <c r="K23" s="123">
        <v>0</v>
      </c>
      <c r="L23" s="123">
        <v>1</v>
      </c>
      <c r="M23" s="123">
        <v>0</v>
      </c>
      <c r="N23" s="123">
        <v>0</v>
      </c>
      <c r="O23" s="123">
        <v>0</v>
      </c>
      <c r="P23" s="123">
        <v>0</v>
      </c>
      <c r="Q23" s="123">
        <v>0</v>
      </c>
      <c r="R23" s="123">
        <v>0</v>
      </c>
      <c r="S23" s="123">
        <v>0</v>
      </c>
      <c r="T23" s="123">
        <v>0</v>
      </c>
      <c r="U23" s="123">
        <v>0</v>
      </c>
      <c r="V23" s="123">
        <v>0</v>
      </c>
      <c r="W23" s="123">
        <v>0</v>
      </c>
      <c r="X23" s="123">
        <v>0</v>
      </c>
      <c r="Y23" s="123">
        <v>0</v>
      </c>
      <c r="Z23" s="123">
        <v>0</v>
      </c>
      <c r="AA23" s="123">
        <v>0</v>
      </c>
      <c r="AB23" s="123">
        <v>0</v>
      </c>
      <c r="AC23" s="123">
        <v>0</v>
      </c>
      <c r="AD23" s="123">
        <v>0</v>
      </c>
      <c r="AE23" s="123">
        <v>0</v>
      </c>
      <c r="AF23" s="123">
        <v>0</v>
      </c>
      <c r="AG23" s="123">
        <v>0</v>
      </c>
      <c r="AH23" s="123">
        <v>0</v>
      </c>
      <c r="AI23" s="123">
        <v>0</v>
      </c>
      <c r="AJ23" s="123">
        <v>0</v>
      </c>
      <c r="AK23" s="123">
        <v>0</v>
      </c>
      <c r="AL23" s="123">
        <v>0</v>
      </c>
      <c r="AM23" s="123">
        <v>0</v>
      </c>
      <c r="AN23" s="123">
        <v>0</v>
      </c>
      <c r="AO23" s="123">
        <v>0</v>
      </c>
      <c r="AP23" s="123">
        <v>0</v>
      </c>
      <c r="AQ23" s="123">
        <v>0</v>
      </c>
      <c r="AR23" s="123">
        <v>0</v>
      </c>
      <c r="AS23" s="123">
        <v>0</v>
      </c>
      <c r="AT23" s="123">
        <v>0</v>
      </c>
      <c r="AU23" s="123">
        <v>0</v>
      </c>
      <c r="AV23" s="123">
        <v>0</v>
      </c>
      <c r="AW23"/>
      <c r="AX23"/>
      <c r="AY23"/>
      <c r="AZ23"/>
    </row>
    <row r="24" spans="1:52" s="72" customFormat="1" x14ac:dyDescent="0.25">
      <c r="A24"/>
      <c r="B24" s="16"/>
      <c r="C24" s="336"/>
      <c r="D24" s="249"/>
      <c r="E24" s="252" t="s">
        <v>191</v>
      </c>
      <c r="F24" s="74"/>
      <c r="H24" s="136">
        <f t="shared" si="0"/>
        <v>4</v>
      </c>
      <c r="I24" s="123">
        <v>1</v>
      </c>
      <c r="J24" s="123">
        <v>1</v>
      </c>
      <c r="K24" s="123">
        <v>0</v>
      </c>
      <c r="L24" s="123">
        <v>0</v>
      </c>
      <c r="M24" s="123">
        <v>0</v>
      </c>
      <c r="N24" s="123">
        <v>0</v>
      </c>
      <c r="O24" s="123">
        <v>0</v>
      </c>
      <c r="P24" s="123">
        <v>0</v>
      </c>
      <c r="Q24" s="123">
        <v>0</v>
      </c>
      <c r="R24" s="123">
        <v>1</v>
      </c>
      <c r="S24" s="123">
        <v>1</v>
      </c>
      <c r="T24" s="123">
        <v>0</v>
      </c>
      <c r="U24" s="123">
        <v>0</v>
      </c>
      <c r="V24" s="123">
        <v>0</v>
      </c>
      <c r="W24" s="123">
        <v>0</v>
      </c>
      <c r="X24" s="123">
        <v>0</v>
      </c>
      <c r="Y24" s="123">
        <v>0</v>
      </c>
      <c r="Z24" s="123">
        <v>0</v>
      </c>
      <c r="AA24" s="123">
        <v>0</v>
      </c>
      <c r="AB24" s="123">
        <v>0</v>
      </c>
      <c r="AC24" s="123">
        <v>0</v>
      </c>
      <c r="AD24" s="123">
        <v>0</v>
      </c>
      <c r="AE24" s="123">
        <v>0</v>
      </c>
      <c r="AF24" s="123">
        <v>0</v>
      </c>
      <c r="AG24" s="123">
        <v>0</v>
      </c>
      <c r="AH24" s="123">
        <v>0</v>
      </c>
      <c r="AI24" s="123">
        <v>0</v>
      </c>
      <c r="AJ24" s="123">
        <v>0</v>
      </c>
      <c r="AK24" s="123">
        <v>0</v>
      </c>
      <c r="AL24" s="123">
        <v>0</v>
      </c>
      <c r="AM24" s="123">
        <v>0</v>
      </c>
      <c r="AN24" s="123">
        <v>0</v>
      </c>
      <c r="AO24" s="123">
        <v>0</v>
      </c>
      <c r="AP24" s="123">
        <v>0</v>
      </c>
      <c r="AQ24" s="123">
        <v>0</v>
      </c>
      <c r="AR24" s="123">
        <v>0</v>
      </c>
      <c r="AS24" s="123">
        <v>0</v>
      </c>
      <c r="AT24" s="123">
        <v>0</v>
      </c>
      <c r="AU24" s="123">
        <v>0</v>
      </c>
      <c r="AV24" s="123">
        <v>0</v>
      </c>
      <c r="AW24"/>
      <c r="AX24"/>
      <c r="AY24"/>
      <c r="AZ24"/>
    </row>
    <row r="25" spans="1:52" s="72" customFormat="1" x14ac:dyDescent="0.25">
      <c r="A25"/>
      <c r="B25" s="16"/>
      <c r="C25" s="336"/>
      <c r="D25" s="249"/>
      <c r="E25" s="252" t="s">
        <v>192</v>
      </c>
      <c r="F25" s="74"/>
      <c r="H25" s="136">
        <f t="shared" si="0"/>
        <v>3</v>
      </c>
      <c r="I25" s="123">
        <v>0</v>
      </c>
      <c r="J25" s="123">
        <v>1</v>
      </c>
      <c r="K25" s="123">
        <v>0</v>
      </c>
      <c r="L25" s="123">
        <v>0</v>
      </c>
      <c r="M25" s="123">
        <v>0</v>
      </c>
      <c r="N25" s="123">
        <v>0</v>
      </c>
      <c r="O25" s="123">
        <v>0</v>
      </c>
      <c r="P25" s="123">
        <v>0</v>
      </c>
      <c r="Q25" s="123">
        <v>0</v>
      </c>
      <c r="R25" s="123">
        <v>1</v>
      </c>
      <c r="S25" s="123">
        <v>1</v>
      </c>
      <c r="T25" s="123">
        <v>0</v>
      </c>
      <c r="U25" s="123">
        <v>0</v>
      </c>
      <c r="V25" s="123">
        <v>0</v>
      </c>
      <c r="W25" s="123">
        <v>0</v>
      </c>
      <c r="X25" s="123">
        <v>0</v>
      </c>
      <c r="Y25" s="123">
        <v>0</v>
      </c>
      <c r="Z25" s="123">
        <v>0</v>
      </c>
      <c r="AA25" s="123">
        <v>0</v>
      </c>
      <c r="AB25" s="123">
        <v>0</v>
      </c>
      <c r="AC25" s="123">
        <v>0</v>
      </c>
      <c r="AD25" s="123">
        <v>0</v>
      </c>
      <c r="AE25" s="123">
        <v>0</v>
      </c>
      <c r="AF25" s="123">
        <v>0</v>
      </c>
      <c r="AG25" s="123">
        <v>0</v>
      </c>
      <c r="AH25" s="123">
        <v>0</v>
      </c>
      <c r="AI25" s="123">
        <v>0</v>
      </c>
      <c r="AJ25" s="123">
        <v>0</v>
      </c>
      <c r="AK25" s="123">
        <v>0</v>
      </c>
      <c r="AL25" s="123">
        <v>0</v>
      </c>
      <c r="AM25" s="123">
        <v>0</v>
      </c>
      <c r="AN25" s="123">
        <v>0</v>
      </c>
      <c r="AO25" s="123">
        <v>0</v>
      </c>
      <c r="AP25" s="123">
        <v>0</v>
      </c>
      <c r="AQ25" s="123">
        <v>0</v>
      </c>
      <c r="AR25" s="123">
        <v>0</v>
      </c>
      <c r="AS25" s="123">
        <v>0</v>
      </c>
      <c r="AT25" s="123">
        <v>0</v>
      </c>
      <c r="AU25" s="123">
        <v>0</v>
      </c>
      <c r="AV25" s="123">
        <v>0</v>
      </c>
      <c r="AW25"/>
      <c r="AX25"/>
      <c r="AY25"/>
      <c r="AZ25"/>
    </row>
    <row r="26" spans="1:52" s="72" customFormat="1" x14ac:dyDescent="0.25">
      <c r="A26"/>
      <c r="B26" s="16"/>
      <c r="C26" s="336"/>
      <c r="D26" s="253"/>
      <c r="E26" s="254" t="s">
        <v>193</v>
      </c>
      <c r="F26" s="74"/>
      <c r="H26" s="136">
        <f t="shared" si="0"/>
        <v>3</v>
      </c>
      <c r="I26" s="123">
        <v>0</v>
      </c>
      <c r="J26" s="123">
        <v>1</v>
      </c>
      <c r="K26" s="123">
        <v>0</v>
      </c>
      <c r="L26" s="123">
        <v>0</v>
      </c>
      <c r="M26" s="123">
        <v>0</v>
      </c>
      <c r="N26" s="123">
        <v>0</v>
      </c>
      <c r="O26" s="123">
        <v>0</v>
      </c>
      <c r="P26" s="123">
        <v>0</v>
      </c>
      <c r="Q26" s="123">
        <v>0</v>
      </c>
      <c r="R26" s="123">
        <v>1</v>
      </c>
      <c r="S26" s="123">
        <v>1</v>
      </c>
      <c r="T26" s="123">
        <v>0</v>
      </c>
      <c r="U26" s="123">
        <v>0</v>
      </c>
      <c r="V26" s="123">
        <v>0</v>
      </c>
      <c r="W26" s="123">
        <v>0</v>
      </c>
      <c r="X26" s="123">
        <v>0</v>
      </c>
      <c r="Y26" s="123">
        <v>0</v>
      </c>
      <c r="Z26" s="123">
        <v>0</v>
      </c>
      <c r="AA26" s="123">
        <v>0</v>
      </c>
      <c r="AB26" s="123">
        <v>0</v>
      </c>
      <c r="AC26" s="123">
        <v>0</v>
      </c>
      <c r="AD26" s="123">
        <v>0</v>
      </c>
      <c r="AE26" s="123">
        <v>0</v>
      </c>
      <c r="AF26" s="123">
        <v>0</v>
      </c>
      <c r="AG26" s="123">
        <v>0</v>
      </c>
      <c r="AH26" s="123">
        <v>0</v>
      </c>
      <c r="AI26" s="123">
        <v>0</v>
      </c>
      <c r="AJ26" s="123">
        <v>0</v>
      </c>
      <c r="AK26" s="123">
        <v>0</v>
      </c>
      <c r="AL26" s="123">
        <v>0</v>
      </c>
      <c r="AM26" s="123">
        <v>0</v>
      </c>
      <c r="AN26" s="123">
        <v>0</v>
      </c>
      <c r="AO26" s="123">
        <v>0</v>
      </c>
      <c r="AP26" s="123">
        <v>0</v>
      </c>
      <c r="AQ26" s="123">
        <v>0</v>
      </c>
      <c r="AR26" s="123">
        <v>0</v>
      </c>
      <c r="AS26" s="123">
        <v>0</v>
      </c>
      <c r="AT26" s="123">
        <v>0</v>
      </c>
      <c r="AU26" s="123">
        <v>0</v>
      </c>
      <c r="AV26" s="123">
        <v>0</v>
      </c>
      <c r="AW26"/>
      <c r="AX26"/>
      <c r="AY26"/>
      <c r="AZ26"/>
    </row>
    <row r="27" spans="1:52" s="72" customFormat="1" ht="30" x14ac:dyDescent="0.25">
      <c r="A27"/>
      <c r="B27" s="16"/>
      <c r="C27" s="335" t="s">
        <v>97</v>
      </c>
      <c r="D27" s="248"/>
      <c r="E27" s="255" t="s">
        <v>195</v>
      </c>
      <c r="F27" s="74"/>
      <c r="H27" s="136">
        <f t="shared" si="0"/>
        <v>5</v>
      </c>
      <c r="I27" s="123">
        <v>1</v>
      </c>
      <c r="J27" s="123">
        <v>0</v>
      </c>
      <c r="K27" s="123">
        <v>0</v>
      </c>
      <c r="L27" s="123">
        <v>0</v>
      </c>
      <c r="M27" s="123">
        <v>0</v>
      </c>
      <c r="N27" s="123">
        <v>0</v>
      </c>
      <c r="O27" s="123">
        <v>0</v>
      </c>
      <c r="P27" s="123">
        <v>0</v>
      </c>
      <c r="Q27" s="123">
        <v>1</v>
      </c>
      <c r="R27" s="123">
        <v>0</v>
      </c>
      <c r="S27" s="123">
        <v>0</v>
      </c>
      <c r="T27" s="123">
        <v>0</v>
      </c>
      <c r="U27" s="123">
        <v>1</v>
      </c>
      <c r="V27" s="123">
        <v>1</v>
      </c>
      <c r="W27" s="123">
        <v>0</v>
      </c>
      <c r="X27" s="123">
        <v>0</v>
      </c>
      <c r="Y27" s="123">
        <v>0</v>
      </c>
      <c r="Z27" s="123">
        <v>0</v>
      </c>
      <c r="AA27" s="123">
        <v>0</v>
      </c>
      <c r="AB27" s="123">
        <v>0</v>
      </c>
      <c r="AC27" s="123">
        <v>0</v>
      </c>
      <c r="AD27" s="123">
        <v>0</v>
      </c>
      <c r="AE27" s="123">
        <v>0</v>
      </c>
      <c r="AF27" s="123">
        <v>0</v>
      </c>
      <c r="AG27" s="123">
        <v>0</v>
      </c>
      <c r="AH27" s="123">
        <v>0</v>
      </c>
      <c r="AI27" s="123">
        <v>0</v>
      </c>
      <c r="AJ27" s="123">
        <v>0</v>
      </c>
      <c r="AK27" s="123">
        <v>0</v>
      </c>
      <c r="AL27" s="123">
        <v>0</v>
      </c>
      <c r="AM27" s="123">
        <v>0</v>
      </c>
      <c r="AN27" s="123">
        <v>0</v>
      </c>
      <c r="AO27" s="123">
        <v>0</v>
      </c>
      <c r="AP27" s="123">
        <v>1</v>
      </c>
      <c r="AQ27" s="123">
        <v>0</v>
      </c>
      <c r="AR27" s="123">
        <v>0</v>
      </c>
      <c r="AS27" s="123">
        <v>0</v>
      </c>
      <c r="AT27" s="123">
        <v>0</v>
      </c>
      <c r="AU27" s="123">
        <v>0</v>
      </c>
      <c r="AV27" s="123">
        <v>0</v>
      </c>
      <c r="AW27"/>
      <c r="AX27"/>
      <c r="AY27"/>
      <c r="AZ27"/>
    </row>
    <row r="28" spans="1:52" s="72" customFormat="1" x14ac:dyDescent="0.25">
      <c r="A28"/>
      <c r="B28" s="16"/>
      <c r="C28" s="336"/>
      <c r="D28" s="249"/>
      <c r="E28" s="252" t="s">
        <v>87</v>
      </c>
      <c r="F28" s="74"/>
      <c r="H28" s="136">
        <f t="shared" si="0"/>
        <v>1</v>
      </c>
      <c r="I28" s="123">
        <v>0</v>
      </c>
      <c r="J28" s="123">
        <v>0</v>
      </c>
      <c r="K28" s="123">
        <v>1</v>
      </c>
      <c r="L28" s="123">
        <v>0</v>
      </c>
      <c r="M28" s="123">
        <v>0</v>
      </c>
      <c r="N28" s="123">
        <v>0</v>
      </c>
      <c r="O28" s="123">
        <v>0</v>
      </c>
      <c r="P28" s="123">
        <v>0</v>
      </c>
      <c r="Q28" s="123">
        <v>0</v>
      </c>
      <c r="R28" s="123">
        <v>0</v>
      </c>
      <c r="S28" s="123">
        <v>0</v>
      </c>
      <c r="T28" s="123">
        <v>0</v>
      </c>
      <c r="U28" s="123">
        <v>0</v>
      </c>
      <c r="V28" s="123">
        <v>0</v>
      </c>
      <c r="W28" s="123">
        <v>0</v>
      </c>
      <c r="X28" s="123">
        <v>0</v>
      </c>
      <c r="Y28" s="123">
        <v>0</v>
      </c>
      <c r="Z28" s="123">
        <v>0</v>
      </c>
      <c r="AA28" s="123">
        <v>0</v>
      </c>
      <c r="AB28" s="123">
        <v>0</v>
      </c>
      <c r="AC28" s="123">
        <v>0</v>
      </c>
      <c r="AD28" s="123">
        <v>0</v>
      </c>
      <c r="AE28" s="123">
        <v>0</v>
      </c>
      <c r="AF28" s="123">
        <v>0</v>
      </c>
      <c r="AG28" s="123">
        <v>0</v>
      </c>
      <c r="AH28" s="123">
        <v>0</v>
      </c>
      <c r="AI28" s="123">
        <v>0</v>
      </c>
      <c r="AJ28" s="123">
        <v>0</v>
      </c>
      <c r="AK28" s="123">
        <v>0</v>
      </c>
      <c r="AL28" s="123">
        <v>0</v>
      </c>
      <c r="AM28" s="123">
        <v>0</v>
      </c>
      <c r="AN28" s="123">
        <v>0</v>
      </c>
      <c r="AO28" s="123">
        <v>0</v>
      </c>
      <c r="AP28" s="123">
        <v>0</v>
      </c>
      <c r="AQ28" s="123">
        <v>0</v>
      </c>
      <c r="AR28" s="123">
        <v>0</v>
      </c>
      <c r="AS28" s="123">
        <v>0</v>
      </c>
      <c r="AT28" s="123">
        <v>0</v>
      </c>
      <c r="AU28" s="123">
        <v>0</v>
      </c>
      <c r="AV28" s="123">
        <v>0</v>
      </c>
      <c r="AW28"/>
      <c r="AX28"/>
      <c r="AY28"/>
      <c r="AZ28"/>
    </row>
    <row r="29" spans="1:52" s="72" customFormat="1" x14ac:dyDescent="0.25">
      <c r="A29"/>
      <c r="B29" s="16"/>
      <c r="C29" s="336"/>
      <c r="D29" s="253"/>
      <c r="E29" s="254" t="s">
        <v>196</v>
      </c>
      <c r="F29" s="74"/>
      <c r="H29" s="136">
        <f t="shared" si="0"/>
        <v>3</v>
      </c>
      <c r="I29" s="123">
        <v>0</v>
      </c>
      <c r="J29" s="123">
        <v>0</v>
      </c>
      <c r="K29" s="123">
        <v>1</v>
      </c>
      <c r="L29" s="123">
        <v>0</v>
      </c>
      <c r="M29" s="123">
        <v>0</v>
      </c>
      <c r="N29" s="123">
        <v>0</v>
      </c>
      <c r="O29" s="123">
        <v>0</v>
      </c>
      <c r="P29" s="123">
        <v>0</v>
      </c>
      <c r="Q29" s="123">
        <v>0</v>
      </c>
      <c r="R29" s="123">
        <v>0</v>
      </c>
      <c r="S29" s="123">
        <v>0</v>
      </c>
      <c r="T29" s="123">
        <v>0</v>
      </c>
      <c r="U29" s="123">
        <v>0</v>
      </c>
      <c r="V29" s="123">
        <v>0</v>
      </c>
      <c r="W29" s="123">
        <v>0</v>
      </c>
      <c r="X29" s="123">
        <v>0</v>
      </c>
      <c r="Y29" s="123">
        <v>0</v>
      </c>
      <c r="Z29" s="123">
        <v>0</v>
      </c>
      <c r="AA29" s="123">
        <v>0</v>
      </c>
      <c r="AB29" s="123">
        <v>0</v>
      </c>
      <c r="AC29" s="123">
        <v>0</v>
      </c>
      <c r="AD29" s="123">
        <v>0</v>
      </c>
      <c r="AE29" s="123">
        <v>0</v>
      </c>
      <c r="AF29" s="123">
        <v>0</v>
      </c>
      <c r="AG29" s="123">
        <v>0</v>
      </c>
      <c r="AH29" s="123">
        <v>0</v>
      </c>
      <c r="AI29" s="123">
        <v>0</v>
      </c>
      <c r="AJ29" s="123">
        <v>0</v>
      </c>
      <c r="AK29" s="123">
        <v>0</v>
      </c>
      <c r="AL29" s="123">
        <v>1</v>
      </c>
      <c r="AM29" s="123">
        <v>0</v>
      </c>
      <c r="AN29" s="123">
        <v>0</v>
      </c>
      <c r="AO29" s="123">
        <v>0</v>
      </c>
      <c r="AP29" s="123">
        <v>0</v>
      </c>
      <c r="AQ29" s="123">
        <v>0</v>
      </c>
      <c r="AR29" s="123">
        <v>0</v>
      </c>
      <c r="AS29" s="123">
        <v>0</v>
      </c>
      <c r="AT29" s="123">
        <v>0</v>
      </c>
      <c r="AU29" s="123">
        <v>0</v>
      </c>
      <c r="AV29" s="123">
        <v>1</v>
      </c>
      <c r="AW29"/>
      <c r="AX29"/>
      <c r="AY29"/>
      <c r="AZ29"/>
    </row>
    <row r="30" spans="1:52" s="72" customFormat="1" x14ac:dyDescent="0.25">
      <c r="A30"/>
      <c r="B30" s="16"/>
      <c r="C30" s="335" t="s">
        <v>98</v>
      </c>
      <c r="D30" s="248"/>
      <c r="E30" s="255" t="s">
        <v>198</v>
      </c>
      <c r="F30" s="74"/>
      <c r="H30" s="136">
        <f t="shared" si="0"/>
        <v>4</v>
      </c>
      <c r="I30" s="123">
        <v>1</v>
      </c>
      <c r="J30" s="123">
        <v>0</v>
      </c>
      <c r="K30" s="123">
        <v>0</v>
      </c>
      <c r="L30" s="123">
        <v>0</v>
      </c>
      <c r="M30" s="123">
        <v>0</v>
      </c>
      <c r="N30" s="148">
        <v>0</v>
      </c>
      <c r="O30" s="121">
        <v>0</v>
      </c>
      <c r="P30" s="121">
        <v>0</v>
      </c>
      <c r="Q30" s="121">
        <v>1</v>
      </c>
      <c r="R30" s="121">
        <v>0</v>
      </c>
      <c r="S30" s="121">
        <v>0</v>
      </c>
      <c r="T30" s="121">
        <v>0</v>
      </c>
      <c r="U30" s="121">
        <v>1</v>
      </c>
      <c r="V30" s="121">
        <v>1</v>
      </c>
      <c r="W30" s="121">
        <v>0</v>
      </c>
      <c r="X30" s="121">
        <v>0</v>
      </c>
      <c r="Y30" s="121">
        <v>0</v>
      </c>
      <c r="Z30" s="121">
        <v>0</v>
      </c>
      <c r="AA30" s="121">
        <v>0</v>
      </c>
      <c r="AB30" s="121">
        <v>0</v>
      </c>
      <c r="AC30" s="121">
        <v>0</v>
      </c>
      <c r="AD30" s="121">
        <v>0</v>
      </c>
      <c r="AE30" s="121">
        <v>0</v>
      </c>
      <c r="AF30" s="121">
        <v>0</v>
      </c>
      <c r="AG30" s="121">
        <v>0</v>
      </c>
      <c r="AH30" s="121">
        <v>0</v>
      </c>
      <c r="AI30" s="121">
        <v>0</v>
      </c>
      <c r="AJ30" s="121">
        <v>0</v>
      </c>
      <c r="AK30" s="121">
        <v>0</v>
      </c>
      <c r="AL30" s="121">
        <v>0</v>
      </c>
      <c r="AM30" s="121">
        <v>0</v>
      </c>
      <c r="AN30" s="121">
        <v>0</v>
      </c>
      <c r="AO30" s="121">
        <v>0</v>
      </c>
      <c r="AP30" s="121">
        <v>0</v>
      </c>
      <c r="AQ30" s="121">
        <v>0</v>
      </c>
      <c r="AR30" s="121">
        <v>0</v>
      </c>
      <c r="AS30" s="121">
        <v>0</v>
      </c>
      <c r="AT30" s="121">
        <v>0</v>
      </c>
      <c r="AU30" s="121">
        <v>0</v>
      </c>
      <c r="AV30" s="121">
        <v>0</v>
      </c>
      <c r="AW30"/>
      <c r="AX30"/>
      <c r="AY30"/>
      <c r="AZ30"/>
    </row>
    <row r="31" spans="1:52" s="72" customFormat="1" x14ac:dyDescent="0.25">
      <c r="A31"/>
      <c r="B31" s="16"/>
      <c r="C31" s="336"/>
      <c r="D31" s="249"/>
      <c r="E31" s="252" t="s">
        <v>199</v>
      </c>
      <c r="F31" s="74"/>
      <c r="H31" s="136">
        <f t="shared" si="0"/>
        <v>4</v>
      </c>
      <c r="I31" s="123">
        <v>1</v>
      </c>
      <c r="J31" s="123">
        <v>0</v>
      </c>
      <c r="K31" s="123">
        <v>0</v>
      </c>
      <c r="L31" s="123">
        <v>0</v>
      </c>
      <c r="M31" s="123">
        <v>0</v>
      </c>
      <c r="N31" s="123">
        <v>0</v>
      </c>
      <c r="O31" s="123">
        <v>0</v>
      </c>
      <c r="P31" s="123">
        <v>0</v>
      </c>
      <c r="Q31" s="123">
        <v>1</v>
      </c>
      <c r="R31" s="123">
        <v>0</v>
      </c>
      <c r="S31" s="123">
        <v>0</v>
      </c>
      <c r="T31" s="123">
        <v>0</v>
      </c>
      <c r="U31" s="123">
        <v>1</v>
      </c>
      <c r="V31" s="123">
        <v>1</v>
      </c>
      <c r="W31" s="123">
        <v>0</v>
      </c>
      <c r="X31" s="123">
        <v>0</v>
      </c>
      <c r="Y31" s="123">
        <v>0</v>
      </c>
      <c r="Z31" s="123">
        <v>0</v>
      </c>
      <c r="AA31" s="123">
        <v>0</v>
      </c>
      <c r="AB31" s="123">
        <v>0</v>
      </c>
      <c r="AC31" s="123">
        <v>0</v>
      </c>
      <c r="AD31" s="123">
        <v>0</v>
      </c>
      <c r="AE31" s="123">
        <v>0</v>
      </c>
      <c r="AF31" s="123">
        <v>0</v>
      </c>
      <c r="AG31" s="123">
        <v>0</v>
      </c>
      <c r="AH31" s="123">
        <v>0</v>
      </c>
      <c r="AI31" s="123">
        <v>0</v>
      </c>
      <c r="AJ31" s="123">
        <v>0</v>
      </c>
      <c r="AK31" s="123">
        <v>0</v>
      </c>
      <c r="AL31" s="123">
        <v>0</v>
      </c>
      <c r="AM31" s="123">
        <v>0</v>
      </c>
      <c r="AN31" s="123">
        <v>0</v>
      </c>
      <c r="AO31" s="123">
        <v>0</v>
      </c>
      <c r="AP31" s="123">
        <v>0</v>
      </c>
      <c r="AQ31" s="123">
        <v>0</v>
      </c>
      <c r="AR31" s="123">
        <v>0</v>
      </c>
      <c r="AS31" s="123">
        <v>0</v>
      </c>
      <c r="AT31" s="123">
        <v>0</v>
      </c>
      <c r="AU31" s="123">
        <v>0</v>
      </c>
      <c r="AV31" s="123">
        <v>0</v>
      </c>
      <c r="AW31"/>
      <c r="AX31"/>
      <c r="AY31"/>
      <c r="AZ31"/>
    </row>
    <row r="32" spans="1:52" s="72" customFormat="1" x14ac:dyDescent="0.25">
      <c r="A32"/>
      <c r="B32" s="16"/>
      <c r="C32" s="336"/>
      <c r="D32" s="249"/>
      <c r="E32" s="252" t="s">
        <v>200</v>
      </c>
      <c r="F32" s="74"/>
      <c r="H32" s="136">
        <f t="shared" si="0"/>
        <v>4</v>
      </c>
      <c r="I32" s="123">
        <v>1</v>
      </c>
      <c r="J32" s="123">
        <v>0</v>
      </c>
      <c r="K32" s="123">
        <v>0</v>
      </c>
      <c r="L32" s="123">
        <v>0</v>
      </c>
      <c r="M32" s="123">
        <v>0</v>
      </c>
      <c r="N32" s="148">
        <v>0</v>
      </c>
      <c r="O32" s="121">
        <v>0</v>
      </c>
      <c r="P32" s="148">
        <v>0</v>
      </c>
      <c r="Q32" s="121">
        <v>1</v>
      </c>
      <c r="R32" s="121">
        <v>0</v>
      </c>
      <c r="S32" s="121">
        <v>0</v>
      </c>
      <c r="T32" s="148">
        <v>0</v>
      </c>
      <c r="U32" s="121">
        <v>1</v>
      </c>
      <c r="V32" s="121">
        <v>1</v>
      </c>
      <c r="W32" s="121">
        <v>0</v>
      </c>
      <c r="X32" s="148">
        <v>0</v>
      </c>
      <c r="Y32" s="121">
        <v>0</v>
      </c>
      <c r="Z32" s="121">
        <v>0</v>
      </c>
      <c r="AA32" s="121">
        <v>0</v>
      </c>
      <c r="AB32" s="121">
        <v>0</v>
      </c>
      <c r="AC32" s="121">
        <v>0</v>
      </c>
      <c r="AD32" s="121">
        <v>0</v>
      </c>
      <c r="AE32" s="121">
        <v>0</v>
      </c>
      <c r="AF32" s="121">
        <v>0</v>
      </c>
      <c r="AG32" s="121">
        <v>0</v>
      </c>
      <c r="AH32" s="121">
        <v>0</v>
      </c>
      <c r="AI32" s="121">
        <v>0</v>
      </c>
      <c r="AJ32" s="121">
        <v>0</v>
      </c>
      <c r="AK32" s="121">
        <v>0</v>
      </c>
      <c r="AL32" s="121">
        <v>0</v>
      </c>
      <c r="AM32" s="121">
        <v>0</v>
      </c>
      <c r="AN32" s="121">
        <v>0</v>
      </c>
      <c r="AO32" s="121">
        <v>0</v>
      </c>
      <c r="AP32" s="121">
        <v>0</v>
      </c>
      <c r="AQ32" s="121">
        <v>0</v>
      </c>
      <c r="AR32" s="121">
        <v>0</v>
      </c>
      <c r="AS32" s="121">
        <v>0</v>
      </c>
      <c r="AT32" s="121">
        <v>0</v>
      </c>
      <c r="AU32" s="121">
        <v>0</v>
      </c>
      <c r="AV32" s="121">
        <v>0</v>
      </c>
      <c r="AW32"/>
      <c r="AX32"/>
      <c r="AY32"/>
      <c r="AZ32"/>
    </row>
    <row r="33" spans="1:52" s="72" customFormat="1" x14ac:dyDescent="0.25">
      <c r="A33"/>
      <c r="B33" s="16"/>
      <c r="C33" s="336"/>
      <c r="D33" s="249"/>
      <c r="E33" s="252" t="s">
        <v>201</v>
      </c>
      <c r="F33" s="74"/>
      <c r="H33" s="136">
        <f t="shared" si="0"/>
        <v>4</v>
      </c>
      <c r="I33" s="123">
        <v>1</v>
      </c>
      <c r="J33" s="123">
        <v>0</v>
      </c>
      <c r="K33" s="123">
        <v>0</v>
      </c>
      <c r="L33" s="123">
        <v>0</v>
      </c>
      <c r="M33" s="123">
        <v>0</v>
      </c>
      <c r="N33" s="148">
        <v>0</v>
      </c>
      <c r="O33" s="121">
        <v>0</v>
      </c>
      <c r="P33" s="148">
        <v>0</v>
      </c>
      <c r="Q33" s="121">
        <v>1</v>
      </c>
      <c r="R33" s="121">
        <v>0</v>
      </c>
      <c r="S33" s="121">
        <v>0</v>
      </c>
      <c r="T33" s="148">
        <v>0</v>
      </c>
      <c r="U33" s="121">
        <v>1</v>
      </c>
      <c r="V33" s="121">
        <v>1</v>
      </c>
      <c r="W33" s="121">
        <v>0</v>
      </c>
      <c r="X33" s="121">
        <v>0</v>
      </c>
      <c r="Y33" s="121">
        <v>0</v>
      </c>
      <c r="Z33" s="121">
        <v>0</v>
      </c>
      <c r="AA33" s="121">
        <v>0</v>
      </c>
      <c r="AB33" s="121">
        <v>0</v>
      </c>
      <c r="AC33" s="121">
        <v>0</v>
      </c>
      <c r="AD33" s="121">
        <v>0</v>
      </c>
      <c r="AE33" s="121">
        <v>0</v>
      </c>
      <c r="AF33" s="121">
        <v>0</v>
      </c>
      <c r="AG33" s="121">
        <v>0</v>
      </c>
      <c r="AH33" s="121">
        <v>0</v>
      </c>
      <c r="AI33" s="121">
        <v>0</v>
      </c>
      <c r="AJ33" s="121">
        <v>0</v>
      </c>
      <c r="AK33" s="121">
        <v>0</v>
      </c>
      <c r="AL33" s="121">
        <v>0</v>
      </c>
      <c r="AM33" s="121">
        <v>0</v>
      </c>
      <c r="AN33" s="121">
        <v>0</v>
      </c>
      <c r="AO33" s="121">
        <v>0</v>
      </c>
      <c r="AP33" s="121">
        <v>0</v>
      </c>
      <c r="AQ33" s="121">
        <v>0</v>
      </c>
      <c r="AR33" s="121">
        <v>0</v>
      </c>
      <c r="AS33" s="121">
        <v>0</v>
      </c>
      <c r="AT33" s="121">
        <v>0</v>
      </c>
      <c r="AU33" s="121">
        <v>0</v>
      </c>
      <c r="AV33" s="121">
        <v>0</v>
      </c>
      <c r="AW33"/>
      <c r="AX33"/>
      <c r="AY33"/>
      <c r="AZ33"/>
    </row>
    <row r="34" spans="1:52" s="72" customFormat="1" x14ac:dyDescent="0.25">
      <c r="A34"/>
      <c r="B34" s="16"/>
      <c r="C34" s="336"/>
      <c r="D34" s="249"/>
      <c r="E34" s="252" t="s">
        <v>202</v>
      </c>
      <c r="F34" s="74"/>
      <c r="H34" s="136">
        <f t="shared" si="0"/>
        <v>4</v>
      </c>
      <c r="I34" s="123">
        <v>1</v>
      </c>
      <c r="J34" s="123">
        <v>0</v>
      </c>
      <c r="K34" s="123">
        <v>0</v>
      </c>
      <c r="L34" s="123">
        <v>0</v>
      </c>
      <c r="M34" s="123">
        <v>0</v>
      </c>
      <c r="N34" s="123">
        <v>0</v>
      </c>
      <c r="O34" s="123">
        <v>0</v>
      </c>
      <c r="P34" s="123">
        <v>0</v>
      </c>
      <c r="Q34" s="123">
        <v>1</v>
      </c>
      <c r="R34" s="123">
        <v>0</v>
      </c>
      <c r="S34" s="123">
        <v>0</v>
      </c>
      <c r="T34" s="123">
        <v>0</v>
      </c>
      <c r="U34" s="123">
        <v>1</v>
      </c>
      <c r="V34" s="123">
        <v>1</v>
      </c>
      <c r="W34" s="123">
        <v>0</v>
      </c>
      <c r="X34" s="123">
        <v>0</v>
      </c>
      <c r="Y34" s="123">
        <v>0</v>
      </c>
      <c r="Z34" s="123">
        <v>0</v>
      </c>
      <c r="AA34" s="123">
        <v>0</v>
      </c>
      <c r="AB34" s="123">
        <v>0</v>
      </c>
      <c r="AC34" s="123">
        <v>0</v>
      </c>
      <c r="AD34" s="123">
        <v>0</v>
      </c>
      <c r="AE34" s="123">
        <v>0</v>
      </c>
      <c r="AF34" s="123">
        <v>0</v>
      </c>
      <c r="AG34" s="123">
        <v>0</v>
      </c>
      <c r="AH34" s="123">
        <v>0</v>
      </c>
      <c r="AI34" s="123">
        <v>0</v>
      </c>
      <c r="AJ34" s="123">
        <v>0</v>
      </c>
      <c r="AK34" s="123">
        <v>0</v>
      </c>
      <c r="AL34" s="123">
        <v>0</v>
      </c>
      <c r="AM34" s="123">
        <v>0</v>
      </c>
      <c r="AN34" s="123">
        <v>0</v>
      </c>
      <c r="AO34" s="123">
        <v>0</v>
      </c>
      <c r="AP34" s="123">
        <v>0</v>
      </c>
      <c r="AQ34" s="123">
        <v>0</v>
      </c>
      <c r="AR34" s="123">
        <v>0</v>
      </c>
      <c r="AS34" s="123">
        <v>0</v>
      </c>
      <c r="AT34" s="123">
        <v>0</v>
      </c>
      <c r="AU34" s="123">
        <v>0</v>
      </c>
      <c r="AV34" s="123">
        <v>0</v>
      </c>
      <c r="AW34"/>
      <c r="AX34"/>
      <c r="AY34"/>
      <c r="AZ34"/>
    </row>
    <row r="35" spans="1:52" s="72" customFormat="1" x14ac:dyDescent="0.25">
      <c r="A35"/>
      <c r="B35" s="16"/>
      <c r="C35" s="336"/>
      <c r="D35" s="249"/>
      <c r="E35" s="252" t="s">
        <v>203</v>
      </c>
      <c r="F35" s="74"/>
      <c r="H35" s="136">
        <f t="shared" si="0"/>
        <v>5</v>
      </c>
      <c r="I35" s="123">
        <v>1</v>
      </c>
      <c r="J35" s="123">
        <v>0</v>
      </c>
      <c r="K35" s="123">
        <v>0</v>
      </c>
      <c r="L35" s="123">
        <v>0</v>
      </c>
      <c r="M35" s="123">
        <v>0</v>
      </c>
      <c r="N35" s="123">
        <v>1</v>
      </c>
      <c r="O35" s="121">
        <v>0</v>
      </c>
      <c r="P35" s="121">
        <v>0</v>
      </c>
      <c r="Q35" s="121">
        <v>1</v>
      </c>
      <c r="R35" s="121">
        <v>0</v>
      </c>
      <c r="S35" s="121">
        <v>0</v>
      </c>
      <c r="T35" s="121">
        <v>0</v>
      </c>
      <c r="U35" s="121">
        <v>1</v>
      </c>
      <c r="V35" s="121">
        <v>1</v>
      </c>
      <c r="W35" s="121">
        <v>0</v>
      </c>
      <c r="X35" s="121">
        <v>0</v>
      </c>
      <c r="Y35" s="148">
        <v>0</v>
      </c>
      <c r="Z35" s="148">
        <v>0</v>
      </c>
      <c r="AA35" s="148">
        <v>0</v>
      </c>
      <c r="AB35" s="121">
        <v>0</v>
      </c>
      <c r="AC35" s="121">
        <v>0</v>
      </c>
      <c r="AD35" s="121">
        <v>0</v>
      </c>
      <c r="AE35" s="121">
        <v>0</v>
      </c>
      <c r="AF35" s="121">
        <v>0</v>
      </c>
      <c r="AG35" s="121">
        <v>0</v>
      </c>
      <c r="AH35" s="121">
        <v>0</v>
      </c>
      <c r="AI35" s="121">
        <v>0</v>
      </c>
      <c r="AJ35" s="121">
        <v>0</v>
      </c>
      <c r="AK35" s="121">
        <v>0</v>
      </c>
      <c r="AL35" s="121">
        <v>0</v>
      </c>
      <c r="AM35" s="121">
        <v>0</v>
      </c>
      <c r="AN35" s="121">
        <v>0</v>
      </c>
      <c r="AO35" s="121">
        <v>0</v>
      </c>
      <c r="AP35" s="121">
        <v>0</v>
      </c>
      <c r="AQ35" s="121">
        <v>0</v>
      </c>
      <c r="AR35" s="121">
        <v>0</v>
      </c>
      <c r="AS35" s="121">
        <v>0</v>
      </c>
      <c r="AT35" s="121">
        <v>0</v>
      </c>
      <c r="AU35" s="121">
        <v>0</v>
      </c>
      <c r="AV35" s="121">
        <v>0</v>
      </c>
      <c r="AW35"/>
      <c r="AX35"/>
      <c r="AY35"/>
      <c r="AZ35"/>
    </row>
    <row r="36" spans="1:52" s="72" customFormat="1" ht="75" x14ac:dyDescent="0.25">
      <c r="A36"/>
      <c r="B36" s="16"/>
      <c r="C36" s="336"/>
      <c r="D36" s="249"/>
      <c r="E36" s="252" t="s">
        <v>204</v>
      </c>
      <c r="F36" s="74"/>
      <c r="H36" s="136">
        <f t="shared" si="0"/>
        <v>5</v>
      </c>
      <c r="I36" s="123">
        <v>1</v>
      </c>
      <c r="J36" s="123">
        <v>0</v>
      </c>
      <c r="K36" s="123">
        <v>0</v>
      </c>
      <c r="L36" s="123">
        <v>0</v>
      </c>
      <c r="M36" s="123">
        <v>0</v>
      </c>
      <c r="N36" s="123">
        <v>0</v>
      </c>
      <c r="O36" s="121">
        <v>0</v>
      </c>
      <c r="P36" s="121">
        <v>0</v>
      </c>
      <c r="Q36" s="121">
        <v>1</v>
      </c>
      <c r="R36" s="121">
        <v>0</v>
      </c>
      <c r="S36" s="121">
        <v>0</v>
      </c>
      <c r="T36" s="121">
        <v>0</v>
      </c>
      <c r="U36" s="121">
        <v>1</v>
      </c>
      <c r="V36" s="121">
        <v>1</v>
      </c>
      <c r="W36" s="121">
        <v>0</v>
      </c>
      <c r="X36" s="121">
        <v>0</v>
      </c>
      <c r="Y36" s="121">
        <v>0</v>
      </c>
      <c r="Z36" s="121">
        <v>0</v>
      </c>
      <c r="AA36" s="148">
        <v>0</v>
      </c>
      <c r="AB36" s="121">
        <v>0</v>
      </c>
      <c r="AC36" s="121">
        <v>0</v>
      </c>
      <c r="AD36" s="121">
        <v>0</v>
      </c>
      <c r="AE36" s="148">
        <v>0</v>
      </c>
      <c r="AF36" s="148">
        <v>0</v>
      </c>
      <c r="AG36" s="121">
        <v>0</v>
      </c>
      <c r="AH36" s="121">
        <v>0</v>
      </c>
      <c r="AI36" s="121">
        <v>0</v>
      </c>
      <c r="AJ36" s="121">
        <v>0</v>
      </c>
      <c r="AK36" s="121">
        <v>0</v>
      </c>
      <c r="AL36" s="121">
        <v>0</v>
      </c>
      <c r="AM36" s="121">
        <v>0</v>
      </c>
      <c r="AN36" s="121">
        <v>0</v>
      </c>
      <c r="AO36" s="121">
        <v>0</v>
      </c>
      <c r="AP36" s="121">
        <v>1</v>
      </c>
      <c r="AQ36" s="121">
        <v>0</v>
      </c>
      <c r="AR36" s="121">
        <v>0</v>
      </c>
      <c r="AS36" s="121">
        <v>0</v>
      </c>
      <c r="AT36" s="121">
        <v>0</v>
      </c>
      <c r="AU36" s="121">
        <v>0</v>
      </c>
      <c r="AV36" s="121">
        <v>0</v>
      </c>
      <c r="AW36"/>
      <c r="AX36"/>
      <c r="AY36"/>
      <c r="AZ36"/>
    </row>
    <row r="37" spans="1:52" s="72" customFormat="1" ht="30" x14ac:dyDescent="0.25">
      <c r="A37"/>
      <c r="B37" s="16"/>
      <c r="C37" s="336"/>
      <c r="D37" s="249"/>
      <c r="E37" s="252" t="s">
        <v>205</v>
      </c>
      <c r="F37" s="74"/>
      <c r="H37" s="136">
        <f t="shared" si="0"/>
        <v>4</v>
      </c>
      <c r="I37" s="123">
        <v>1</v>
      </c>
      <c r="J37" s="123">
        <v>0</v>
      </c>
      <c r="K37" s="123">
        <v>0</v>
      </c>
      <c r="L37" s="123">
        <v>0</v>
      </c>
      <c r="M37" s="123">
        <v>0</v>
      </c>
      <c r="N37" s="123">
        <v>0</v>
      </c>
      <c r="O37" s="121">
        <v>0</v>
      </c>
      <c r="P37" s="121">
        <v>0</v>
      </c>
      <c r="Q37" s="121">
        <v>1</v>
      </c>
      <c r="R37" s="121">
        <v>0</v>
      </c>
      <c r="S37" s="121">
        <v>0</v>
      </c>
      <c r="T37" s="121">
        <v>0</v>
      </c>
      <c r="U37" s="121">
        <v>1</v>
      </c>
      <c r="V37" s="121">
        <v>1</v>
      </c>
      <c r="W37" s="121">
        <v>0</v>
      </c>
      <c r="X37" s="121">
        <v>0</v>
      </c>
      <c r="Y37" s="148">
        <v>0</v>
      </c>
      <c r="Z37" s="121">
        <v>0</v>
      </c>
      <c r="AA37" s="121">
        <v>0</v>
      </c>
      <c r="AB37" s="148">
        <v>0</v>
      </c>
      <c r="AC37" s="121">
        <v>0</v>
      </c>
      <c r="AD37" s="121">
        <v>0</v>
      </c>
      <c r="AE37" s="148">
        <v>0</v>
      </c>
      <c r="AF37" s="148">
        <v>0</v>
      </c>
      <c r="AG37" s="121">
        <v>0</v>
      </c>
      <c r="AH37" s="121">
        <v>0</v>
      </c>
      <c r="AI37" s="121">
        <v>0</v>
      </c>
      <c r="AJ37" s="121">
        <v>0</v>
      </c>
      <c r="AK37" s="121">
        <v>0</v>
      </c>
      <c r="AL37" s="121">
        <v>0</v>
      </c>
      <c r="AM37" s="121">
        <v>0</v>
      </c>
      <c r="AN37" s="121">
        <v>0</v>
      </c>
      <c r="AO37" s="121">
        <v>0</v>
      </c>
      <c r="AP37" s="121">
        <v>0</v>
      </c>
      <c r="AQ37" s="121">
        <v>0</v>
      </c>
      <c r="AR37" s="121">
        <v>0</v>
      </c>
      <c r="AS37" s="121">
        <v>0</v>
      </c>
      <c r="AT37" s="121">
        <v>0</v>
      </c>
      <c r="AU37" s="121">
        <v>0</v>
      </c>
      <c r="AV37" s="121">
        <v>0</v>
      </c>
      <c r="AW37"/>
      <c r="AX37"/>
      <c r="AY37"/>
      <c r="AZ37"/>
    </row>
    <row r="38" spans="1:52" s="72" customFormat="1" ht="30" x14ac:dyDescent="0.25">
      <c r="A38"/>
      <c r="B38" s="16"/>
      <c r="C38" s="336"/>
      <c r="D38" s="249"/>
      <c r="E38" s="252" t="s">
        <v>206</v>
      </c>
      <c r="F38" s="74"/>
      <c r="H38" s="136">
        <f t="shared" si="0"/>
        <v>4</v>
      </c>
      <c r="I38" s="123">
        <v>1</v>
      </c>
      <c r="J38" s="123">
        <v>0</v>
      </c>
      <c r="K38" s="123">
        <v>0</v>
      </c>
      <c r="L38" s="123">
        <v>0</v>
      </c>
      <c r="M38" s="123">
        <v>0</v>
      </c>
      <c r="N38" s="123">
        <v>0</v>
      </c>
      <c r="O38" s="121">
        <v>0</v>
      </c>
      <c r="P38" s="121">
        <v>0</v>
      </c>
      <c r="Q38" s="121">
        <v>1</v>
      </c>
      <c r="R38" s="121">
        <v>0</v>
      </c>
      <c r="S38" s="121">
        <v>0</v>
      </c>
      <c r="T38" s="121">
        <v>0</v>
      </c>
      <c r="U38" s="121">
        <v>1</v>
      </c>
      <c r="V38" s="121">
        <v>1</v>
      </c>
      <c r="W38" s="121">
        <v>0</v>
      </c>
      <c r="X38" s="121">
        <v>0</v>
      </c>
      <c r="Y38" s="148">
        <v>0</v>
      </c>
      <c r="Z38" s="121">
        <v>0</v>
      </c>
      <c r="AA38" s="121">
        <v>0</v>
      </c>
      <c r="AB38" s="148">
        <v>0</v>
      </c>
      <c r="AC38" s="121">
        <v>0</v>
      </c>
      <c r="AD38" s="121">
        <v>0</v>
      </c>
      <c r="AE38" s="148">
        <v>0</v>
      </c>
      <c r="AF38" s="148">
        <v>0</v>
      </c>
      <c r="AG38" s="121">
        <v>0</v>
      </c>
      <c r="AH38" s="121">
        <v>0</v>
      </c>
      <c r="AI38" s="121">
        <v>0</v>
      </c>
      <c r="AJ38" s="121">
        <v>0</v>
      </c>
      <c r="AK38" s="121">
        <v>0</v>
      </c>
      <c r="AL38" s="121">
        <v>0</v>
      </c>
      <c r="AM38" s="121">
        <v>0</v>
      </c>
      <c r="AN38" s="121">
        <v>0</v>
      </c>
      <c r="AO38" s="121">
        <v>0</v>
      </c>
      <c r="AP38" s="121">
        <v>0</v>
      </c>
      <c r="AQ38" s="121">
        <v>0</v>
      </c>
      <c r="AR38" s="121">
        <v>0</v>
      </c>
      <c r="AS38" s="121">
        <v>0</v>
      </c>
      <c r="AT38" s="121">
        <v>0</v>
      </c>
      <c r="AU38" s="121">
        <v>0</v>
      </c>
      <c r="AV38" s="121">
        <v>0</v>
      </c>
      <c r="AW38"/>
      <c r="AX38"/>
      <c r="AY38"/>
      <c r="AZ38"/>
    </row>
    <row r="39" spans="1:52" s="72" customFormat="1" x14ac:dyDescent="0.25">
      <c r="A39"/>
      <c r="B39" s="16"/>
      <c r="C39" s="336"/>
      <c r="D39" s="253"/>
      <c r="E39" s="254" t="s">
        <v>88</v>
      </c>
      <c r="F39" s="74"/>
      <c r="H39" s="136">
        <f t="shared" si="0"/>
        <v>4</v>
      </c>
      <c r="I39" s="123">
        <v>1</v>
      </c>
      <c r="J39" s="123">
        <v>0</v>
      </c>
      <c r="K39" s="123">
        <v>0</v>
      </c>
      <c r="L39" s="123">
        <v>0</v>
      </c>
      <c r="M39" s="123">
        <v>0</v>
      </c>
      <c r="N39" s="123">
        <v>0</v>
      </c>
      <c r="O39" s="121">
        <v>0</v>
      </c>
      <c r="P39" s="121">
        <v>0</v>
      </c>
      <c r="Q39" s="121">
        <v>1</v>
      </c>
      <c r="R39" s="121">
        <v>0</v>
      </c>
      <c r="S39" s="121">
        <v>0</v>
      </c>
      <c r="T39" s="121">
        <v>0</v>
      </c>
      <c r="U39" s="121">
        <v>1</v>
      </c>
      <c r="V39" s="121">
        <v>1</v>
      </c>
      <c r="W39" s="121">
        <v>0</v>
      </c>
      <c r="X39" s="121">
        <v>0</v>
      </c>
      <c r="Y39" s="148">
        <v>0</v>
      </c>
      <c r="Z39" s="121">
        <v>0</v>
      </c>
      <c r="AA39" s="121">
        <v>0</v>
      </c>
      <c r="AB39" s="148">
        <v>0</v>
      </c>
      <c r="AC39" s="121">
        <v>0</v>
      </c>
      <c r="AD39" s="121">
        <v>0</v>
      </c>
      <c r="AE39" s="121">
        <v>0</v>
      </c>
      <c r="AF39" s="121">
        <v>0</v>
      </c>
      <c r="AG39" s="121">
        <v>0</v>
      </c>
      <c r="AH39" s="121">
        <v>0</v>
      </c>
      <c r="AI39" s="121">
        <v>0</v>
      </c>
      <c r="AJ39" s="121">
        <v>0</v>
      </c>
      <c r="AK39" s="121">
        <v>0</v>
      </c>
      <c r="AL39" s="121">
        <v>0</v>
      </c>
      <c r="AM39" s="121">
        <v>0</v>
      </c>
      <c r="AN39" s="121">
        <v>0</v>
      </c>
      <c r="AO39" s="121">
        <v>0</v>
      </c>
      <c r="AP39" s="121">
        <v>0</v>
      </c>
      <c r="AQ39" s="121">
        <v>0</v>
      </c>
      <c r="AR39" s="121">
        <v>0</v>
      </c>
      <c r="AS39" s="121">
        <v>0</v>
      </c>
      <c r="AT39" s="121">
        <v>0</v>
      </c>
      <c r="AU39" s="121">
        <v>0</v>
      </c>
      <c r="AV39" s="121">
        <v>0</v>
      </c>
      <c r="AW39"/>
      <c r="AX39"/>
      <c r="AY39"/>
      <c r="AZ39"/>
    </row>
    <row r="40" spans="1:52" s="72" customFormat="1" ht="75" x14ac:dyDescent="0.25">
      <c r="A40"/>
      <c r="B40" s="16"/>
      <c r="C40" s="256" t="s">
        <v>99</v>
      </c>
      <c r="D40" s="191"/>
      <c r="E40" s="257" t="s">
        <v>208</v>
      </c>
      <c r="F40" s="74"/>
      <c r="H40" s="136">
        <f t="shared" si="0"/>
        <v>5</v>
      </c>
      <c r="I40" s="123">
        <v>1</v>
      </c>
      <c r="J40" s="123">
        <v>0</v>
      </c>
      <c r="K40" s="123">
        <v>0</v>
      </c>
      <c r="L40" s="123">
        <v>0</v>
      </c>
      <c r="M40" s="123">
        <v>0</v>
      </c>
      <c r="N40" s="123">
        <v>0</v>
      </c>
      <c r="O40" s="121">
        <v>1</v>
      </c>
      <c r="P40" s="121">
        <v>0</v>
      </c>
      <c r="Q40" s="121">
        <v>1</v>
      </c>
      <c r="R40" s="148">
        <v>0</v>
      </c>
      <c r="S40" s="148">
        <v>0</v>
      </c>
      <c r="T40" s="121">
        <v>0</v>
      </c>
      <c r="U40" s="121">
        <v>1</v>
      </c>
      <c r="V40" s="121">
        <v>1</v>
      </c>
      <c r="W40" s="121">
        <v>0</v>
      </c>
      <c r="X40" s="121">
        <v>0</v>
      </c>
      <c r="Y40" s="121">
        <v>0</v>
      </c>
      <c r="Z40" s="121">
        <v>0</v>
      </c>
      <c r="AA40" s="121">
        <v>0</v>
      </c>
      <c r="AB40" s="121">
        <v>0</v>
      </c>
      <c r="AC40" s="121">
        <v>0</v>
      </c>
      <c r="AD40" s="121">
        <v>0</v>
      </c>
      <c r="AE40" s="121">
        <v>0</v>
      </c>
      <c r="AF40" s="121">
        <v>0</v>
      </c>
      <c r="AG40" s="121">
        <v>0</v>
      </c>
      <c r="AH40" s="148">
        <v>0</v>
      </c>
      <c r="AI40" s="121">
        <v>0</v>
      </c>
      <c r="AJ40" s="148">
        <v>0</v>
      </c>
      <c r="AK40" s="121">
        <v>0</v>
      </c>
      <c r="AL40" s="121">
        <v>0</v>
      </c>
      <c r="AM40" s="121">
        <v>0</v>
      </c>
      <c r="AN40" s="121">
        <v>0</v>
      </c>
      <c r="AO40" s="121">
        <v>0</v>
      </c>
      <c r="AP40" s="121">
        <v>0</v>
      </c>
      <c r="AQ40" s="121">
        <v>0</v>
      </c>
      <c r="AR40" s="121">
        <v>0</v>
      </c>
      <c r="AS40" s="121">
        <v>0</v>
      </c>
      <c r="AT40" s="121">
        <v>0</v>
      </c>
      <c r="AU40" s="121">
        <v>0</v>
      </c>
      <c r="AV40" s="121">
        <v>0</v>
      </c>
      <c r="AW40"/>
      <c r="AX40"/>
      <c r="AY40"/>
      <c r="AZ40"/>
    </row>
    <row r="41" spans="1:52" s="72" customFormat="1" ht="15" customHeight="1" x14ac:dyDescent="0.25">
      <c r="A41"/>
      <c r="B41" s="16"/>
      <c r="C41" s="258" t="s">
        <v>100</v>
      </c>
      <c r="D41" s="191"/>
      <c r="E41" s="257" t="s">
        <v>210</v>
      </c>
      <c r="F41" s="74"/>
      <c r="H41" s="136">
        <f t="shared" si="0"/>
        <v>0</v>
      </c>
      <c r="I41" s="123"/>
      <c r="J41" s="123"/>
      <c r="K41" s="123"/>
      <c r="L41" s="123"/>
      <c r="M41" s="123"/>
      <c r="N41" s="123"/>
      <c r="O41" s="121"/>
      <c r="P41" s="121"/>
      <c r="Q41" s="121"/>
      <c r="R41" s="121"/>
      <c r="S41" s="121"/>
      <c r="T41" s="148"/>
      <c r="U41" s="121"/>
      <c r="V41" s="121"/>
      <c r="W41" s="148"/>
      <c r="X41" s="121"/>
      <c r="Y41" s="121"/>
      <c r="Z41" s="121"/>
      <c r="AA41" s="121"/>
      <c r="AB41" s="121"/>
      <c r="AC41" s="121"/>
      <c r="AD41" s="148"/>
      <c r="AE41" s="121"/>
      <c r="AF41" s="121"/>
      <c r="AG41" s="121"/>
      <c r="AH41" s="121"/>
      <c r="AI41" s="121"/>
      <c r="AJ41" s="121"/>
      <c r="AK41" s="121"/>
      <c r="AL41" s="121"/>
      <c r="AM41" s="121"/>
      <c r="AN41" s="121"/>
      <c r="AO41" s="121"/>
      <c r="AP41" s="121"/>
      <c r="AQ41" s="121"/>
      <c r="AR41" s="121"/>
      <c r="AS41" s="121"/>
      <c r="AT41" s="121"/>
      <c r="AU41" s="121"/>
      <c r="AV41" s="121"/>
      <c r="AW41"/>
      <c r="AX41"/>
      <c r="AY41"/>
      <c r="AZ41"/>
    </row>
    <row r="42" spans="1:52" s="72" customFormat="1" x14ac:dyDescent="0.25">
      <c r="A42"/>
      <c r="B42" s="16"/>
      <c r="C42" s="335" t="s">
        <v>101</v>
      </c>
      <c r="D42" s="248"/>
      <c r="E42" s="255" t="s">
        <v>211</v>
      </c>
      <c r="F42" s="74"/>
      <c r="H42" s="136">
        <f t="shared" si="0"/>
        <v>2</v>
      </c>
      <c r="I42" s="123">
        <v>0</v>
      </c>
      <c r="J42" s="123">
        <v>0</v>
      </c>
      <c r="K42" s="123">
        <v>0</v>
      </c>
      <c r="L42" s="123">
        <v>0</v>
      </c>
      <c r="M42" s="123">
        <v>0</v>
      </c>
      <c r="N42" s="123">
        <v>0</v>
      </c>
      <c r="O42" s="121">
        <v>0</v>
      </c>
      <c r="P42" s="121">
        <v>0</v>
      </c>
      <c r="Q42" s="121">
        <v>1</v>
      </c>
      <c r="R42" s="121">
        <v>0</v>
      </c>
      <c r="S42" s="121">
        <v>0</v>
      </c>
      <c r="T42" s="121">
        <v>0</v>
      </c>
      <c r="U42" s="121">
        <v>0</v>
      </c>
      <c r="V42" s="121">
        <v>0</v>
      </c>
      <c r="W42" s="121">
        <v>0</v>
      </c>
      <c r="X42" s="121">
        <v>0</v>
      </c>
      <c r="Y42" s="121">
        <v>0</v>
      </c>
      <c r="Z42" s="121">
        <v>0</v>
      </c>
      <c r="AA42" s="121">
        <v>0</v>
      </c>
      <c r="AB42" s="121">
        <v>0</v>
      </c>
      <c r="AC42" s="121">
        <v>0</v>
      </c>
      <c r="AD42" s="121">
        <v>0</v>
      </c>
      <c r="AE42" s="121">
        <v>0</v>
      </c>
      <c r="AF42" s="121">
        <v>0</v>
      </c>
      <c r="AG42" s="148">
        <v>0</v>
      </c>
      <c r="AH42" s="121">
        <v>0</v>
      </c>
      <c r="AI42" s="121">
        <v>0</v>
      </c>
      <c r="AJ42" s="121">
        <v>0</v>
      </c>
      <c r="AK42" s="121">
        <v>0</v>
      </c>
      <c r="AL42" s="121">
        <v>1</v>
      </c>
      <c r="AM42" s="121">
        <v>0</v>
      </c>
      <c r="AN42" s="121">
        <v>0</v>
      </c>
      <c r="AO42" s="121">
        <v>0</v>
      </c>
      <c r="AP42" s="121">
        <v>0</v>
      </c>
      <c r="AQ42" s="121">
        <v>0</v>
      </c>
      <c r="AR42" s="121">
        <v>0</v>
      </c>
      <c r="AS42" s="121">
        <v>0</v>
      </c>
      <c r="AT42" s="121">
        <v>0</v>
      </c>
      <c r="AU42" s="121">
        <v>0</v>
      </c>
      <c r="AV42" s="121">
        <v>0</v>
      </c>
      <c r="AW42"/>
      <c r="AX42"/>
      <c r="AY42"/>
      <c r="AZ42"/>
    </row>
    <row r="43" spans="1:52" s="72" customFormat="1" ht="45" x14ac:dyDescent="0.25">
      <c r="A43"/>
      <c r="B43" s="16"/>
      <c r="C43" s="336"/>
      <c r="D43" s="249"/>
      <c r="E43" s="252" t="s">
        <v>212</v>
      </c>
      <c r="F43" s="74"/>
      <c r="H43" s="136">
        <f t="shared" si="0"/>
        <v>2</v>
      </c>
      <c r="I43" s="123">
        <v>0</v>
      </c>
      <c r="J43" s="123">
        <v>0</v>
      </c>
      <c r="K43" s="123">
        <v>0</v>
      </c>
      <c r="L43" s="123">
        <v>0</v>
      </c>
      <c r="M43" s="123">
        <v>0</v>
      </c>
      <c r="N43" s="123">
        <v>0</v>
      </c>
      <c r="O43" s="123">
        <v>0</v>
      </c>
      <c r="P43" s="123">
        <v>0</v>
      </c>
      <c r="Q43" s="123">
        <v>1</v>
      </c>
      <c r="R43" s="123">
        <v>0</v>
      </c>
      <c r="S43" s="123">
        <v>0</v>
      </c>
      <c r="T43" s="123">
        <v>0</v>
      </c>
      <c r="U43" s="123">
        <v>0</v>
      </c>
      <c r="V43" s="123">
        <v>0</v>
      </c>
      <c r="W43" s="123">
        <v>0</v>
      </c>
      <c r="X43" s="123">
        <v>0</v>
      </c>
      <c r="Y43" s="123">
        <v>0</v>
      </c>
      <c r="Z43" s="123">
        <v>0</v>
      </c>
      <c r="AA43" s="123">
        <v>0</v>
      </c>
      <c r="AB43" s="123">
        <v>0</v>
      </c>
      <c r="AC43" s="123">
        <v>0</v>
      </c>
      <c r="AD43" s="123">
        <v>0</v>
      </c>
      <c r="AE43" s="123">
        <v>0</v>
      </c>
      <c r="AF43" s="123">
        <v>0</v>
      </c>
      <c r="AG43" s="123">
        <v>0</v>
      </c>
      <c r="AH43" s="123">
        <v>0</v>
      </c>
      <c r="AI43" s="123">
        <v>1</v>
      </c>
      <c r="AJ43" s="123">
        <v>0</v>
      </c>
      <c r="AK43" s="123">
        <v>0</v>
      </c>
      <c r="AL43" s="123">
        <v>0</v>
      </c>
      <c r="AM43" s="123">
        <v>0</v>
      </c>
      <c r="AN43" s="123">
        <v>0</v>
      </c>
      <c r="AO43" s="123">
        <v>0</v>
      </c>
      <c r="AP43" s="123">
        <v>0</v>
      </c>
      <c r="AQ43" s="123">
        <v>0</v>
      </c>
      <c r="AR43" s="123">
        <v>0</v>
      </c>
      <c r="AS43" s="123">
        <v>0</v>
      </c>
      <c r="AT43" s="123">
        <v>0</v>
      </c>
      <c r="AU43" s="123">
        <v>0</v>
      </c>
      <c r="AV43" s="123">
        <v>0</v>
      </c>
      <c r="AW43"/>
      <c r="AX43"/>
      <c r="AY43"/>
      <c r="AZ43"/>
    </row>
    <row r="44" spans="1:52" s="72" customFormat="1" ht="30" x14ac:dyDescent="0.25">
      <c r="A44"/>
      <c r="B44" s="16"/>
      <c r="C44" s="336"/>
      <c r="D44" s="249"/>
      <c r="E44" s="252" t="s">
        <v>213</v>
      </c>
      <c r="F44" s="74"/>
      <c r="H44" s="136">
        <f t="shared" si="0"/>
        <v>2</v>
      </c>
      <c r="I44" s="123">
        <v>0</v>
      </c>
      <c r="J44" s="123">
        <v>0</v>
      </c>
      <c r="K44" s="123">
        <v>0</v>
      </c>
      <c r="L44" s="123">
        <v>0</v>
      </c>
      <c r="M44" s="123">
        <v>0</v>
      </c>
      <c r="N44" s="123">
        <v>0</v>
      </c>
      <c r="O44" s="121">
        <v>0</v>
      </c>
      <c r="P44" s="121">
        <v>0</v>
      </c>
      <c r="Q44" s="121">
        <v>1</v>
      </c>
      <c r="R44" s="121">
        <v>0</v>
      </c>
      <c r="S44" s="121">
        <v>0</v>
      </c>
      <c r="T44" s="121">
        <v>0</v>
      </c>
      <c r="U44" s="121">
        <v>0</v>
      </c>
      <c r="V44" s="121">
        <v>0</v>
      </c>
      <c r="W44" s="121">
        <v>0</v>
      </c>
      <c r="X44" s="121">
        <v>0</v>
      </c>
      <c r="Y44" s="121">
        <v>0</v>
      </c>
      <c r="Z44" s="121">
        <v>0</v>
      </c>
      <c r="AA44" s="121">
        <v>0</v>
      </c>
      <c r="AB44" s="121">
        <v>0</v>
      </c>
      <c r="AC44" s="121">
        <v>0</v>
      </c>
      <c r="AD44" s="121">
        <v>0</v>
      </c>
      <c r="AE44" s="121">
        <v>0</v>
      </c>
      <c r="AF44" s="121">
        <v>0</v>
      </c>
      <c r="AG44" s="121">
        <v>0</v>
      </c>
      <c r="AH44" s="148">
        <v>0</v>
      </c>
      <c r="AI44" s="121">
        <v>1</v>
      </c>
      <c r="AJ44" s="121">
        <v>0</v>
      </c>
      <c r="AK44" s="121">
        <v>0</v>
      </c>
      <c r="AL44" s="148">
        <v>0</v>
      </c>
      <c r="AM44" s="121">
        <v>0</v>
      </c>
      <c r="AN44" s="148">
        <v>0</v>
      </c>
      <c r="AO44" s="121">
        <v>0</v>
      </c>
      <c r="AP44" s="121">
        <v>0</v>
      </c>
      <c r="AQ44" s="121">
        <v>0</v>
      </c>
      <c r="AR44" s="121">
        <v>0</v>
      </c>
      <c r="AS44" s="121">
        <v>0</v>
      </c>
      <c r="AT44" s="121">
        <v>0</v>
      </c>
      <c r="AU44" s="148">
        <v>0</v>
      </c>
      <c r="AV44" s="121">
        <v>0</v>
      </c>
      <c r="AW44"/>
      <c r="AX44"/>
      <c r="AY44"/>
      <c r="AZ44"/>
    </row>
    <row r="45" spans="1:52" s="72" customFormat="1" ht="45" x14ac:dyDescent="0.25">
      <c r="A45"/>
      <c r="B45" s="16"/>
      <c r="C45" s="336"/>
      <c r="D45" s="249"/>
      <c r="E45" s="252" t="s">
        <v>214</v>
      </c>
      <c r="F45" s="74"/>
      <c r="H45" s="136">
        <f t="shared" si="0"/>
        <v>2</v>
      </c>
      <c r="I45" s="123">
        <v>0</v>
      </c>
      <c r="J45" s="123">
        <v>0</v>
      </c>
      <c r="K45" s="123">
        <v>0</v>
      </c>
      <c r="L45" s="123">
        <v>0</v>
      </c>
      <c r="M45" s="123">
        <v>0</v>
      </c>
      <c r="N45" s="123">
        <v>0</v>
      </c>
      <c r="O45" s="121">
        <v>0</v>
      </c>
      <c r="P45" s="121">
        <v>0</v>
      </c>
      <c r="Q45" s="121">
        <v>1</v>
      </c>
      <c r="R45" s="121">
        <v>0</v>
      </c>
      <c r="S45" s="121">
        <v>0</v>
      </c>
      <c r="T45" s="121">
        <v>0</v>
      </c>
      <c r="U45" s="121">
        <v>0</v>
      </c>
      <c r="V45" s="121">
        <v>0</v>
      </c>
      <c r="W45" s="121">
        <v>0</v>
      </c>
      <c r="X45" s="121">
        <v>0</v>
      </c>
      <c r="Y45" s="121">
        <v>0</v>
      </c>
      <c r="Z45" s="121">
        <v>0</v>
      </c>
      <c r="AA45" s="121">
        <v>0</v>
      </c>
      <c r="AB45" s="121">
        <v>0</v>
      </c>
      <c r="AC45" s="121">
        <v>0</v>
      </c>
      <c r="AD45" s="121">
        <v>0</v>
      </c>
      <c r="AE45" s="121">
        <v>0</v>
      </c>
      <c r="AF45" s="121">
        <v>0</v>
      </c>
      <c r="AG45" s="121">
        <v>0</v>
      </c>
      <c r="AH45" s="121">
        <v>0</v>
      </c>
      <c r="AI45" s="121">
        <v>1</v>
      </c>
      <c r="AJ45" s="121">
        <v>0</v>
      </c>
      <c r="AK45" s="121">
        <v>0</v>
      </c>
      <c r="AL45" s="121">
        <v>0</v>
      </c>
      <c r="AM45" s="121">
        <v>0</v>
      </c>
      <c r="AN45" s="148">
        <v>0</v>
      </c>
      <c r="AO45" s="121">
        <v>0</v>
      </c>
      <c r="AP45" s="121">
        <v>0</v>
      </c>
      <c r="AQ45" s="121">
        <v>0</v>
      </c>
      <c r="AR45" s="121">
        <v>0</v>
      </c>
      <c r="AS45" s="121">
        <v>0</v>
      </c>
      <c r="AT45" s="121">
        <v>0</v>
      </c>
      <c r="AU45" s="148">
        <v>0</v>
      </c>
      <c r="AV45" s="121">
        <v>0</v>
      </c>
      <c r="AW45"/>
      <c r="AX45"/>
      <c r="AY45"/>
      <c r="AZ45"/>
    </row>
    <row r="46" spans="1:52" s="72" customFormat="1" ht="60" x14ac:dyDescent="0.25">
      <c r="A46"/>
      <c r="B46" s="16"/>
      <c r="C46" s="336"/>
      <c r="D46" s="249"/>
      <c r="E46" s="252" t="s">
        <v>215</v>
      </c>
      <c r="F46" s="74"/>
      <c r="H46" s="136">
        <f t="shared" si="0"/>
        <v>2</v>
      </c>
      <c r="I46" s="123">
        <v>0</v>
      </c>
      <c r="J46" s="123">
        <v>0</v>
      </c>
      <c r="K46" s="123">
        <v>0</v>
      </c>
      <c r="L46" s="123">
        <v>0</v>
      </c>
      <c r="M46" s="123">
        <v>0</v>
      </c>
      <c r="N46" s="123">
        <v>0</v>
      </c>
      <c r="O46" s="121">
        <v>0</v>
      </c>
      <c r="P46" s="121">
        <v>0</v>
      </c>
      <c r="Q46" s="121">
        <v>1</v>
      </c>
      <c r="R46" s="121">
        <v>0</v>
      </c>
      <c r="S46" s="121">
        <v>0</v>
      </c>
      <c r="T46" s="121">
        <v>0</v>
      </c>
      <c r="U46" s="121">
        <v>0</v>
      </c>
      <c r="V46" s="121">
        <v>0</v>
      </c>
      <c r="W46" s="121">
        <v>0</v>
      </c>
      <c r="X46" s="121">
        <v>0</v>
      </c>
      <c r="Y46" s="121">
        <v>0</v>
      </c>
      <c r="Z46" s="121">
        <v>0</v>
      </c>
      <c r="AA46" s="121">
        <v>0</v>
      </c>
      <c r="AB46" s="121">
        <v>0</v>
      </c>
      <c r="AC46" s="121">
        <v>0</v>
      </c>
      <c r="AD46" s="121">
        <v>0</v>
      </c>
      <c r="AE46" s="121">
        <v>0</v>
      </c>
      <c r="AF46" s="121">
        <v>0</v>
      </c>
      <c r="AG46" s="121">
        <v>0</v>
      </c>
      <c r="AH46" s="121">
        <v>0</v>
      </c>
      <c r="AI46" s="121">
        <v>1</v>
      </c>
      <c r="AJ46" s="121">
        <v>0</v>
      </c>
      <c r="AK46" s="121">
        <v>0</v>
      </c>
      <c r="AL46" s="148">
        <v>0</v>
      </c>
      <c r="AM46" s="121">
        <v>0</v>
      </c>
      <c r="AN46" s="148">
        <v>0</v>
      </c>
      <c r="AO46" s="121">
        <v>0</v>
      </c>
      <c r="AP46" s="121">
        <v>0</v>
      </c>
      <c r="AQ46" s="121">
        <v>0</v>
      </c>
      <c r="AR46" s="121">
        <v>0</v>
      </c>
      <c r="AS46" s="121">
        <v>0</v>
      </c>
      <c r="AT46" s="121">
        <v>0</v>
      </c>
      <c r="AU46" s="148">
        <v>0</v>
      </c>
      <c r="AV46" s="121">
        <v>0</v>
      </c>
      <c r="AW46"/>
      <c r="AX46"/>
      <c r="AY46"/>
      <c r="AZ46"/>
    </row>
    <row r="47" spans="1:52" s="72" customFormat="1" ht="60" x14ac:dyDescent="0.25">
      <c r="A47"/>
      <c r="B47" s="16"/>
      <c r="C47" s="336"/>
      <c r="D47" s="249"/>
      <c r="E47" s="252" t="s">
        <v>216</v>
      </c>
      <c r="F47" s="74"/>
      <c r="H47" s="136">
        <f t="shared" si="0"/>
        <v>2</v>
      </c>
      <c r="I47" s="123">
        <v>0</v>
      </c>
      <c r="J47" s="123">
        <v>0</v>
      </c>
      <c r="K47" s="123">
        <v>0</v>
      </c>
      <c r="L47" s="123">
        <v>0</v>
      </c>
      <c r="M47" s="123">
        <v>0</v>
      </c>
      <c r="N47" s="123">
        <v>0</v>
      </c>
      <c r="O47" s="121">
        <v>0</v>
      </c>
      <c r="P47" s="121">
        <v>0</v>
      </c>
      <c r="Q47" s="121">
        <v>1</v>
      </c>
      <c r="R47" s="121">
        <v>0</v>
      </c>
      <c r="S47" s="121">
        <v>0</v>
      </c>
      <c r="T47" s="121">
        <v>0</v>
      </c>
      <c r="U47" s="121">
        <v>0</v>
      </c>
      <c r="V47" s="121">
        <v>0</v>
      </c>
      <c r="W47" s="121">
        <v>0</v>
      </c>
      <c r="X47" s="121">
        <v>0</v>
      </c>
      <c r="Y47" s="121">
        <v>0</v>
      </c>
      <c r="Z47" s="121">
        <v>0</v>
      </c>
      <c r="AA47" s="121">
        <v>0</v>
      </c>
      <c r="AB47" s="121">
        <v>0</v>
      </c>
      <c r="AC47" s="121">
        <v>0</v>
      </c>
      <c r="AD47" s="121">
        <v>0</v>
      </c>
      <c r="AE47" s="121">
        <v>0</v>
      </c>
      <c r="AF47" s="121">
        <v>0</v>
      </c>
      <c r="AG47" s="121">
        <v>0</v>
      </c>
      <c r="AH47" s="121">
        <v>0</v>
      </c>
      <c r="AI47" s="121">
        <v>1</v>
      </c>
      <c r="AJ47" s="121">
        <v>0</v>
      </c>
      <c r="AK47" s="121">
        <v>0</v>
      </c>
      <c r="AL47" s="121">
        <v>0</v>
      </c>
      <c r="AM47" s="121">
        <v>0</v>
      </c>
      <c r="AN47" s="148">
        <v>0</v>
      </c>
      <c r="AO47" s="121">
        <v>0</v>
      </c>
      <c r="AP47" s="121">
        <v>0</v>
      </c>
      <c r="AQ47" s="121">
        <v>0</v>
      </c>
      <c r="AR47" s="121">
        <v>0</v>
      </c>
      <c r="AS47" s="121">
        <v>0</v>
      </c>
      <c r="AT47" s="121">
        <v>0</v>
      </c>
      <c r="AU47" s="148">
        <v>0</v>
      </c>
      <c r="AV47" s="121">
        <v>0</v>
      </c>
      <c r="AW47"/>
      <c r="AX47"/>
      <c r="AY47"/>
      <c r="AZ47"/>
    </row>
    <row r="48" spans="1:52" s="72" customFormat="1" ht="45" x14ac:dyDescent="0.25">
      <c r="A48"/>
      <c r="B48" s="16"/>
      <c r="C48" s="336"/>
      <c r="D48" s="249"/>
      <c r="E48" s="252" t="s">
        <v>217</v>
      </c>
      <c r="F48" s="74"/>
      <c r="H48" s="136">
        <f t="shared" si="0"/>
        <v>2</v>
      </c>
      <c r="I48" s="123">
        <v>0</v>
      </c>
      <c r="J48" s="123">
        <v>0</v>
      </c>
      <c r="K48" s="123">
        <v>0</v>
      </c>
      <c r="L48" s="123">
        <v>0</v>
      </c>
      <c r="M48" s="123">
        <v>0</v>
      </c>
      <c r="N48" s="123">
        <v>0</v>
      </c>
      <c r="O48" s="121">
        <v>0</v>
      </c>
      <c r="P48" s="121">
        <v>0</v>
      </c>
      <c r="Q48" s="121">
        <v>1</v>
      </c>
      <c r="R48" s="121">
        <v>0</v>
      </c>
      <c r="S48" s="121">
        <v>0</v>
      </c>
      <c r="T48" s="121">
        <v>0</v>
      </c>
      <c r="U48" s="121">
        <v>0</v>
      </c>
      <c r="V48" s="121">
        <v>0</v>
      </c>
      <c r="W48" s="121">
        <v>0</v>
      </c>
      <c r="X48" s="121">
        <v>0</v>
      </c>
      <c r="Y48" s="121">
        <v>0</v>
      </c>
      <c r="Z48" s="121">
        <v>0</v>
      </c>
      <c r="AA48" s="121">
        <v>0</v>
      </c>
      <c r="AB48" s="121">
        <v>0</v>
      </c>
      <c r="AC48" s="121">
        <v>0</v>
      </c>
      <c r="AD48" s="121">
        <v>0</v>
      </c>
      <c r="AE48" s="121">
        <v>0</v>
      </c>
      <c r="AF48" s="121">
        <v>0</v>
      </c>
      <c r="AG48" s="121">
        <v>0</v>
      </c>
      <c r="AH48" s="121">
        <v>0</v>
      </c>
      <c r="AI48" s="148">
        <v>1</v>
      </c>
      <c r="AJ48" s="121">
        <v>0</v>
      </c>
      <c r="AK48" s="121">
        <v>0</v>
      </c>
      <c r="AL48" s="121">
        <v>0</v>
      </c>
      <c r="AM48" s="121">
        <v>0</v>
      </c>
      <c r="AN48" s="148">
        <v>0</v>
      </c>
      <c r="AO48" s="121">
        <v>0</v>
      </c>
      <c r="AP48" s="148">
        <v>0</v>
      </c>
      <c r="AQ48" s="121">
        <v>0</v>
      </c>
      <c r="AR48" s="121">
        <v>0</v>
      </c>
      <c r="AS48" s="121">
        <v>0</v>
      </c>
      <c r="AT48" s="121">
        <v>0</v>
      </c>
      <c r="AU48" s="148">
        <v>0</v>
      </c>
      <c r="AV48" s="121">
        <v>0</v>
      </c>
      <c r="AW48"/>
      <c r="AX48"/>
      <c r="AY48"/>
      <c r="AZ48"/>
    </row>
    <row r="49" spans="1:52" s="72" customFormat="1" ht="60" x14ac:dyDescent="0.25">
      <c r="A49"/>
      <c r="B49" s="16"/>
      <c r="C49" s="336"/>
      <c r="D49" s="249"/>
      <c r="E49" s="252" t="s">
        <v>218</v>
      </c>
      <c r="F49" s="74"/>
      <c r="H49" s="136">
        <f t="shared" si="0"/>
        <v>2</v>
      </c>
      <c r="I49" s="123">
        <v>0</v>
      </c>
      <c r="J49" s="123">
        <v>0</v>
      </c>
      <c r="K49" s="123">
        <v>0</v>
      </c>
      <c r="L49" s="123">
        <v>0</v>
      </c>
      <c r="M49" s="123">
        <v>0</v>
      </c>
      <c r="N49" s="123">
        <v>0</v>
      </c>
      <c r="O49" s="123">
        <v>0</v>
      </c>
      <c r="P49" s="123">
        <v>0</v>
      </c>
      <c r="Q49" s="123">
        <v>1</v>
      </c>
      <c r="R49" s="123">
        <v>0</v>
      </c>
      <c r="S49" s="123">
        <v>0</v>
      </c>
      <c r="T49" s="123">
        <v>0</v>
      </c>
      <c r="U49" s="123">
        <v>0</v>
      </c>
      <c r="V49" s="123">
        <v>0</v>
      </c>
      <c r="W49" s="123">
        <v>0</v>
      </c>
      <c r="X49" s="123">
        <v>0</v>
      </c>
      <c r="Y49" s="123">
        <v>0</v>
      </c>
      <c r="Z49" s="123">
        <v>0</v>
      </c>
      <c r="AA49" s="123">
        <v>0</v>
      </c>
      <c r="AB49" s="123">
        <v>0</v>
      </c>
      <c r="AC49" s="123">
        <v>0</v>
      </c>
      <c r="AD49" s="123">
        <v>0</v>
      </c>
      <c r="AE49" s="123">
        <v>0</v>
      </c>
      <c r="AF49" s="123">
        <v>0</v>
      </c>
      <c r="AG49" s="123">
        <v>0</v>
      </c>
      <c r="AH49" s="123">
        <v>0</v>
      </c>
      <c r="AI49" s="123">
        <v>1</v>
      </c>
      <c r="AJ49" s="123">
        <v>0</v>
      </c>
      <c r="AK49" s="123">
        <v>0</v>
      </c>
      <c r="AL49" s="123">
        <v>0</v>
      </c>
      <c r="AM49" s="123">
        <v>0</v>
      </c>
      <c r="AN49" s="123">
        <v>0</v>
      </c>
      <c r="AO49" s="123">
        <v>0</v>
      </c>
      <c r="AP49" s="123">
        <v>0</v>
      </c>
      <c r="AQ49" s="123">
        <v>0</v>
      </c>
      <c r="AR49" s="123">
        <v>0</v>
      </c>
      <c r="AS49" s="123">
        <v>0</v>
      </c>
      <c r="AT49" s="123">
        <v>0</v>
      </c>
      <c r="AU49" s="123">
        <v>0</v>
      </c>
      <c r="AV49" s="123">
        <v>0</v>
      </c>
      <c r="AW49"/>
      <c r="AX49"/>
      <c r="AY49"/>
      <c r="AZ49"/>
    </row>
    <row r="50" spans="1:52" s="72" customFormat="1" ht="30" x14ac:dyDescent="0.25">
      <c r="A50"/>
      <c r="B50" s="16"/>
      <c r="C50" s="336"/>
      <c r="D50" s="249"/>
      <c r="E50" s="252" t="s">
        <v>219</v>
      </c>
      <c r="F50" s="74"/>
      <c r="H50" s="136">
        <f t="shared" si="0"/>
        <v>2</v>
      </c>
      <c r="I50" s="123">
        <v>0</v>
      </c>
      <c r="J50" s="123">
        <v>0</v>
      </c>
      <c r="K50" s="123">
        <v>0</v>
      </c>
      <c r="L50" s="123">
        <v>0</v>
      </c>
      <c r="M50" s="123">
        <v>0</v>
      </c>
      <c r="N50" s="123">
        <v>0</v>
      </c>
      <c r="O50" s="121">
        <v>0</v>
      </c>
      <c r="P50" s="121">
        <v>0</v>
      </c>
      <c r="Q50" s="121">
        <v>1</v>
      </c>
      <c r="R50" s="121">
        <v>0</v>
      </c>
      <c r="S50" s="121">
        <v>0</v>
      </c>
      <c r="T50" s="121">
        <v>0</v>
      </c>
      <c r="U50" s="121">
        <v>0</v>
      </c>
      <c r="V50" s="121">
        <v>0</v>
      </c>
      <c r="W50" s="121">
        <v>0</v>
      </c>
      <c r="X50" s="121">
        <v>0</v>
      </c>
      <c r="Y50" s="121">
        <v>0</v>
      </c>
      <c r="Z50" s="121">
        <v>0</v>
      </c>
      <c r="AA50" s="121">
        <v>0</v>
      </c>
      <c r="AB50" s="121">
        <v>0</v>
      </c>
      <c r="AC50" s="121">
        <v>0</v>
      </c>
      <c r="AD50" s="121">
        <v>0</v>
      </c>
      <c r="AE50" s="121">
        <v>0</v>
      </c>
      <c r="AF50" s="121">
        <v>0</v>
      </c>
      <c r="AG50" s="121">
        <v>0</v>
      </c>
      <c r="AH50" s="121">
        <v>0</v>
      </c>
      <c r="AI50" s="121">
        <v>1</v>
      </c>
      <c r="AJ50" s="121">
        <v>0</v>
      </c>
      <c r="AK50" s="121">
        <v>0</v>
      </c>
      <c r="AL50" s="121">
        <v>0</v>
      </c>
      <c r="AM50" s="121">
        <v>0</v>
      </c>
      <c r="AN50" s="121">
        <v>0</v>
      </c>
      <c r="AO50" s="121">
        <v>0</v>
      </c>
      <c r="AP50" s="121">
        <v>0</v>
      </c>
      <c r="AQ50" s="121">
        <v>0</v>
      </c>
      <c r="AR50" s="121">
        <v>0</v>
      </c>
      <c r="AS50" s="121">
        <v>0</v>
      </c>
      <c r="AT50" s="121">
        <v>0</v>
      </c>
      <c r="AU50" s="121">
        <v>0</v>
      </c>
      <c r="AV50" s="148">
        <v>0</v>
      </c>
      <c r="AW50"/>
      <c r="AX50"/>
      <c r="AY50"/>
      <c r="AZ50"/>
    </row>
    <row r="51" spans="1:52" s="72" customFormat="1" ht="45" x14ac:dyDescent="0.25">
      <c r="A51"/>
      <c r="B51" s="16"/>
      <c r="C51" s="336"/>
      <c r="D51" s="249"/>
      <c r="E51" s="252" t="s">
        <v>220</v>
      </c>
      <c r="F51" s="74"/>
      <c r="H51" s="136">
        <f t="shared" ref="H51:H94" si="1">SUMPRODUCT($I$9:$AV$9,I51:AV51)</f>
        <v>2</v>
      </c>
      <c r="I51" s="123">
        <v>0</v>
      </c>
      <c r="J51" s="123">
        <v>0</v>
      </c>
      <c r="K51" s="123">
        <v>0</v>
      </c>
      <c r="L51" s="123">
        <v>0</v>
      </c>
      <c r="M51" s="123">
        <v>0</v>
      </c>
      <c r="N51" s="123">
        <v>0</v>
      </c>
      <c r="O51" s="121">
        <v>0</v>
      </c>
      <c r="P51" s="121">
        <v>0</v>
      </c>
      <c r="Q51" s="121">
        <v>1</v>
      </c>
      <c r="R51" s="121">
        <v>0</v>
      </c>
      <c r="S51" s="121">
        <v>0</v>
      </c>
      <c r="T51" s="121">
        <v>0</v>
      </c>
      <c r="U51" s="121">
        <v>0</v>
      </c>
      <c r="V51" s="121">
        <v>0</v>
      </c>
      <c r="W51" s="121">
        <v>0</v>
      </c>
      <c r="X51" s="121">
        <v>0</v>
      </c>
      <c r="Y51" s="121">
        <v>0</v>
      </c>
      <c r="Z51" s="121">
        <v>0</v>
      </c>
      <c r="AA51" s="121">
        <v>0</v>
      </c>
      <c r="AB51" s="121">
        <v>0</v>
      </c>
      <c r="AC51" s="121">
        <v>0</v>
      </c>
      <c r="AD51" s="121">
        <v>0</v>
      </c>
      <c r="AE51" s="121">
        <v>0</v>
      </c>
      <c r="AF51" s="121">
        <v>0</v>
      </c>
      <c r="AG51" s="121">
        <v>0</v>
      </c>
      <c r="AH51" s="121">
        <v>0</v>
      </c>
      <c r="AI51" s="121">
        <v>1</v>
      </c>
      <c r="AJ51" s="121">
        <v>0</v>
      </c>
      <c r="AK51" s="121">
        <v>0</v>
      </c>
      <c r="AL51" s="121">
        <v>0</v>
      </c>
      <c r="AM51" s="121">
        <v>0</v>
      </c>
      <c r="AN51" s="121">
        <v>0</v>
      </c>
      <c r="AO51" s="121">
        <v>0</v>
      </c>
      <c r="AP51" s="121">
        <v>0</v>
      </c>
      <c r="AQ51" s="148">
        <v>0</v>
      </c>
      <c r="AR51" s="121">
        <v>0</v>
      </c>
      <c r="AS51" s="121">
        <v>0</v>
      </c>
      <c r="AT51" s="121">
        <v>0</v>
      </c>
      <c r="AU51" s="121">
        <v>0</v>
      </c>
      <c r="AV51" s="148">
        <v>0</v>
      </c>
      <c r="AW51"/>
      <c r="AX51"/>
      <c r="AY51"/>
      <c r="AZ51"/>
    </row>
    <row r="52" spans="1:52" s="72" customFormat="1" ht="45" x14ac:dyDescent="0.25">
      <c r="A52"/>
      <c r="B52" s="16"/>
      <c r="C52" s="336"/>
      <c r="D52" s="249"/>
      <c r="E52" s="252" t="s">
        <v>221</v>
      </c>
      <c r="F52" s="74"/>
      <c r="H52" s="136">
        <f t="shared" si="1"/>
        <v>2</v>
      </c>
      <c r="I52" s="123">
        <v>0</v>
      </c>
      <c r="J52" s="123">
        <v>0</v>
      </c>
      <c r="K52" s="123">
        <v>0</v>
      </c>
      <c r="L52" s="123">
        <v>0</v>
      </c>
      <c r="M52" s="123">
        <v>0</v>
      </c>
      <c r="N52" s="123">
        <v>0</v>
      </c>
      <c r="O52" s="123">
        <v>0</v>
      </c>
      <c r="P52" s="123">
        <v>0</v>
      </c>
      <c r="Q52" s="123">
        <v>1</v>
      </c>
      <c r="R52" s="123">
        <v>0</v>
      </c>
      <c r="S52" s="123">
        <v>0</v>
      </c>
      <c r="T52" s="123">
        <v>0</v>
      </c>
      <c r="U52" s="123">
        <v>0</v>
      </c>
      <c r="V52" s="123">
        <v>0</v>
      </c>
      <c r="W52" s="123">
        <v>0</v>
      </c>
      <c r="X52" s="123">
        <v>0</v>
      </c>
      <c r="Y52" s="123">
        <v>0</v>
      </c>
      <c r="Z52" s="123">
        <v>0</v>
      </c>
      <c r="AA52" s="123">
        <v>0</v>
      </c>
      <c r="AB52" s="123">
        <v>0</v>
      </c>
      <c r="AC52" s="123">
        <v>0</v>
      </c>
      <c r="AD52" s="123">
        <v>0</v>
      </c>
      <c r="AE52" s="123">
        <v>0</v>
      </c>
      <c r="AF52" s="123">
        <v>0</v>
      </c>
      <c r="AG52" s="123">
        <v>0</v>
      </c>
      <c r="AH52" s="123">
        <v>0</v>
      </c>
      <c r="AI52" s="123">
        <v>1</v>
      </c>
      <c r="AJ52" s="123">
        <v>0</v>
      </c>
      <c r="AK52" s="123">
        <v>0</v>
      </c>
      <c r="AL52" s="123">
        <v>0</v>
      </c>
      <c r="AM52" s="123">
        <v>0</v>
      </c>
      <c r="AN52" s="123">
        <v>0</v>
      </c>
      <c r="AO52" s="123">
        <v>0</v>
      </c>
      <c r="AP52" s="123">
        <v>0</v>
      </c>
      <c r="AQ52" s="123">
        <v>0</v>
      </c>
      <c r="AR52" s="123">
        <v>0</v>
      </c>
      <c r="AS52" s="123">
        <v>0</v>
      </c>
      <c r="AT52" s="123">
        <v>0</v>
      </c>
      <c r="AU52" s="123">
        <v>0</v>
      </c>
      <c r="AV52" s="123">
        <v>0</v>
      </c>
      <c r="AW52"/>
      <c r="AX52"/>
      <c r="AY52"/>
      <c r="AZ52"/>
    </row>
    <row r="53" spans="1:52" s="72" customFormat="1" ht="45" x14ac:dyDescent="0.25">
      <c r="A53"/>
      <c r="B53" s="16"/>
      <c r="C53" s="336"/>
      <c r="D53" s="249"/>
      <c r="E53" s="252" t="s">
        <v>222</v>
      </c>
      <c r="F53" s="74"/>
      <c r="H53" s="136">
        <f t="shared" si="1"/>
        <v>2</v>
      </c>
      <c r="I53" s="123">
        <v>0</v>
      </c>
      <c r="J53" s="123">
        <v>0</v>
      </c>
      <c r="K53" s="123">
        <v>0</v>
      </c>
      <c r="L53" s="123">
        <v>0</v>
      </c>
      <c r="M53" s="148">
        <v>0</v>
      </c>
      <c r="N53" s="123">
        <v>0</v>
      </c>
      <c r="O53" s="121">
        <v>0</v>
      </c>
      <c r="P53" s="121">
        <v>0</v>
      </c>
      <c r="Q53" s="121">
        <v>1</v>
      </c>
      <c r="R53" s="121">
        <v>0</v>
      </c>
      <c r="S53" s="121">
        <v>0</v>
      </c>
      <c r="T53" s="121">
        <v>0</v>
      </c>
      <c r="U53" s="121">
        <v>0</v>
      </c>
      <c r="V53" s="121">
        <v>0</v>
      </c>
      <c r="W53" s="121">
        <v>0</v>
      </c>
      <c r="X53" s="121">
        <v>0</v>
      </c>
      <c r="Y53" s="121">
        <v>0</v>
      </c>
      <c r="Z53" s="121">
        <v>0</v>
      </c>
      <c r="AA53" s="121">
        <v>0</v>
      </c>
      <c r="AB53" s="121">
        <v>0</v>
      </c>
      <c r="AC53" s="121">
        <v>0</v>
      </c>
      <c r="AD53" s="121">
        <v>0</v>
      </c>
      <c r="AE53" s="121">
        <v>0</v>
      </c>
      <c r="AF53" s="121">
        <v>0</v>
      </c>
      <c r="AG53" s="121">
        <v>0</v>
      </c>
      <c r="AH53" s="121">
        <v>0</v>
      </c>
      <c r="AI53" s="121">
        <v>1</v>
      </c>
      <c r="AJ53" s="121">
        <v>0</v>
      </c>
      <c r="AK53" s="121">
        <v>0</v>
      </c>
      <c r="AL53" s="121">
        <v>0</v>
      </c>
      <c r="AM53" s="121">
        <v>0</v>
      </c>
      <c r="AN53" s="121">
        <v>0</v>
      </c>
      <c r="AO53" s="121">
        <v>0</v>
      </c>
      <c r="AP53" s="148">
        <v>0</v>
      </c>
      <c r="AQ53" s="121">
        <v>0</v>
      </c>
      <c r="AR53" s="121">
        <v>0</v>
      </c>
      <c r="AS53" s="148">
        <v>0</v>
      </c>
      <c r="AT53" s="121">
        <v>0</v>
      </c>
      <c r="AU53" s="121">
        <v>0</v>
      </c>
      <c r="AV53" s="148">
        <v>0</v>
      </c>
      <c r="AW53"/>
      <c r="AX53"/>
      <c r="AY53"/>
      <c r="AZ53"/>
    </row>
    <row r="54" spans="1:52" s="72" customFormat="1" ht="45" x14ac:dyDescent="0.25">
      <c r="A54"/>
      <c r="B54" s="16"/>
      <c r="C54" s="336"/>
      <c r="D54" s="249"/>
      <c r="E54" s="252" t="s">
        <v>223</v>
      </c>
      <c r="F54" s="74"/>
      <c r="H54" s="136">
        <f t="shared" si="1"/>
        <v>3</v>
      </c>
      <c r="I54" s="123">
        <v>0</v>
      </c>
      <c r="J54" s="123">
        <v>0</v>
      </c>
      <c r="K54" s="123">
        <v>0</v>
      </c>
      <c r="L54" s="123">
        <v>0</v>
      </c>
      <c r="M54" s="123">
        <v>0</v>
      </c>
      <c r="N54" s="123">
        <v>0</v>
      </c>
      <c r="O54" s="121">
        <v>1</v>
      </c>
      <c r="P54" s="121">
        <v>0</v>
      </c>
      <c r="Q54" s="121">
        <v>1</v>
      </c>
      <c r="R54" s="121">
        <v>0</v>
      </c>
      <c r="S54" s="121">
        <v>0</v>
      </c>
      <c r="T54" s="121">
        <v>0</v>
      </c>
      <c r="U54" s="121">
        <v>0</v>
      </c>
      <c r="V54" s="121">
        <v>0</v>
      </c>
      <c r="W54" s="121">
        <v>0</v>
      </c>
      <c r="X54" s="121">
        <v>0</v>
      </c>
      <c r="Y54" s="121">
        <v>0</v>
      </c>
      <c r="Z54" s="121">
        <v>0</v>
      </c>
      <c r="AA54" s="121">
        <v>0</v>
      </c>
      <c r="AB54" s="121">
        <v>0</v>
      </c>
      <c r="AC54" s="121">
        <v>0</v>
      </c>
      <c r="AD54" s="121">
        <v>0</v>
      </c>
      <c r="AE54" s="121">
        <v>0</v>
      </c>
      <c r="AF54" s="121">
        <v>0</v>
      </c>
      <c r="AG54" s="121">
        <v>0</v>
      </c>
      <c r="AH54" s="121">
        <v>0</v>
      </c>
      <c r="AI54" s="121">
        <v>1</v>
      </c>
      <c r="AJ54" s="121">
        <v>0</v>
      </c>
      <c r="AK54" s="121">
        <v>0</v>
      </c>
      <c r="AL54" s="121">
        <v>0</v>
      </c>
      <c r="AM54" s="121">
        <v>0</v>
      </c>
      <c r="AN54" s="121">
        <v>0</v>
      </c>
      <c r="AO54" s="121">
        <v>0</v>
      </c>
      <c r="AP54" s="121">
        <v>0</v>
      </c>
      <c r="AQ54" s="121">
        <v>0</v>
      </c>
      <c r="AR54" s="121">
        <v>0</v>
      </c>
      <c r="AS54" s="148">
        <v>0</v>
      </c>
      <c r="AT54" s="121">
        <v>0</v>
      </c>
      <c r="AU54" s="121">
        <v>0</v>
      </c>
      <c r="AV54" s="148">
        <v>0</v>
      </c>
      <c r="AW54"/>
      <c r="AX54"/>
      <c r="AY54"/>
      <c r="AZ54"/>
    </row>
    <row r="55" spans="1:52" s="72" customFormat="1" ht="30" x14ac:dyDescent="0.25">
      <c r="A55"/>
      <c r="B55" s="16"/>
      <c r="C55" s="336"/>
      <c r="D55" s="253"/>
      <c r="E55" s="254" t="s">
        <v>224</v>
      </c>
      <c r="F55" s="74"/>
      <c r="H55" s="136">
        <f t="shared" si="1"/>
        <v>3</v>
      </c>
      <c r="I55" s="123">
        <v>0</v>
      </c>
      <c r="J55" s="123">
        <v>0</v>
      </c>
      <c r="K55" s="123">
        <v>0</v>
      </c>
      <c r="L55" s="123">
        <v>0</v>
      </c>
      <c r="M55" s="148">
        <v>0</v>
      </c>
      <c r="N55" s="123">
        <v>0</v>
      </c>
      <c r="O55" s="121">
        <v>1</v>
      </c>
      <c r="P55" s="121">
        <v>0</v>
      </c>
      <c r="Q55" s="121">
        <v>1</v>
      </c>
      <c r="R55" s="121">
        <v>0</v>
      </c>
      <c r="S55" s="121">
        <v>0</v>
      </c>
      <c r="T55" s="121">
        <v>0</v>
      </c>
      <c r="U55" s="121">
        <v>0</v>
      </c>
      <c r="V55" s="121">
        <v>0</v>
      </c>
      <c r="W55" s="121">
        <v>0</v>
      </c>
      <c r="X55" s="121">
        <v>0</v>
      </c>
      <c r="Y55" s="121">
        <v>0</v>
      </c>
      <c r="Z55" s="121">
        <v>0</v>
      </c>
      <c r="AA55" s="121">
        <v>0</v>
      </c>
      <c r="AB55" s="121">
        <v>0</v>
      </c>
      <c r="AC55" s="121">
        <v>0</v>
      </c>
      <c r="AD55" s="121">
        <v>0</v>
      </c>
      <c r="AE55" s="121">
        <v>0</v>
      </c>
      <c r="AF55" s="121">
        <v>0</v>
      </c>
      <c r="AG55" s="121">
        <v>0</v>
      </c>
      <c r="AH55" s="121">
        <v>0</v>
      </c>
      <c r="AI55" s="121">
        <v>1</v>
      </c>
      <c r="AJ55" s="121">
        <v>0</v>
      </c>
      <c r="AK55" s="121">
        <v>0</v>
      </c>
      <c r="AL55" s="121">
        <v>0</v>
      </c>
      <c r="AM55" s="121">
        <v>0</v>
      </c>
      <c r="AN55" s="121">
        <v>0</v>
      </c>
      <c r="AO55" s="121">
        <v>0</v>
      </c>
      <c r="AP55" s="148">
        <v>0</v>
      </c>
      <c r="AQ55" s="121">
        <v>0</v>
      </c>
      <c r="AR55" s="121">
        <v>0</v>
      </c>
      <c r="AS55" s="148">
        <v>0</v>
      </c>
      <c r="AT55" s="148">
        <v>0</v>
      </c>
      <c r="AU55" s="121">
        <v>0</v>
      </c>
      <c r="AV55" s="148">
        <v>0</v>
      </c>
      <c r="AW55"/>
      <c r="AX55"/>
      <c r="AY55"/>
      <c r="AZ55"/>
    </row>
    <row r="56" spans="1:52" s="72" customFormat="1" x14ac:dyDescent="0.25">
      <c r="A56"/>
      <c r="B56" s="16"/>
      <c r="C56" s="335" t="s">
        <v>102</v>
      </c>
      <c r="D56" s="248"/>
      <c r="E56" s="255" t="s">
        <v>226</v>
      </c>
      <c r="F56" s="74"/>
      <c r="H56" s="136">
        <f t="shared" si="1"/>
        <v>5</v>
      </c>
      <c r="I56" s="123">
        <v>0</v>
      </c>
      <c r="J56" s="123">
        <v>0</v>
      </c>
      <c r="K56" s="123">
        <v>0</v>
      </c>
      <c r="L56" s="123">
        <v>0</v>
      </c>
      <c r="M56" s="123">
        <v>0</v>
      </c>
      <c r="N56" s="123">
        <v>1</v>
      </c>
      <c r="O56" s="123">
        <v>0</v>
      </c>
      <c r="P56" s="123">
        <v>1</v>
      </c>
      <c r="Q56" s="123">
        <v>0</v>
      </c>
      <c r="R56" s="123">
        <v>0</v>
      </c>
      <c r="S56" s="123">
        <v>0</v>
      </c>
      <c r="T56" s="123">
        <v>0</v>
      </c>
      <c r="U56" s="123">
        <v>1</v>
      </c>
      <c r="V56" s="123">
        <v>1</v>
      </c>
      <c r="W56" s="123">
        <v>0</v>
      </c>
      <c r="X56" s="123">
        <v>0</v>
      </c>
      <c r="Y56" s="123">
        <v>0</v>
      </c>
      <c r="Z56" s="123">
        <v>0</v>
      </c>
      <c r="AA56" s="123">
        <v>0</v>
      </c>
      <c r="AB56" s="123">
        <v>0</v>
      </c>
      <c r="AC56" s="123">
        <v>0</v>
      </c>
      <c r="AD56" s="123">
        <v>0</v>
      </c>
      <c r="AE56" s="123">
        <v>0</v>
      </c>
      <c r="AF56" s="123">
        <v>0</v>
      </c>
      <c r="AG56" s="123">
        <v>0</v>
      </c>
      <c r="AH56" s="123">
        <v>0</v>
      </c>
      <c r="AI56" s="123">
        <v>0</v>
      </c>
      <c r="AJ56" s="123">
        <v>0</v>
      </c>
      <c r="AK56" s="123">
        <v>0</v>
      </c>
      <c r="AL56" s="123">
        <v>0</v>
      </c>
      <c r="AM56" s="123">
        <v>0</v>
      </c>
      <c r="AN56" s="123">
        <v>0</v>
      </c>
      <c r="AO56" s="123">
        <v>0</v>
      </c>
      <c r="AP56" s="123">
        <v>0</v>
      </c>
      <c r="AQ56" s="123">
        <v>0</v>
      </c>
      <c r="AR56" s="123">
        <v>0</v>
      </c>
      <c r="AS56" s="123">
        <v>0</v>
      </c>
      <c r="AT56" s="123">
        <v>0</v>
      </c>
      <c r="AU56" s="123">
        <v>0</v>
      </c>
      <c r="AV56" s="123">
        <v>1</v>
      </c>
      <c r="AW56"/>
      <c r="AX56"/>
      <c r="AY56"/>
      <c r="AZ56"/>
    </row>
    <row r="57" spans="1:52" s="72" customFormat="1" x14ac:dyDescent="0.25">
      <c r="A57"/>
      <c r="B57" s="16"/>
      <c r="C57" s="336"/>
      <c r="D57" s="249"/>
      <c r="E57" s="252" t="s">
        <v>227</v>
      </c>
      <c r="F57" s="74"/>
      <c r="H57" s="136">
        <f t="shared" si="1"/>
        <v>5</v>
      </c>
      <c r="I57" s="148">
        <v>0</v>
      </c>
      <c r="J57" s="123">
        <v>0</v>
      </c>
      <c r="K57" s="148">
        <v>0</v>
      </c>
      <c r="L57" s="123">
        <v>0</v>
      </c>
      <c r="M57" s="123">
        <v>0</v>
      </c>
      <c r="N57" s="123">
        <v>1</v>
      </c>
      <c r="O57" s="121">
        <v>0</v>
      </c>
      <c r="P57" s="121">
        <v>1</v>
      </c>
      <c r="Q57" s="121">
        <v>0</v>
      </c>
      <c r="R57" s="121">
        <v>0</v>
      </c>
      <c r="S57" s="121">
        <v>0</v>
      </c>
      <c r="T57" s="121">
        <v>0</v>
      </c>
      <c r="U57" s="121">
        <v>1</v>
      </c>
      <c r="V57" s="121">
        <v>1</v>
      </c>
      <c r="W57" s="121">
        <v>0</v>
      </c>
      <c r="X57" s="121">
        <v>0</v>
      </c>
      <c r="Y57" s="121">
        <v>0</v>
      </c>
      <c r="Z57" s="121">
        <v>0</v>
      </c>
      <c r="AA57" s="121">
        <v>0</v>
      </c>
      <c r="AB57" s="121">
        <v>0</v>
      </c>
      <c r="AC57" s="121">
        <v>0</v>
      </c>
      <c r="AD57" s="121">
        <v>0</v>
      </c>
      <c r="AE57" s="121">
        <v>0</v>
      </c>
      <c r="AF57" s="121">
        <v>0</v>
      </c>
      <c r="AG57" s="121">
        <v>0</v>
      </c>
      <c r="AH57" s="121">
        <v>0</v>
      </c>
      <c r="AI57" s="121">
        <v>0</v>
      </c>
      <c r="AJ57" s="121">
        <v>0</v>
      </c>
      <c r="AK57" s="121">
        <v>0</v>
      </c>
      <c r="AL57" s="148">
        <v>0</v>
      </c>
      <c r="AM57" s="121">
        <v>0</v>
      </c>
      <c r="AN57" s="121">
        <v>0</v>
      </c>
      <c r="AO57" s="148">
        <v>0</v>
      </c>
      <c r="AP57" s="148">
        <v>0</v>
      </c>
      <c r="AQ57" s="121">
        <v>0</v>
      </c>
      <c r="AR57" s="121">
        <v>0</v>
      </c>
      <c r="AS57" s="148">
        <v>0</v>
      </c>
      <c r="AT57" s="121">
        <v>0</v>
      </c>
      <c r="AU57" s="121">
        <v>0</v>
      </c>
      <c r="AV57" s="121">
        <v>1</v>
      </c>
      <c r="AW57"/>
      <c r="AX57"/>
      <c r="AY57"/>
      <c r="AZ57"/>
    </row>
    <row r="58" spans="1:52" s="72" customFormat="1" x14ac:dyDescent="0.25">
      <c r="A58"/>
      <c r="B58" s="16"/>
      <c r="C58" s="336"/>
      <c r="D58" s="249"/>
      <c r="E58" s="252" t="s">
        <v>228</v>
      </c>
      <c r="F58" s="74"/>
      <c r="H58" s="136">
        <f t="shared" si="1"/>
        <v>5</v>
      </c>
      <c r="I58" s="148">
        <v>0</v>
      </c>
      <c r="J58" s="123">
        <v>0</v>
      </c>
      <c r="K58" s="148">
        <v>0</v>
      </c>
      <c r="L58" s="123">
        <v>0</v>
      </c>
      <c r="M58" s="123">
        <v>0</v>
      </c>
      <c r="N58" s="123">
        <v>1</v>
      </c>
      <c r="O58" s="121">
        <v>0</v>
      </c>
      <c r="P58" s="121">
        <v>1</v>
      </c>
      <c r="Q58" s="121">
        <v>0</v>
      </c>
      <c r="R58" s="121">
        <v>0</v>
      </c>
      <c r="S58" s="121">
        <v>0</v>
      </c>
      <c r="T58" s="121">
        <v>0</v>
      </c>
      <c r="U58" s="121">
        <v>1</v>
      </c>
      <c r="V58" s="121">
        <v>1</v>
      </c>
      <c r="W58" s="121">
        <v>0</v>
      </c>
      <c r="X58" s="121">
        <v>0</v>
      </c>
      <c r="Y58" s="121">
        <v>0</v>
      </c>
      <c r="Z58" s="121">
        <v>0</v>
      </c>
      <c r="AA58" s="121">
        <v>0</v>
      </c>
      <c r="AB58" s="121">
        <v>0</v>
      </c>
      <c r="AC58" s="121">
        <v>0</v>
      </c>
      <c r="AD58" s="121">
        <v>0</v>
      </c>
      <c r="AE58" s="121">
        <v>0</v>
      </c>
      <c r="AF58" s="121">
        <v>0</v>
      </c>
      <c r="AG58" s="121">
        <v>0</v>
      </c>
      <c r="AH58" s="121">
        <v>0</v>
      </c>
      <c r="AI58" s="121">
        <v>0</v>
      </c>
      <c r="AJ58" s="121">
        <v>0</v>
      </c>
      <c r="AK58" s="121">
        <v>0</v>
      </c>
      <c r="AL58" s="148">
        <v>0</v>
      </c>
      <c r="AM58" s="121">
        <v>0</v>
      </c>
      <c r="AN58" s="121">
        <v>0</v>
      </c>
      <c r="AO58" s="148">
        <v>0</v>
      </c>
      <c r="AP58" s="121">
        <v>0</v>
      </c>
      <c r="AQ58" s="121">
        <v>0</v>
      </c>
      <c r="AR58" s="121">
        <v>0</v>
      </c>
      <c r="AS58" s="148">
        <v>0</v>
      </c>
      <c r="AT58" s="121">
        <v>0</v>
      </c>
      <c r="AU58" s="121">
        <v>0</v>
      </c>
      <c r="AV58" s="121">
        <v>1</v>
      </c>
      <c r="AW58"/>
      <c r="AX58"/>
      <c r="AY58"/>
      <c r="AZ58"/>
    </row>
    <row r="59" spans="1:52" s="72" customFormat="1" ht="90" x14ac:dyDescent="0.25">
      <c r="A59"/>
      <c r="B59" s="16"/>
      <c r="C59" s="336"/>
      <c r="D59" s="249"/>
      <c r="E59" s="252" t="s">
        <v>229</v>
      </c>
      <c r="F59" s="74"/>
      <c r="H59" s="136">
        <f t="shared" si="1"/>
        <v>8</v>
      </c>
      <c r="I59" s="123">
        <v>0</v>
      </c>
      <c r="J59" s="123">
        <v>0</v>
      </c>
      <c r="K59" s="123">
        <v>0</v>
      </c>
      <c r="L59" s="123">
        <v>0</v>
      </c>
      <c r="M59" s="123">
        <v>1</v>
      </c>
      <c r="N59" s="123">
        <v>1</v>
      </c>
      <c r="O59" s="123">
        <v>1</v>
      </c>
      <c r="P59" s="123">
        <v>1</v>
      </c>
      <c r="Q59" s="123">
        <v>1</v>
      </c>
      <c r="R59" s="123">
        <v>0</v>
      </c>
      <c r="S59" s="123">
        <v>0</v>
      </c>
      <c r="T59" s="123">
        <v>0</v>
      </c>
      <c r="U59" s="123">
        <v>1</v>
      </c>
      <c r="V59" s="123">
        <v>1</v>
      </c>
      <c r="W59" s="123">
        <v>0</v>
      </c>
      <c r="X59" s="123">
        <v>0</v>
      </c>
      <c r="Y59" s="123">
        <v>0</v>
      </c>
      <c r="Z59" s="123">
        <v>0</v>
      </c>
      <c r="AA59" s="123">
        <v>0</v>
      </c>
      <c r="AB59" s="123">
        <v>0</v>
      </c>
      <c r="AC59" s="123">
        <v>0</v>
      </c>
      <c r="AD59" s="123">
        <v>0</v>
      </c>
      <c r="AE59" s="123">
        <v>0</v>
      </c>
      <c r="AF59" s="123">
        <v>0</v>
      </c>
      <c r="AG59" s="123">
        <v>0</v>
      </c>
      <c r="AH59" s="123">
        <v>0</v>
      </c>
      <c r="AI59" s="123">
        <v>0</v>
      </c>
      <c r="AJ59" s="123">
        <v>0</v>
      </c>
      <c r="AK59" s="123">
        <v>0</v>
      </c>
      <c r="AL59" s="123">
        <v>0</v>
      </c>
      <c r="AM59" s="123">
        <v>0</v>
      </c>
      <c r="AN59" s="123">
        <v>0</v>
      </c>
      <c r="AO59" s="123">
        <v>0</v>
      </c>
      <c r="AP59" s="123">
        <v>0</v>
      </c>
      <c r="AQ59" s="123">
        <v>0</v>
      </c>
      <c r="AR59" s="123">
        <v>0</v>
      </c>
      <c r="AS59" s="123">
        <v>0</v>
      </c>
      <c r="AT59" s="123">
        <v>0</v>
      </c>
      <c r="AU59" s="123">
        <v>0</v>
      </c>
      <c r="AV59" s="123">
        <v>1</v>
      </c>
      <c r="AW59"/>
      <c r="AX59"/>
      <c r="AY59"/>
      <c r="AZ59"/>
    </row>
    <row r="60" spans="1:52" s="72" customFormat="1" x14ac:dyDescent="0.25">
      <c r="A60"/>
      <c r="B60" s="16"/>
      <c r="C60" s="336"/>
      <c r="D60" s="249"/>
      <c r="E60" s="252" t="s">
        <v>230</v>
      </c>
      <c r="F60" s="74"/>
      <c r="H60" s="136">
        <f t="shared" si="1"/>
        <v>5</v>
      </c>
      <c r="I60" s="123">
        <v>0</v>
      </c>
      <c r="J60" s="123">
        <v>0</v>
      </c>
      <c r="K60" s="123">
        <v>0</v>
      </c>
      <c r="L60" s="123">
        <v>0</v>
      </c>
      <c r="M60" s="123">
        <v>0</v>
      </c>
      <c r="N60" s="123">
        <v>1</v>
      </c>
      <c r="O60" s="121">
        <v>0</v>
      </c>
      <c r="P60" s="121">
        <v>1</v>
      </c>
      <c r="Q60" s="121">
        <v>0</v>
      </c>
      <c r="R60" s="121">
        <v>0</v>
      </c>
      <c r="S60" s="121">
        <v>0</v>
      </c>
      <c r="T60" s="121">
        <v>0</v>
      </c>
      <c r="U60" s="121">
        <v>1</v>
      </c>
      <c r="V60" s="121">
        <v>1</v>
      </c>
      <c r="W60" s="121">
        <v>0</v>
      </c>
      <c r="X60" s="121">
        <v>0</v>
      </c>
      <c r="Y60" s="121">
        <v>0</v>
      </c>
      <c r="Z60" s="121">
        <v>0</v>
      </c>
      <c r="AA60" s="121">
        <v>0</v>
      </c>
      <c r="AB60" s="121">
        <v>0</v>
      </c>
      <c r="AC60" s="121">
        <v>0</v>
      </c>
      <c r="AD60" s="121">
        <v>0</v>
      </c>
      <c r="AE60" s="121">
        <v>0</v>
      </c>
      <c r="AF60" s="121">
        <v>0</v>
      </c>
      <c r="AG60" s="121">
        <v>0</v>
      </c>
      <c r="AH60" s="121">
        <v>0</v>
      </c>
      <c r="AI60" s="121">
        <v>0</v>
      </c>
      <c r="AJ60" s="121">
        <v>0</v>
      </c>
      <c r="AK60" s="121">
        <v>0</v>
      </c>
      <c r="AL60" s="121">
        <v>0</v>
      </c>
      <c r="AM60" s="121">
        <v>0</v>
      </c>
      <c r="AN60" s="121">
        <v>0</v>
      </c>
      <c r="AO60" s="148">
        <v>0</v>
      </c>
      <c r="AP60" s="121">
        <v>0</v>
      </c>
      <c r="AQ60" s="121">
        <v>0</v>
      </c>
      <c r="AR60" s="121">
        <v>0</v>
      </c>
      <c r="AS60" s="121">
        <v>0</v>
      </c>
      <c r="AT60" s="121">
        <v>0</v>
      </c>
      <c r="AU60" s="121">
        <v>0</v>
      </c>
      <c r="AV60" s="121">
        <v>1</v>
      </c>
      <c r="AW60"/>
      <c r="AX60"/>
      <c r="AY60"/>
      <c r="AZ60"/>
    </row>
    <row r="61" spans="1:52" s="72" customFormat="1" x14ac:dyDescent="0.25">
      <c r="A61"/>
      <c r="B61" s="16"/>
      <c r="C61" s="336"/>
      <c r="D61" s="249"/>
      <c r="E61" s="252" t="s">
        <v>231</v>
      </c>
      <c r="F61" s="74"/>
      <c r="H61" s="136">
        <f t="shared" si="1"/>
        <v>5</v>
      </c>
      <c r="I61" s="123">
        <v>0</v>
      </c>
      <c r="J61" s="123">
        <v>0</v>
      </c>
      <c r="K61" s="123">
        <v>0</v>
      </c>
      <c r="L61" s="123">
        <v>0</v>
      </c>
      <c r="M61" s="123">
        <v>0</v>
      </c>
      <c r="N61" s="123">
        <v>1</v>
      </c>
      <c r="O61" s="123">
        <v>0</v>
      </c>
      <c r="P61" s="123">
        <v>1</v>
      </c>
      <c r="Q61" s="123">
        <v>0</v>
      </c>
      <c r="R61" s="123">
        <v>0</v>
      </c>
      <c r="S61" s="123">
        <v>0</v>
      </c>
      <c r="T61" s="123">
        <v>0</v>
      </c>
      <c r="U61" s="123">
        <v>1</v>
      </c>
      <c r="V61" s="123">
        <v>1</v>
      </c>
      <c r="W61" s="123">
        <v>0</v>
      </c>
      <c r="X61" s="123">
        <v>0</v>
      </c>
      <c r="Y61" s="123">
        <v>0</v>
      </c>
      <c r="Z61" s="123">
        <v>0</v>
      </c>
      <c r="AA61" s="123">
        <v>0</v>
      </c>
      <c r="AB61" s="123">
        <v>0</v>
      </c>
      <c r="AC61" s="123">
        <v>0</v>
      </c>
      <c r="AD61" s="123">
        <v>0</v>
      </c>
      <c r="AE61" s="123">
        <v>0</v>
      </c>
      <c r="AF61" s="123">
        <v>0</v>
      </c>
      <c r="AG61" s="123">
        <v>0</v>
      </c>
      <c r="AH61" s="123">
        <v>0</v>
      </c>
      <c r="AI61" s="123">
        <v>0</v>
      </c>
      <c r="AJ61" s="123">
        <v>0</v>
      </c>
      <c r="AK61" s="123">
        <v>0</v>
      </c>
      <c r="AL61" s="123">
        <v>0</v>
      </c>
      <c r="AM61" s="123">
        <v>0</v>
      </c>
      <c r="AN61" s="123">
        <v>0</v>
      </c>
      <c r="AO61" s="123">
        <v>0</v>
      </c>
      <c r="AP61" s="123">
        <v>0</v>
      </c>
      <c r="AQ61" s="123">
        <v>0</v>
      </c>
      <c r="AR61" s="123">
        <v>0</v>
      </c>
      <c r="AS61" s="123">
        <v>0</v>
      </c>
      <c r="AT61" s="123">
        <v>0</v>
      </c>
      <c r="AU61" s="123">
        <v>0</v>
      </c>
      <c r="AV61" s="123">
        <v>1</v>
      </c>
      <c r="AW61"/>
      <c r="AX61"/>
      <c r="AY61"/>
      <c r="AZ61"/>
    </row>
    <row r="62" spans="1:52" s="72" customFormat="1" ht="30" x14ac:dyDescent="0.25">
      <c r="A62"/>
      <c r="B62" s="16"/>
      <c r="C62" s="336"/>
      <c r="D62" s="249"/>
      <c r="E62" s="252" t="s">
        <v>232</v>
      </c>
      <c r="F62" s="74"/>
      <c r="H62" s="136">
        <f t="shared" si="1"/>
        <v>7</v>
      </c>
      <c r="I62" s="148">
        <v>0</v>
      </c>
      <c r="J62" s="123">
        <v>0</v>
      </c>
      <c r="K62" s="123">
        <v>0</v>
      </c>
      <c r="L62" s="123">
        <v>0</v>
      </c>
      <c r="M62" s="123">
        <v>0</v>
      </c>
      <c r="N62" s="123">
        <v>1</v>
      </c>
      <c r="O62" s="148">
        <v>1</v>
      </c>
      <c r="P62" s="148">
        <v>1</v>
      </c>
      <c r="Q62" s="121">
        <v>1</v>
      </c>
      <c r="R62" s="121">
        <v>0</v>
      </c>
      <c r="S62" s="121">
        <v>0</v>
      </c>
      <c r="T62" s="121">
        <v>0</v>
      </c>
      <c r="U62" s="121">
        <v>1</v>
      </c>
      <c r="V62" s="121">
        <v>1</v>
      </c>
      <c r="W62" s="121">
        <v>0</v>
      </c>
      <c r="X62" s="121">
        <v>0</v>
      </c>
      <c r="Y62" s="121">
        <v>0</v>
      </c>
      <c r="Z62" s="121">
        <v>0</v>
      </c>
      <c r="AA62" s="121">
        <v>0</v>
      </c>
      <c r="AB62" s="121">
        <v>0</v>
      </c>
      <c r="AC62" s="121">
        <v>0</v>
      </c>
      <c r="AD62" s="121">
        <v>0</v>
      </c>
      <c r="AE62" s="121">
        <v>0</v>
      </c>
      <c r="AF62" s="121">
        <v>0</v>
      </c>
      <c r="AG62" s="121">
        <v>0</v>
      </c>
      <c r="AH62" s="121">
        <v>0</v>
      </c>
      <c r="AI62" s="148">
        <v>0</v>
      </c>
      <c r="AJ62" s="121">
        <v>0</v>
      </c>
      <c r="AK62" s="121">
        <v>0</v>
      </c>
      <c r="AL62" s="121">
        <v>0</v>
      </c>
      <c r="AM62" s="121">
        <v>0</v>
      </c>
      <c r="AN62" s="121">
        <v>0</v>
      </c>
      <c r="AO62" s="121">
        <v>0</v>
      </c>
      <c r="AP62" s="121">
        <v>0</v>
      </c>
      <c r="AQ62" s="121">
        <v>0</v>
      </c>
      <c r="AR62" s="121">
        <v>0</v>
      </c>
      <c r="AS62" s="121">
        <v>0</v>
      </c>
      <c r="AT62" s="121">
        <v>0</v>
      </c>
      <c r="AU62" s="121">
        <v>0</v>
      </c>
      <c r="AV62" s="121">
        <v>1</v>
      </c>
      <c r="AW62"/>
      <c r="AX62"/>
      <c r="AY62"/>
      <c r="AZ62"/>
    </row>
    <row r="63" spans="1:52" s="72" customFormat="1" x14ac:dyDescent="0.25">
      <c r="A63"/>
      <c r="B63" s="16"/>
      <c r="C63" s="336"/>
      <c r="D63" s="253"/>
      <c r="E63" s="254" t="s">
        <v>233</v>
      </c>
      <c r="F63" s="74"/>
      <c r="H63" s="136">
        <f t="shared" si="1"/>
        <v>6</v>
      </c>
      <c r="I63" s="148">
        <v>0</v>
      </c>
      <c r="J63" s="148">
        <v>0</v>
      </c>
      <c r="K63" s="123">
        <v>0</v>
      </c>
      <c r="L63" s="123">
        <v>0</v>
      </c>
      <c r="M63" s="123">
        <v>0</v>
      </c>
      <c r="N63" s="148">
        <v>1</v>
      </c>
      <c r="O63" s="148">
        <v>0</v>
      </c>
      <c r="P63" s="148">
        <v>1</v>
      </c>
      <c r="Q63" s="148">
        <v>1</v>
      </c>
      <c r="R63" s="121">
        <v>0</v>
      </c>
      <c r="S63" s="121">
        <v>0</v>
      </c>
      <c r="T63" s="121">
        <v>0</v>
      </c>
      <c r="U63" s="121">
        <v>1</v>
      </c>
      <c r="V63" s="121">
        <v>1</v>
      </c>
      <c r="W63" s="121">
        <v>0</v>
      </c>
      <c r="X63" s="121">
        <v>0</v>
      </c>
      <c r="Y63" s="121">
        <v>0</v>
      </c>
      <c r="Z63" s="121">
        <v>0</v>
      </c>
      <c r="AA63" s="121">
        <v>0</v>
      </c>
      <c r="AB63" s="121">
        <v>0</v>
      </c>
      <c r="AC63" s="121">
        <v>0</v>
      </c>
      <c r="AD63" s="121">
        <v>0</v>
      </c>
      <c r="AE63" s="121">
        <v>0</v>
      </c>
      <c r="AF63" s="121">
        <v>0</v>
      </c>
      <c r="AG63" s="121">
        <v>0</v>
      </c>
      <c r="AH63" s="121">
        <v>0</v>
      </c>
      <c r="AI63" s="148">
        <v>0</v>
      </c>
      <c r="AJ63" s="121">
        <v>0</v>
      </c>
      <c r="AK63" s="121">
        <v>0</v>
      </c>
      <c r="AL63" s="121">
        <v>0</v>
      </c>
      <c r="AM63" s="121">
        <v>0</v>
      </c>
      <c r="AN63" s="121">
        <v>0</v>
      </c>
      <c r="AO63" s="121">
        <v>0</v>
      </c>
      <c r="AP63" s="121">
        <v>0</v>
      </c>
      <c r="AQ63" s="121">
        <v>0</v>
      </c>
      <c r="AR63" s="121">
        <v>0</v>
      </c>
      <c r="AS63" s="121">
        <v>0</v>
      </c>
      <c r="AT63" s="121">
        <v>0</v>
      </c>
      <c r="AU63" s="121">
        <v>0</v>
      </c>
      <c r="AV63" s="121">
        <v>1</v>
      </c>
      <c r="AW63"/>
      <c r="AX63"/>
      <c r="AY63"/>
      <c r="AZ63"/>
    </row>
    <row r="64" spans="1:52" s="72" customFormat="1" x14ac:dyDescent="0.25">
      <c r="A64"/>
      <c r="B64" s="16"/>
      <c r="C64" s="335" t="s">
        <v>103</v>
      </c>
      <c r="D64" s="248"/>
      <c r="E64" s="255" t="s">
        <v>235</v>
      </c>
      <c r="F64" s="74"/>
      <c r="H64" s="136">
        <f t="shared" si="1"/>
        <v>4</v>
      </c>
      <c r="I64" s="123">
        <v>0</v>
      </c>
      <c r="J64" s="123">
        <v>0</v>
      </c>
      <c r="K64" s="123">
        <v>0</v>
      </c>
      <c r="L64" s="123">
        <v>0</v>
      </c>
      <c r="M64" s="123">
        <v>0</v>
      </c>
      <c r="N64" s="123">
        <v>0</v>
      </c>
      <c r="O64" s="123">
        <v>0</v>
      </c>
      <c r="P64" s="123">
        <v>1</v>
      </c>
      <c r="Q64" s="123">
        <v>0</v>
      </c>
      <c r="R64" s="123">
        <v>0</v>
      </c>
      <c r="S64" s="123">
        <v>0</v>
      </c>
      <c r="T64" s="123">
        <v>0</v>
      </c>
      <c r="U64" s="123">
        <v>1</v>
      </c>
      <c r="V64" s="123">
        <v>1</v>
      </c>
      <c r="W64" s="123">
        <v>0</v>
      </c>
      <c r="X64" s="123">
        <v>0</v>
      </c>
      <c r="Y64" s="123">
        <v>0</v>
      </c>
      <c r="Z64" s="123">
        <v>0</v>
      </c>
      <c r="AA64" s="123">
        <v>0</v>
      </c>
      <c r="AB64" s="123">
        <v>0</v>
      </c>
      <c r="AC64" s="123">
        <v>0</v>
      </c>
      <c r="AD64" s="123">
        <v>0</v>
      </c>
      <c r="AE64" s="123">
        <v>0</v>
      </c>
      <c r="AF64" s="123">
        <v>0</v>
      </c>
      <c r="AG64" s="123">
        <v>0</v>
      </c>
      <c r="AH64" s="123">
        <v>0</v>
      </c>
      <c r="AI64" s="123">
        <v>0</v>
      </c>
      <c r="AJ64" s="123">
        <v>0</v>
      </c>
      <c r="AK64" s="123">
        <v>0</v>
      </c>
      <c r="AL64" s="123">
        <v>0</v>
      </c>
      <c r="AM64" s="123">
        <v>0</v>
      </c>
      <c r="AN64" s="123">
        <v>0</v>
      </c>
      <c r="AO64" s="123">
        <v>0</v>
      </c>
      <c r="AP64" s="123">
        <v>0</v>
      </c>
      <c r="AQ64" s="123">
        <v>0</v>
      </c>
      <c r="AR64" s="123">
        <v>0</v>
      </c>
      <c r="AS64" s="123">
        <v>0</v>
      </c>
      <c r="AT64" s="123">
        <v>0</v>
      </c>
      <c r="AU64" s="123">
        <v>0</v>
      </c>
      <c r="AV64" s="123">
        <v>1</v>
      </c>
      <c r="AW64"/>
      <c r="AX64"/>
      <c r="AY64"/>
      <c r="AZ64"/>
    </row>
    <row r="65" spans="1:52" s="72" customFormat="1" ht="30" x14ac:dyDescent="0.25">
      <c r="A65"/>
      <c r="B65" s="16"/>
      <c r="C65" s="336"/>
      <c r="D65" s="249"/>
      <c r="E65" s="252" t="s">
        <v>236</v>
      </c>
      <c r="F65" s="74"/>
      <c r="H65" s="136">
        <f t="shared" si="1"/>
        <v>4</v>
      </c>
      <c r="I65" s="123">
        <v>0</v>
      </c>
      <c r="J65" s="123">
        <v>0</v>
      </c>
      <c r="K65" s="123">
        <v>0</v>
      </c>
      <c r="L65" s="123">
        <v>0</v>
      </c>
      <c r="M65" s="148">
        <v>0</v>
      </c>
      <c r="N65" s="123">
        <v>0</v>
      </c>
      <c r="O65" s="121">
        <v>0</v>
      </c>
      <c r="P65" s="121">
        <v>1</v>
      </c>
      <c r="Q65" s="121">
        <v>0</v>
      </c>
      <c r="R65" s="121">
        <v>0</v>
      </c>
      <c r="S65" s="121">
        <v>0</v>
      </c>
      <c r="T65" s="121">
        <v>0</v>
      </c>
      <c r="U65" s="121">
        <v>1</v>
      </c>
      <c r="V65" s="121">
        <v>1</v>
      </c>
      <c r="W65" s="121">
        <v>0</v>
      </c>
      <c r="X65" s="121">
        <v>0</v>
      </c>
      <c r="Y65" s="121">
        <v>0</v>
      </c>
      <c r="Z65" s="121">
        <v>0</v>
      </c>
      <c r="AA65" s="121">
        <v>0</v>
      </c>
      <c r="AB65" s="121">
        <v>0</v>
      </c>
      <c r="AC65" s="121">
        <v>0</v>
      </c>
      <c r="AD65" s="121">
        <v>0</v>
      </c>
      <c r="AE65" s="121">
        <v>0</v>
      </c>
      <c r="AF65" s="121">
        <v>0</v>
      </c>
      <c r="AG65" s="121">
        <v>0</v>
      </c>
      <c r="AH65" s="121">
        <v>0</v>
      </c>
      <c r="AI65" s="121">
        <v>0</v>
      </c>
      <c r="AJ65" s="121">
        <v>0</v>
      </c>
      <c r="AK65" s="121">
        <v>0</v>
      </c>
      <c r="AL65" s="121">
        <v>0</v>
      </c>
      <c r="AM65" s="121">
        <v>0</v>
      </c>
      <c r="AN65" s="121">
        <v>0</v>
      </c>
      <c r="AO65" s="121">
        <v>0</v>
      </c>
      <c r="AP65" s="121">
        <v>0</v>
      </c>
      <c r="AQ65" s="121">
        <v>0</v>
      </c>
      <c r="AR65" s="121">
        <v>0</v>
      </c>
      <c r="AS65" s="121">
        <v>0</v>
      </c>
      <c r="AT65" s="121">
        <v>0</v>
      </c>
      <c r="AU65" s="121">
        <v>0</v>
      </c>
      <c r="AV65" s="121">
        <v>1</v>
      </c>
      <c r="AW65"/>
      <c r="AX65"/>
      <c r="AY65"/>
      <c r="AZ65"/>
    </row>
    <row r="66" spans="1:52" s="72" customFormat="1" x14ac:dyDescent="0.25">
      <c r="A66"/>
      <c r="B66" s="16"/>
      <c r="C66" s="336"/>
      <c r="D66" s="253"/>
      <c r="E66" s="254" t="s">
        <v>237</v>
      </c>
      <c r="F66" s="74"/>
      <c r="H66" s="136">
        <f t="shared" si="1"/>
        <v>0</v>
      </c>
      <c r="I66" s="123"/>
      <c r="J66" s="123"/>
      <c r="K66" s="123"/>
      <c r="L66" s="123"/>
      <c r="M66" s="148"/>
      <c r="N66" s="123"/>
      <c r="O66" s="121"/>
      <c r="P66" s="121"/>
      <c r="Q66" s="121"/>
      <c r="R66" s="121"/>
      <c r="S66" s="121"/>
      <c r="T66" s="121"/>
      <c r="U66" s="121"/>
      <c r="V66" s="121"/>
      <c r="W66" s="121"/>
      <c r="X66" s="121"/>
      <c r="Y66" s="121"/>
      <c r="Z66" s="121"/>
      <c r="AA66" s="121"/>
      <c r="AB66" s="121"/>
      <c r="AC66" s="121"/>
      <c r="AD66" s="121"/>
      <c r="AE66" s="121"/>
      <c r="AF66" s="121"/>
      <c r="AG66" s="121"/>
      <c r="AH66" s="121"/>
      <c r="AI66" s="121"/>
      <c r="AJ66" s="121"/>
      <c r="AK66" s="121"/>
      <c r="AL66" s="121"/>
      <c r="AM66" s="121"/>
      <c r="AN66" s="121"/>
      <c r="AO66" s="121"/>
      <c r="AP66" s="121"/>
      <c r="AQ66" s="121"/>
      <c r="AR66" s="121"/>
      <c r="AS66" s="121"/>
      <c r="AT66" s="121"/>
      <c r="AU66" s="121"/>
      <c r="AV66" s="121"/>
      <c r="AW66"/>
      <c r="AX66"/>
      <c r="AY66"/>
      <c r="AZ66"/>
    </row>
    <row r="67" spans="1:52" s="72" customFormat="1" ht="30" x14ac:dyDescent="0.25">
      <c r="A67"/>
      <c r="B67" s="16"/>
      <c r="C67" s="335" t="s">
        <v>104</v>
      </c>
      <c r="D67" s="248"/>
      <c r="E67" s="255" t="s">
        <v>239</v>
      </c>
      <c r="F67" s="74"/>
      <c r="H67" s="136">
        <f t="shared" si="1"/>
        <v>5</v>
      </c>
      <c r="I67" s="123">
        <v>0</v>
      </c>
      <c r="J67" s="123">
        <v>0</v>
      </c>
      <c r="K67" s="123">
        <v>0</v>
      </c>
      <c r="L67" s="123">
        <v>0</v>
      </c>
      <c r="M67" s="123">
        <v>0</v>
      </c>
      <c r="N67" s="123">
        <v>0</v>
      </c>
      <c r="O67" s="123">
        <v>0</v>
      </c>
      <c r="P67" s="123">
        <v>0</v>
      </c>
      <c r="Q67" s="123">
        <v>0</v>
      </c>
      <c r="R67" s="123">
        <v>0</v>
      </c>
      <c r="S67" s="123">
        <v>0</v>
      </c>
      <c r="T67" s="123">
        <v>0</v>
      </c>
      <c r="U67" s="123">
        <v>0</v>
      </c>
      <c r="V67" s="123">
        <v>0</v>
      </c>
      <c r="W67" s="123">
        <v>0</v>
      </c>
      <c r="X67" s="123">
        <v>0</v>
      </c>
      <c r="Y67" s="123">
        <v>1</v>
      </c>
      <c r="Z67" s="123">
        <v>1</v>
      </c>
      <c r="AA67" s="123">
        <v>1</v>
      </c>
      <c r="AB67" s="123">
        <v>1</v>
      </c>
      <c r="AC67" s="123">
        <v>1</v>
      </c>
      <c r="AD67" s="123">
        <v>0</v>
      </c>
      <c r="AE67" s="123">
        <v>0</v>
      </c>
      <c r="AF67" s="123">
        <v>0</v>
      </c>
      <c r="AG67" s="123">
        <v>0</v>
      </c>
      <c r="AH67" s="123">
        <v>0</v>
      </c>
      <c r="AI67" s="123">
        <v>0</v>
      </c>
      <c r="AJ67" s="123">
        <v>0</v>
      </c>
      <c r="AK67" s="123">
        <v>0</v>
      </c>
      <c r="AL67" s="123">
        <v>0</v>
      </c>
      <c r="AM67" s="123">
        <v>0</v>
      </c>
      <c r="AN67" s="123">
        <v>0</v>
      </c>
      <c r="AO67" s="123">
        <v>0</v>
      </c>
      <c r="AP67" s="123">
        <v>0</v>
      </c>
      <c r="AQ67" s="123">
        <v>0</v>
      </c>
      <c r="AR67" s="123">
        <v>0</v>
      </c>
      <c r="AS67" s="123">
        <v>0</v>
      </c>
      <c r="AT67" s="123">
        <v>0</v>
      </c>
      <c r="AU67" s="123">
        <v>0</v>
      </c>
      <c r="AV67" s="123">
        <v>0</v>
      </c>
      <c r="AW67"/>
      <c r="AX67"/>
      <c r="AY67"/>
      <c r="AZ67"/>
    </row>
    <row r="68" spans="1:52" s="72" customFormat="1" x14ac:dyDescent="0.25">
      <c r="A68"/>
      <c r="B68" s="16"/>
      <c r="C68" s="336"/>
      <c r="D68" s="249"/>
      <c r="E68" s="252" t="s">
        <v>90</v>
      </c>
      <c r="F68" s="74"/>
      <c r="H68" s="136">
        <f t="shared" si="1"/>
        <v>5</v>
      </c>
      <c r="I68" s="148">
        <v>0</v>
      </c>
      <c r="J68" s="123">
        <v>0</v>
      </c>
      <c r="K68" s="123">
        <v>0</v>
      </c>
      <c r="L68" s="123">
        <v>0</v>
      </c>
      <c r="M68" s="123">
        <v>0</v>
      </c>
      <c r="N68" s="123">
        <v>0</v>
      </c>
      <c r="O68" s="121">
        <v>0</v>
      </c>
      <c r="P68" s="121">
        <v>0</v>
      </c>
      <c r="Q68" s="148">
        <v>0</v>
      </c>
      <c r="R68" s="121">
        <v>0</v>
      </c>
      <c r="S68" s="121">
        <v>0</v>
      </c>
      <c r="T68" s="121">
        <v>0</v>
      </c>
      <c r="U68" s="121">
        <v>0</v>
      </c>
      <c r="V68" s="121">
        <v>0</v>
      </c>
      <c r="W68" s="121">
        <v>0</v>
      </c>
      <c r="X68" s="121">
        <v>0</v>
      </c>
      <c r="Y68" s="121">
        <v>1</v>
      </c>
      <c r="Z68" s="121">
        <v>1</v>
      </c>
      <c r="AA68" s="121">
        <v>1</v>
      </c>
      <c r="AB68" s="121">
        <v>1</v>
      </c>
      <c r="AC68" s="121">
        <v>1</v>
      </c>
      <c r="AD68" s="121">
        <v>0</v>
      </c>
      <c r="AE68" s="121">
        <v>0</v>
      </c>
      <c r="AF68" s="121">
        <v>0</v>
      </c>
      <c r="AG68" s="121">
        <v>0</v>
      </c>
      <c r="AH68" s="121">
        <v>0</v>
      </c>
      <c r="AI68" s="121">
        <v>0</v>
      </c>
      <c r="AJ68" s="121">
        <v>0</v>
      </c>
      <c r="AK68" s="121">
        <v>0</v>
      </c>
      <c r="AL68" s="121">
        <v>0</v>
      </c>
      <c r="AM68" s="121">
        <v>0</v>
      </c>
      <c r="AN68" s="121">
        <v>0</v>
      </c>
      <c r="AO68" s="121">
        <v>0</v>
      </c>
      <c r="AP68" s="121">
        <v>0</v>
      </c>
      <c r="AQ68" s="121">
        <v>0</v>
      </c>
      <c r="AR68" s="121">
        <v>0</v>
      </c>
      <c r="AS68" s="121">
        <v>0</v>
      </c>
      <c r="AT68" s="121">
        <v>0</v>
      </c>
      <c r="AU68" s="121">
        <v>0</v>
      </c>
      <c r="AV68" s="121">
        <v>0</v>
      </c>
      <c r="AW68"/>
      <c r="AX68"/>
      <c r="AY68"/>
      <c r="AZ68"/>
    </row>
    <row r="69" spans="1:52" s="72" customFormat="1" x14ac:dyDescent="0.25">
      <c r="A69"/>
      <c r="B69" s="16"/>
      <c r="C69" s="336"/>
      <c r="D69" s="249"/>
      <c r="E69" s="252" t="s">
        <v>89</v>
      </c>
      <c r="F69" s="74"/>
      <c r="H69" s="136">
        <f t="shared" si="1"/>
        <v>5</v>
      </c>
      <c r="I69" s="123">
        <v>0</v>
      </c>
      <c r="J69" s="123">
        <v>0</v>
      </c>
      <c r="K69" s="123">
        <v>0</v>
      </c>
      <c r="L69" s="123">
        <v>0</v>
      </c>
      <c r="M69" s="123">
        <v>0</v>
      </c>
      <c r="N69" s="123">
        <v>0</v>
      </c>
      <c r="O69" s="121">
        <v>0</v>
      </c>
      <c r="P69" s="121">
        <v>0</v>
      </c>
      <c r="Q69" s="121">
        <v>0</v>
      </c>
      <c r="R69" s="121">
        <v>0</v>
      </c>
      <c r="S69" s="121">
        <v>0</v>
      </c>
      <c r="T69" s="121">
        <v>0</v>
      </c>
      <c r="U69" s="121">
        <v>0</v>
      </c>
      <c r="V69" s="121">
        <v>0</v>
      </c>
      <c r="W69" s="121">
        <v>0</v>
      </c>
      <c r="X69" s="121">
        <v>0</v>
      </c>
      <c r="Y69" s="121">
        <v>1</v>
      </c>
      <c r="Z69" s="121">
        <v>1</v>
      </c>
      <c r="AA69" s="121">
        <v>1</v>
      </c>
      <c r="AB69" s="121">
        <v>1</v>
      </c>
      <c r="AC69" s="121">
        <v>1</v>
      </c>
      <c r="AD69" s="121">
        <v>0</v>
      </c>
      <c r="AE69" s="121">
        <v>0</v>
      </c>
      <c r="AF69" s="121">
        <v>0</v>
      </c>
      <c r="AG69" s="121">
        <v>0</v>
      </c>
      <c r="AH69" s="121">
        <v>0</v>
      </c>
      <c r="AI69" s="121">
        <v>0</v>
      </c>
      <c r="AJ69" s="121">
        <v>0</v>
      </c>
      <c r="AK69" s="121">
        <v>0</v>
      </c>
      <c r="AL69" s="121">
        <v>0</v>
      </c>
      <c r="AM69" s="121">
        <v>0</v>
      </c>
      <c r="AN69" s="121">
        <v>0</v>
      </c>
      <c r="AO69" s="121">
        <v>0</v>
      </c>
      <c r="AP69" s="121">
        <v>0</v>
      </c>
      <c r="AQ69" s="121">
        <v>0</v>
      </c>
      <c r="AR69" s="121">
        <v>0</v>
      </c>
      <c r="AS69" s="121">
        <v>0</v>
      </c>
      <c r="AT69" s="148">
        <v>0</v>
      </c>
      <c r="AU69" s="121">
        <v>0</v>
      </c>
      <c r="AV69" s="148">
        <v>0</v>
      </c>
      <c r="AW69"/>
      <c r="AX69"/>
      <c r="AY69"/>
      <c r="AZ69"/>
    </row>
    <row r="70" spans="1:52" s="72" customFormat="1" x14ac:dyDescent="0.25">
      <c r="A70"/>
      <c r="B70" s="16"/>
      <c r="C70" s="336"/>
      <c r="D70" s="253"/>
      <c r="E70" s="254" t="s">
        <v>240</v>
      </c>
      <c r="F70" s="74"/>
      <c r="H70" s="136">
        <f t="shared" si="1"/>
        <v>5</v>
      </c>
      <c r="I70" s="123">
        <v>0</v>
      </c>
      <c r="J70" s="123">
        <v>0</v>
      </c>
      <c r="K70" s="123">
        <v>0</v>
      </c>
      <c r="L70" s="123">
        <v>0</v>
      </c>
      <c r="M70" s="123">
        <v>0</v>
      </c>
      <c r="N70" s="123">
        <v>0</v>
      </c>
      <c r="O70" s="121">
        <v>0</v>
      </c>
      <c r="P70" s="121">
        <v>0</v>
      </c>
      <c r="Q70" s="121">
        <v>0</v>
      </c>
      <c r="R70" s="121">
        <v>0</v>
      </c>
      <c r="S70" s="121">
        <v>0</v>
      </c>
      <c r="T70" s="121">
        <v>0</v>
      </c>
      <c r="U70" s="121">
        <v>0</v>
      </c>
      <c r="V70" s="121">
        <v>0</v>
      </c>
      <c r="W70" s="121">
        <v>0</v>
      </c>
      <c r="X70" s="121">
        <v>0</v>
      </c>
      <c r="Y70" s="121">
        <v>1</v>
      </c>
      <c r="Z70" s="121">
        <v>1</v>
      </c>
      <c r="AA70" s="121">
        <v>1</v>
      </c>
      <c r="AB70" s="121">
        <v>1</v>
      </c>
      <c r="AC70" s="121">
        <v>1</v>
      </c>
      <c r="AD70" s="121">
        <v>0</v>
      </c>
      <c r="AE70" s="121">
        <v>0</v>
      </c>
      <c r="AF70" s="121">
        <v>0</v>
      </c>
      <c r="AG70" s="121">
        <v>0</v>
      </c>
      <c r="AH70" s="121">
        <v>0</v>
      </c>
      <c r="AI70" s="121">
        <v>0</v>
      </c>
      <c r="AJ70" s="121">
        <v>0</v>
      </c>
      <c r="AK70" s="121">
        <v>0</v>
      </c>
      <c r="AL70" s="121">
        <v>0</v>
      </c>
      <c r="AM70" s="121">
        <v>0</v>
      </c>
      <c r="AN70" s="121">
        <v>0</v>
      </c>
      <c r="AO70" s="121">
        <v>0</v>
      </c>
      <c r="AP70" s="121">
        <v>0</v>
      </c>
      <c r="AQ70" s="121">
        <v>0</v>
      </c>
      <c r="AR70" s="121">
        <v>0</v>
      </c>
      <c r="AS70" s="121">
        <v>0</v>
      </c>
      <c r="AT70" s="121">
        <v>0</v>
      </c>
      <c r="AU70" s="121">
        <v>0</v>
      </c>
      <c r="AV70" s="148">
        <v>0</v>
      </c>
      <c r="AW70"/>
      <c r="AX70"/>
      <c r="AY70"/>
      <c r="AZ70"/>
    </row>
    <row r="71" spans="1:52" s="72" customFormat="1" x14ac:dyDescent="0.25">
      <c r="A71"/>
      <c r="B71" s="16"/>
      <c r="C71" s="335" t="s">
        <v>105</v>
      </c>
      <c r="D71" s="248"/>
      <c r="E71" s="255" t="s">
        <v>241</v>
      </c>
      <c r="F71" s="74"/>
      <c r="H71" s="136">
        <f t="shared" si="1"/>
        <v>12</v>
      </c>
      <c r="I71" s="123">
        <v>0</v>
      </c>
      <c r="J71" s="123">
        <v>0</v>
      </c>
      <c r="K71" s="123">
        <v>0</v>
      </c>
      <c r="L71" s="123">
        <v>0</v>
      </c>
      <c r="M71" s="123">
        <v>0</v>
      </c>
      <c r="N71" s="123">
        <v>0</v>
      </c>
      <c r="O71" s="121">
        <v>0</v>
      </c>
      <c r="P71" s="148">
        <v>0</v>
      </c>
      <c r="Q71" s="121">
        <v>0</v>
      </c>
      <c r="R71" s="121">
        <v>0</v>
      </c>
      <c r="S71" s="121">
        <v>0</v>
      </c>
      <c r="T71" s="121">
        <v>1</v>
      </c>
      <c r="U71" s="121">
        <v>0</v>
      </c>
      <c r="V71" s="121">
        <v>0</v>
      </c>
      <c r="W71" s="121">
        <v>1</v>
      </c>
      <c r="X71" s="121">
        <v>1</v>
      </c>
      <c r="Y71" s="121">
        <v>1</v>
      </c>
      <c r="Z71" s="121">
        <v>1</v>
      </c>
      <c r="AA71" s="121">
        <v>1</v>
      </c>
      <c r="AB71" s="121">
        <v>1</v>
      </c>
      <c r="AC71" s="121">
        <v>1</v>
      </c>
      <c r="AD71" s="121">
        <v>1</v>
      </c>
      <c r="AE71" s="121">
        <v>1</v>
      </c>
      <c r="AF71" s="121">
        <v>1</v>
      </c>
      <c r="AG71" s="121">
        <v>0</v>
      </c>
      <c r="AH71" s="121">
        <v>0</v>
      </c>
      <c r="AI71" s="121">
        <v>0</v>
      </c>
      <c r="AJ71" s="121">
        <v>1</v>
      </c>
      <c r="AK71" s="121">
        <v>0</v>
      </c>
      <c r="AL71" s="121">
        <v>0</v>
      </c>
      <c r="AM71" s="121">
        <v>0</v>
      </c>
      <c r="AN71" s="121">
        <v>0</v>
      </c>
      <c r="AO71" s="121">
        <v>0</v>
      </c>
      <c r="AP71" s="121">
        <v>0</v>
      </c>
      <c r="AQ71" s="121">
        <v>0</v>
      </c>
      <c r="AR71" s="121">
        <v>0</v>
      </c>
      <c r="AS71" s="121">
        <v>0</v>
      </c>
      <c r="AT71" s="121">
        <v>0</v>
      </c>
      <c r="AU71" s="121">
        <v>0</v>
      </c>
      <c r="AV71" s="121">
        <v>0</v>
      </c>
      <c r="AW71"/>
      <c r="AX71"/>
      <c r="AY71"/>
      <c r="AZ71"/>
    </row>
    <row r="72" spans="1:52" s="72" customFormat="1" x14ac:dyDescent="0.25">
      <c r="A72"/>
      <c r="B72" s="16"/>
      <c r="C72" s="336"/>
      <c r="D72" s="249"/>
      <c r="E72" s="252" t="s">
        <v>242</v>
      </c>
      <c r="F72" s="74"/>
      <c r="H72" s="136">
        <f t="shared" si="1"/>
        <v>13</v>
      </c>
      <c r="I72" s="123">
        <v>0</v>
      </c>
      <c r="J72" s="123">
        <v>0</v>
      </c>
      <c r="K72" s="123">
        <v>0</v>
      </c>
      <c r="L72" s="123">
        <v>0</v>
      </c>
      <c r="M72" s="123">
        <v>0</v>
      </c>
      <c r="N72" s="123">
        <v>0</v>
      </c>
      <c r="O72" s="121">
        <v>0</v>
      </c>
      <c r="P72" s="148">
        <v>0</v>
      </c>
      <c r="Q72" s="121">
        <v>0</v>
      </c>
      <c r="R72" s="121">
        <v>1</v>
      </c>
      <c r="S72" s="121">
        <v>0</v>
      </c>
      <c r="T72" s="121">
        <v>1</v>
      </c>
      <c r="U72" s="121">
        <v>0</v>
      </c>
      <c r="V72" s="121">
        <v>0</v>
      </c>
      <c r="W72" s="121">
        <v>1</v>
      </c>
      <c r="X72" s="121">
        <v>1</v>
      </c>
      <c r="Y72" s="121">
        <v>1</v>
      </c>
      <c r="Z72" s="121">
        <v>1</v>
      </c>
      <c r="AA72" s="121">
        <v>1</v>
      </c>
      <c r="AB72" s="121">
        <v>1</v>
      </c>
      <c r="AC72" s="121">
        <v>1</v>
      </c>
      <c r="AD72" s="121">
        <v>1</v>
      </c>
      <c r="AE72" s="121">
        <v>1</v>
      </c>
      <c r="AF72" s="121">
        <v>1</v>
      </c>
      <c r="AG72" s="121">
        <v>0</v>
      </c>
      <c r="AH72" s="121">
        <v>0</v>
      </c>
      <c r="AI72" s="121">
        <v>0</v>
      </c>
      <c r="AJ72" s="121">
        <v>1</v>
      </c>
      <c r="AK72" s="121">
        <v>0</v>
      </c>
      <c r="AL72" s="121">
        <v>0</v>
      </c>
      <c r="AM72" s="121">
        <v>0</v>
      </c>
      <c r="AN72" s="121">
        <v>0</v>
      </c>
      <c r="AO72" s="121">
        <v>0</v>
      </c>
      <c r="AP72" s="121">
        <v>0</v>
      </c>
      <c r="AQ72" s="121">
        <v>0</v>
      </c>
      <c r="AR72" s="121">
        <v>0</v>
      </c>
      <c r="AS72" s="121">
        <v>0</v>
      </c>
      <c r="AT72" s="121">
        <v>0</v>
      </c>
      <c r="AU72" s="121">
        <v>0</v>
      </c>
      <c r="AV72" s="121">
        <v>0</v>
      </c>
      <c r="AW72"/>
      <c r="AX72"/>
      <c r="AY72"/>
      <c r="AZ72"/>
    </row>
    <row r="73" spans="1:52" s="72" customFormat="1" ht="30" x14ac:dyDescent="0.25">
      <c r="A73"/>
      <c r="B73" s="16"/>
      <c r="C73" s="336"/>
      <c r="D73" s="249"/>
      <c r="E73" s="252" t="s">
        <v>243</v>
      </c>
      <c r="F73" s="74"/>
      <c r="H73" s="136">
        <f t="shared" si="1"/>
        <v>13</v>
      </c>
      <c r="I73" s="123">
        <v>0</v>
      </c>
      <c r="J73" s="123">
        <v>0</v>
      </c>
      <c r="K73" s="123">
        <v>0</v>
      </c>
      <c r="L73" s="123">
        <v>0</v>
      </c>
      <c r="M73" s="123">
        <v>0</v>
      </c>
      <c r="N73" s="123">
        <v>0</v>
      </c>
      <c r="O73" s="121">
        <v>0</v>
      </c>
      <c r="P73" s="121">
        <v>0</v>
      </c>
      <c r="Q73" s="121">
        <v>0</v>
      </c>
      <c r="R73" s="121">
        <v>1</v>
      </c>
      <c r="S73" s="121">
        <v>0</v>
      </c>
      <c r="T73" s="121">
        <v>1</v>
      </c>
      <c r="U73" s="121">
        <v>0</v>
      </c>
      <c r="V73" s="121">
        <v>0</v>
      </c>
      <c r="W73" s="121">
        <v>1</v>
      </c>
      <c r="X73" s="121">
        <v>1</v>
      </c>
      <c r="Y73" s="148">
        <v>1</v>
      </c>
      <c r="Z73" s="121">
        <v>1</v>
      </c>
      <c r="AA73" s="121">
        <v>1</v>
      </c>
      <c r="AB73" s="121">
        <v>1</v>
      </c>
      <c r="AC73" s="121">
        <v>1</v>
      </c>
      <c r="AD73" s="121">
        <v>1</v>
      </c>
      <c r="AE73" s="121">
        <v>1</v>
      </c>
      <c r="AF73" s="121">
        <v>1</v>
      </c>
      <c r="AG73" s="121">
        <v>0</v>
      </c>
      <c r="AH73" s="121">
        <v>0</v>
      </c>
      <c r="AI73" s="121">
        <v>0</v>
      </c>
      <c r="AJ73" s="121">
        <v>1</v>
      </c>
      <c r="AK73" s="121">
        <v>0</v>
      </c>
      <c r="AL73" s="121">
        <v>0</v>
      </c>
      <c r="AM73" s="121">
        <v>0</v>
      </c>
      <c r="AN73" s="121">
        <v>0</v>
      </c>
      <c r="AO73" s="121">
        <v>0</v>
      </c>
      <c r="AP73" s="148">
        <v>0</v>
      </c>
      <c r="AQ73" s="121">
        <v>0</v>
      </c>
      <c r="AR73" s="121">
        <v>0</v>
      </c>
      <c r="AS73" s="121">
        <v>0</v>
      </c>
      <c r="AT73" s="121">
        <v>0</v>
      </c>
      <c r="AU73" s="121">
        <v>0</v>
      </c>
      <c r="AV73" s="148">
        <v>0</v>
      </c>
      <c r="AW73"/>
      <c r="AX73"/>
      <c r="AY73"/>
      <c r="AZ73"/>
    </row>
    <row r="74" spans="1:52" s="72" customFormat="1" ht="60" x14ac:dyDescent="0.25">
      <c r="A74"/>
      <c r="B74" s="16"/>
      <c r="C74" s="336"/>
      <c r="D74" s="249"/>
      <c r="E74" s="252" t="s">
        <v>244</v>
      </c>
      <c r="F74" s="74"/>
      <c r="H74" s="136">
        <f t="shared" si="1"/>
        <v>13</v>
      </c>
      <c r="I74" s="123">
        <v>0</v>
      </c>
      <c r="J74" s="123">
        <v>0</v>
      </c>
      <c r="K74" s="123">
        <v>0</v>
      </c>
      <c r="L74" s="123">
        <v>0</v>
      </c>
      <c r="M74" s="148">
        <v>0</v>
      </c>
      <c r="N74" s="123">
        <v>0</v>
      </c>
      <c r="O74" s="148">
        <v>0</v>
      </c>
      <c r="P74" s="121">
        <v>0</v>
      </c>
      <c r="Q74" s="121">
        <v>0</v>
      </c>
      <c r="R74" s="121">
        <v>1</v>
      </c>
      <c r="S74" s="121">
        <v>0</v>
      </c>
      <c r="T74" s="148">
        <v>1</v>
      </c>
      <c r="U74" s="121">
        <v>0</v>
      </c>
      <c r="V74" s="121">
        <v>0</v>
      </c>
      <c r="W74" s="121">
        <v>1</v>
      </c>
      <c r="X74" s="121">
        <v>1</v>
      </c>
      <c r="Y74" s="121">
        <v>1</v>
      </c>
      <c r="Z74" s="121">
        <v>1</v>
      </c>
      <c r="AA74" s="121">
        <v>1</v>
      </c>
      <c r="AB74" s="121">
        <v>1</v>
      </c>
      <c r="AC74" s="121">
        <v>1</v>
      </c>
      <c r="AD74" s="121">
        <v>1</v>
      </c>
      <c r="AE74" s="121">
        <v>1</v>
      </c>
      <c r="AF74" s="121">
        <v>1</v>
      </c>
      <c r="AG74" s="121">
        <v>0</v>
      </c>
      <c r="AH74" s="121">
        <v>0</v>
      </c>
      <c r="AI74" s="121">
        <v>0</v>
      </c>
      <c r="AJ74" s="121">
        <v>1</v>
      </c>
      <c r="AK74" s="121">
        <v>0</v>
      </c>
      <c r="AL74" s="121">
        <v>0</v>
      </c>
      <c r="AM74" s="121">
        <v>0</v>
      </c>
      <c r="AN74" s="121">
        <v>0</v>
      </c>
      <c r="AO74" s="121">
        <v>0</v>
      </c>
      <c r="AP74" s="121">
        <v>0</v>
      </c>
      <c r="AQ74" s="121">
        <v>0</v>
      </c>
      <c r="AR74" s="121">
        <v>0</v>
      </c>
      <c r="AS74" s="121">
        <v>0</v>
      </c>
      <c r="AT74" s="121">
        <v>0</v>
      </c>
      <c r="AU74" s="121">
        <v>0</v>
      </c>
      <c r="AV74" s="121">
        <v>0</v>
      </c>
      <c r="AW74"/>
      <c r="AX74"/>
      <c r="AY74"/>
      <c r="AZ74"/>
    </row>
    <row r="75" spans="1:52" s="72" customFormat="1" ht="30" x14ac:dyDescent="0.25">
      <c r="A75"/>
      <c r="B75" s="16"/>
      <c r="C75" s="336"/>
      <c r="D75" s="249"/>
      <c r="E75" s="252" t="s">
        <v>245</v>
      </c>
      <c r="F75" s="74"/>
      <c r="H75" s="136">
        <f t="shared" si="1"/>
        <v>13</v>
      </c>
      <c r="I75" s="123">
        <v>0</v>
      </c>
      <c r="J75" s="148">
        <v>0</v>
      </c>
      <c r="K75" s="123">
        <v>0</v>
      </c>
      <c r="L75" s="148">
        <v>0</v>
      </c>
      <c r="M75" s="123">
        <v>0</v>
      </c>
      <c r="N75" s="123">
        <v>0</v>
      </c>
      <c r="O75" s="121">
        <v>0</v>
      </c>
      <c r="P75" s="121">
        <v>0</v>
      </c>
      <c r="Q75" s="121">
        <v>0</v>
      </c>
      <c r="R75" s="121">
        <v>1</v>
      </c>
      <c r="S75" s="121">
        <v>0</v>
      </c>
      <c r="T75" s="121">
        <v>1</v>
      </c>
      <c r="U75" s="121">
        <v>0</v>
      </c>
      <c r="V75" s="121">
        <v>0</v>
      </c>
      <c r="W75" s="121">
        <v>1</v>
      </c>
      <c r="X75" s="121">
        <v>1</v>
      </c>
      <c r="Y75" s="121">
        <v>1</v>
      </c>
      <c r="Z75" s="121">
        <v>1</v>
      </c>
      <c r="AA75" s="121">
        <v>1</v>
      </c>
      <c r="AB75" s="121">
        <v>1</v>
      </c>
      <c r="AC75" s="121">
        <v>1</v>
      </c>
      <c r="AD75" s="121">
        <v>1</v>
      </c>
      <c r="AE75" s="121">
        <v>1</v>
      </c>
      <c r="AF75" s="121">
        <v>1</v>
      </c>
      <c r="AG75" s="121">
        <v>0</v>
      </c>
      <c r="AH75" s="121">
        <v>0</v>
      </c>
      <c r="AI75" s="121">
        <v>0</v>
      </c>
      <c r="AJ75" s="121">
        <v>1</v>
      </c>
      <c r="AK75" s="121">
        <v>0</v>
      </c>
      <c r="AL75" s="121">
        <v>0</v>
      </c>
      <c r="AM75" s="121">
        <v>0</v>
      </c>
      <c r="AN75" s="121">
        <v>0</v>
      </c>
      <c r="AO75" s="121">
        <v>0</v>
      </c>
      <c r="AP75" s="121">
        <v>0</v>
      </c>
      <c r="AQ75" s="121">
        <v>0</v>
      </c>
      <c r="AR75" s="121">
        <v>0</v>
      </c>
      <c r="AS75" s="121">
        <v>0</v>
      </c>
      <c r="AT75" s="121">
        <v>0</v>
      </c>
      <c r="AU75" s="121">
        <v>0</v>
      </c>
      <c r="AV75" s="121">
        <v>0</v>
      </c>
      <c r="AW75"/>
      <c r="AX75"/>
      <c r="AY75"/>
      <c r="AZ75"/>
    </row>
    <row r="76" spans="1:52" s="72" customFormat="1" x14ac:dyDescent="0.25">
      <c r="A76"/>
      <c r="B76" s="16"/>
      <c r="C76" s="336"/>
      <c r="D76" s="249"/>
      <c r="E76" s="252" t="s">
        <v>246</v>
      </c>
      <c r="F76" s="74"/>
      <c r="H76" s="136">
        <f t="shared" si="1"/>
        <v>13</v>
      </c>
      <c r="I76" s="123">
        <v>0</v>
      </c>
      <c r="J76" s="123">
        <v>0</v>
      </c>
      <c r="K76" s="123">
        <v>0</v>
      </c>
      <c r="L76" s="123">
        <v>0</v>
      </c>
      <c r="M76" s="123">
        <v>0</v>
      </c>
      <c r="N76" s="123">
        <v>0</v>
      </c>
      <c r="O76" s="121">
        <v>0</v>
      </c>
      <c r="P76" s="121">
        <v>0</v>
      </c>
      <c r="Q76" s="121">
        <v>0</v>
      </c>
      <c r="R76" s="121">
        <v>1</v>
      </c>
      <c r="S76" s="121">
        <v>0</v>
      </c>
      <c r="T76" s="121">
        <v>1</v>
      </c>
      <c r="U76" s="121">
        <v>0</v>
      </c>
      <c r="V76" s="121">
        <v>0</v>
      </c>
      <c r="W76" s="121">
        <v>1</v>
      </c>
      <c r="X76" s="121">
        <v>1</v>
      </c>
      <c r="Y76" s="121">
        <v>1</v>
      </c>
      <c r="Z76" s="121">
        <v>1</v>
      </c>
      <c r="AA76" s="121">
        <v>1</v>
      </c>
      <c r="AB76" s="121">
        <v>1</v>
      </c>
      <c r="AC76" s="121">
        <v>1</v>
      </c>
      <c r="AD76" s="121">
        <v>1</v>
      </c>
      <c r="AE76" s="121">
        <v>1</v>
      </c>
      <c r="AF76" s="121">
        <v>1</v>
      </c>
      <c r="AG76" s="121">
        <v>0</v>
      </c>
      <c r="AH76" s="121">
        <v>0</v>
      </c>
      <c r="AI76" s="121">
        <v>0</v>
      </c>
      <c r="AJ76" s="121">
        <v>1</v>
      </c>
      <c r="AK76" s="121">
        <v>0</v>
      </c>
      <c r="AL76" s="121">
        <v>0</v>
      </c>
      <c r="AM76" s="121">
        <v>0</v>
      </c>
      <c r="AN76" s="121">
        <v>0</v>
      </c>
      <c r="AO76" s="121">
        <v>0</v>
      </c>
      <c r="AP76" s="148">
        <v>0</v>
      </c>
      <c r="AQ76" s="121">
        <v>0</v>
      </c>
      <c r="AR76" s="121">
        <v>0</v>
      </c>
      <c r="AS76" s="121">
        <v>0</v>
      </c>
      <c r="AT76" s="121">
        <v>0</v>
      </c>
      <c r="AU76" s="121">
        <v>0</v>
      </c>
      <c r="AV76" s="121">
        <v>0</v>
      </c>
      <c r="AW76"/>
      <c r="AX76"/>
      <c r="AY76"/>
      <c r="AZ76"/>
    </row>
    <row r="77" spans="1:52" s="72" customFormat="1" x14ac:dyDescent="0.25">
      <c r="A77"/>
      <c r="B77" s="16"/>
      <c r="C77" s="336"/>
      <c r="D77" s="249"/>
      <c r="E77" s="252" t="s">
        <v>247</v>
      </c>
      <c r="F77" s="74"/>
      <c r="H77" s="136">
        <f t="shared" si="1"/>
        <v>13</v>
      </c>
      <c r="I77" s="123">
        <v>0</v>
      </c>
      <c r="J77" s="123">
        <v>0</v>
      </c>
      <c r="K77" s="123">
        <v>0</v>
      </c>
      <c r="L77" s="123">
        <v>0</v>
      </c>
      <c r="M77" s="123">
        <v>0</v>
      </c>
      <c r="N77" s="123">
        <v>0</v>
      </c>
      <c r="O77" s="148">
        <v>0</v>
      </c>
      <c r="P77" s="121">
        <v>0</v>
      </c>
      <c r="Q77" s="121">
        <v>0</v>
      </c>
      <c r="R77" s="121">
        <v>1</v>
      </c>
      <c r="S77" s="121">
        <v>0</v>
      </c>
      <c r="T77" s="121">
        <v>1</v>
      </c>
      <c r="U77" s="121">
        <v>0</v>
      </c>
      <c r="V77" s="121">
        <v>0</v>
      </c>
      <c r="W77" s="121">
        <v>1</v>
      </c>
      <c r="X77" s="121">
        <v>1</v>
      </c>
      <c r="Y77" s="148">
        <v>1</v>
      </c>
      <c r="Z77" s="121">
        <v>1</v>
      </c>
      <c r="AA77" s="121">
        <v>1</v>
      </c>
      <c r="AB77" s="121">
        <v>1</v>
      </c>
      <c r="AC77" s="121">
        <v>1</v>
      </c>
      <c r="AD77" s="121">
        <v>1</v>
      </c>
      <c r="AE77" s="121">
        <v>1</v>
      </c>
      <c r="AF77" s="121">
        <v>1</v>
      </c>
      <c r="AG77" s="121">
        <v>0</v>
      </c>
      <c r="AH77" s="121">
        <v>0</v>
      </c>
      <c r="AI77" s="121">
        <v>0</v>
      </c>
      <c r="AJ77" s="121">
        <v>1</v>
      </c>
      <c r="AK77" s="121">
        <v>0</v>
      </c>
      <c r="AL77" s="121">
        <v>0</v>
      </c>
      <c r="AM77" s="121">
        <v>0</v>
      </c>
      <c r="AN77" s="121">
        <v>0</v>
      </c>
      <c r="AO77" s="121">
        <v>0</v>
      </c>
      <c r="AP77" s="121">
        <v>0</v>
      </c>
      <c r="AQ77" s="121">
        <v>0</v>
      </c>
      <c r="AR77" s="121">
        <v>0</v>
      </c>
      <c r="AS77" s="121">
        <v>0</v>
      </c>
      <c r="AT77" s="121">
        <v>0</v>
      </c>
      <c r="AU77" s="121">
        <v>0</v>
      </c>
      <c r="AV77" s="121">
        <v>0</v>
      </c>
      <c r="AW77"/>
      <c r="AX77"/>
      <c r="AY77"/>
      <c r="AZ77"/>
    </row>
    <row r="78" spans="1:52" s="72" customFormat="1" ht="60" x14ac:dyDescent="0.25">
      <c r="A78"/>
      <c r="B78" s="16"/>
      <c r="C78" s="336"/>
      <c r="D78" s="249"/>
      <c r="E78" s="252" t="s">
        <v>248</v>
      </c>
      <c r="F78" s="74"/>
      <c r="H78" s="136">
        <f t="shared" si="1"/>
        <v>13</v>
      </c>
      <c r="I78" s="123">
        <v>0</v>
      </c>
      <c r="J78" s="123">
        <v>0</v>
      </c>
      <c r="K78" s="123">
        <v>0</v>
      </c>
      <c r="L78" s="123">
        <v>0</v>
      </c>
      <c r="M78" s="123">
        <v>0</v>
      </c>
      <c r="N78" s="123">
        <v>0</v>
      </c>
      <c r="O78" s="123">
        <v>0</v>
      </c>
      <c r="P78" s="123">
        <v>0</v>
      </c>
      <c r="Q78" s="123">
        <v>0</v>
      </c>
      <c r="R78" s="123">
        <v>1</v>
      </c>
      <c r="S78" s="123">
        <v>0</v>
      </c>
      <c r="T78" s="123">
        <v>1</v>
      </c>
      <c r="U78" s="123">
        <v>0</v>
      </c>
      <c r="V78" s="123">
        <v>0</v>
      </c>
      <c r="W78" s="123">
        <v>1</v>
      </c>
      <c r="X78" s="123">
        <v>1</v>
      </c>
      <c r="Y78" s="123">
        <v>1</v>
      </c>
      <c r="Z78" s="123">
        <v>1</v>
      </c>
      <c r="AA78" s="123">
        <v>1</v>
      </c>
      <c r="AB78" s="123">
        <v>1</v>
      </c>
      <c r="AC78" s="123">
        <v>1</v>
      </c>
      <c r="AD78" s="123">
        <v>1</v>
      </c>
      <c r="AE78" s="123">
        <v>1</v>
      </c>
      <c r="AF78" s="123">
        <v>1</v>
      </c>
      <c r="AG78" s="123">
        <v>0</v>
      </c>
      <c r="AH78" s="123">
        <v>0</v>
      </c>
      <c r="AI78" s="123">
        <v>0</v>
      </c>
      <c r="AJ78" s="123">
        <v>1</v>
      </c>
      <c r="AK78" s="123">
        <v>0</v>
      </c>
      <c r="AL78" s="123">
        <v>0</v>
      </c>
      <c r="AM78" s="123">
        <v>0</v>
      </c>
      <c r="AN78" s="123">
        <v>0</v>
      </c>
      <c r="AO78" s="123">
        <v>0</v>
      </c>
      <c r="AP78" s="123">
        <v>0</v>
      </c>
      <c r="AQ78" s="123">
        <v>0</v>
      </c>
      <c r="AR78" s="123">
        <v>0</v>
      </c>
      <c r="AS78" s="123">
        <v>0</v>
      </c>
      <c r="AT78" s="123">
        <v>0</v>
      </c>
      <c r="AU78" s="123">
        <v>0</v>
      </c>
      <c r="AV78" s="123">
        <v>0</v>
      </c>
      <c r="AW78"/>
      <c r="AX78"/>
      <c r="AY78"/>
      <c r="AZ78"/>
    </row>
    <row r="79" spans="1:52" s="72" customFormat="1" x14ac:dyDescent="0.25">
      <c r="A79"/>
      <c r="B79" s="16"/>
      <c r="C79" s="336"/>
      <c r="D79" s="249"/>
      <c r="E79" s="252" t="s">
        <v>249</v>
      </c>
      <c r="F79" s="74"/>
      <c r="H79" s="136">
        <f t="shared" si="1"/>
        <v>13</v>
      </c>
      <c r="I79" s="149">
        <v>0</v>
      </c>
      <c r="J79" s="149">
        <v>0</v>
      </c>
      <c r="K79" s="149">
        <v>0</v>
      </c>
      <c r="L79" s="149">
        <v>0</v>
      </c>
      <c r="M79" s="149">
        <v>0</v>
      </c>
      <c r="N79" s="149">
        <v>0</v>
      </c>
      <c r="O79" s="150">
        <v>0</v>
      </c>
      <c r="P79" s="150">
        <v>0</v>
      </c>
      <c r="Q79" s="150">
        <v>0</v>
      </c>
      <c r="R79" s="150">
        <v>1</v>
      </c>
      <c r="S79" s="150">
        <v>0</v>
      </c>
      <c r="T79" s="150">
        <v>1</v>
      </c>
      <c r="U79" s="150">
        <v>0</v>
      </c>
      <c r="V79" s="150">
        <v>0</v>
      </c>
      <c r="W79" s="150">
        <v>1</v>
      </c>
      <c r="X79" s="150">
        <v>1</v>
      </c>
      <c r="Y79" s="150">
        <v>1</v>
      </c>
      <c r="Z79" s="150">
        <v>1</v>
      </c>
      <c r="AA79" s="150">
        <v>1</v>
      </c>
      <c r="AB79" s="150">
        <v>1</v>
      </c>
      <c r="AC79" s="150">
        <v>1</v>
      </c>
      <c r="AD79" s="150">
        <v>1</v>
      </c>
      <c r="AE79" s="150">
        <v>1</v>
      </c>
      <c r="AF79" s="150">
        <v>1</v>
      </c>
      <c r="AG79" s="150">
        <v>0</v>
      </c>
      <c r="AH79" s="150">
        <v>0</v>
      </c>
      <c r="AI79" s="150">
        <v>0</v>
      </c>
      <c r="AJ79" s="150">
        <v>1</v>
      </c>
      <c r="AK79" s="150">
        <v>0</v>
      </c>
      <c r="AL79" s="150">
        <v>0</v>
      </c>
      <c r="AM79" s="150">
        <v>0</v>
      </c>
      <c r="AN79" s="150">
        <v>0</v>
      </c>
      <c r="AO79" s="150">
        <v>0</v>
      </c>
      <c r="AP79" s="150">
        <v>0</v>
      </c>
      <c r="AQ79" s="150">
        <v>0</v>
      </c>
      <c r="AR79" s="150">
        <v>0</v>
      </c>
      <c r="AS79" s="150">
        <v>0</v>
      </c>
      <c r="AT79" s="150">
        <v>0</v>
      </c>
      <c r="AU79" s="150">
        <v>0</v>
      </c>
      <c r="AV79" s="150">
        <v>0</v>
      </c>
      <c r="AW79"/>
      <c r="AX79"/>
      <c r="AY79"/>
      <c r="AZ79"/>
    </row>
    <row r="80" spans="1:52" ht="30" x14ac:dyDescent="0.25">
      <c r="B80" s="16"/>
      <c r="C80" s="336"/>
      <c r="D80" s="249"/>
      <c r="E80" s="252" t="s">
        <v>250</v>
      </c>
      <c r="F80" s="74"/>
      <c r="H80" s="136">
        <f t="shared" si="1"/>
        <v>13</v>
      </c>
      <c r="I80" s="149">
        <v>0</v>
      </c>
      <c r="J80" s="149">
        <v>0</v>
      </c>
      <c r="K80" s="149">
        <v>0</v>
      </c>
      <c r="L80" s="149">
        <v>0</v>
      </c>
      <c r="M80" s="149">
        <v>0</v>
      </c>
      <c r="N80" s="149">
        <v>0</v>
      </c>
      <c r="O80" s="150">
        <v>0</v>
      </c>
      <c r="P80" s="150">
        <v>0</v>
      </c>
      <c r="Q80" s="150">
        <v>0</v>
      </c>
      <c r="R80" s="150">
        <v>1</v>
      </c>
      <c r="S80" s="150">
        <v>0</v>
      </c>
      <c r="T80" s="150">
        <v>1</v>
      </c>
      <c r="U80" s="150">
        <v>0</v>
      </c>
      <c r="V80" s="150">
        <v>0</v>
      </c>
      <c r="W80" s="150">
        <v>1</v>
      </c>
      <c r="X80" s="150">
        <v>1</v>
      </c>
      <c r="Y80" s="150">
        <v>1</v>
      </c>
      <c r="Z80" s="150">
        <v>1</v>
      </c>
      <c r="AA80" s="150">
        <v>1</v>
      </c>
      <c r="AB80" s="150">
        <v>1</v>
      </c>
      <c r="AC80" s="150">
        <v>1</v>
      </c>
      <c r="AD80" s="150">
        <v>1</v>
      </c>
      <c r="AE80" s="150">
        <v>1</v>
      </c>
      <c r="AF80" s="150">
        <v>1</v>
      </c>
      <c r="AG80" s="150">
        <v>0</v>
      </c>
      <c r="AH80" s="150">
        <v>0</v>
      </c>
      <c r="AI80" s="150">
        <v>0</v>
      </c>
      <c r="AJ80" s="150">
        <v>1</v>
      </c>
      <c r="AK80" s="150">
        <v>0</v>
      </c>
      <c r="AL80" s="150">
        <v>0</v>
      </c>
      <c r="AM80" s="150">
        <v>0</v>
      </c>
      <c r="AN80" s="150">
        <v>0</v>
      </c>
      <c r="AO80" s="150">
        <v>0</v>
      </c>
      <c r="AP80" s="150">
        <v>0</v>
      </c>
      <c r="AQ80" s="150">
        <v>0</v>
      </c>
      <c r="AR80" s="150">
        <v>0</v>
      </c>
      <c r="AS80" s="150">
        <v>0</v>
      </c>
      <c r="AT80" s="150">
        <v>0</v>
      </c>
      <c r="AU80" s="150">
        <v>0</v>
      </c>
      <c r="AV80" s="150">
        <v>0</v>
      </c>
    </row>
    <row r="81" spans="2:48" x14ac:dyDescent="0.25">
      <c r="B81" s="16"/>
      <c r="C81" s="336"/>
      <c r="D81" s="249"/>
      <c r="E81" s="252" t="s">
        <v>251</v>
      </c>
      <c r="F81" s="74"/>
      <c r="H81" s="136">
        <f t="shared" si="1"/>
        <v>14</v>
      </c>
      <c r="I81" s="149">
        <v>0</v>
      </c>
      <c r="J81" s="149">
        <v>0</v>
      </c>
      <c r="K81" s="149">
        <v>0</v>
      </c>
      <c r="L81" s="149">
        <v>0</v>
      </c>
      <c r="M81" s="149">
        <v>0</v>
      </c>
      <c r="N81" s="149">
        <v>0</v>
      </c>
      <c r="O81" s="150">
        <v>0</v>
      </c>
      <c r="P81" s="150">
        <v>0</v>
      </c>
      <c r="Q81" s="150">
        <v>1</v>
      </c>
      <c r="R81" s="150">
        <v>0</v>
      </c>
      <c r="S81" s="150">
        <v>0</v>
      </c>
      <c r="T81" s="150">
        <v>1</v>
      </c>
      <c r="U81" s="150">
        <v>1</v>
      </c>
      <c r="V81" s="150">
        <v>1</v>
      </c>
      <c r="W81" s="150">
        <v>1</v>
      </c>
      <c r="X81" s="150">
        <v>1</v>
      </c>
      <c r="Y81" s="150">
        <v>1</v>
      </c>
      <c r="Z81" s="150">
        <v>1</v>
      </c>
      <c r="AA81" s="150">
        <v>1</v>
      </c>
      <c r="AB81" s="150">
        <v>1</v>
      </c>
      <c r="AC81" s="150">
        <v>1</v>
      </c>
      <c r="AD81" s="150">
        <v>1</v>
      </c>
      <c r="AE81" s="150">
        <v>1</v>
      </c>
      <c r="AF81" s="150">
        <v>1</v>
      </c>
      <c r="AG81" s="150">
        <v>0</v>
      </c>
      <c r="AH81" s="150">
        <v>0</v>
      </c>
      <c r="AI81" s="150">
        <v>0</v>
      </c>
      <c r="AJ81" s="150">
        <v>0</v>
      </c>
      <c r="AK81" s="150">
        <v>0</v>
      </c>
      <c r="AL81" s="150">
        <v>0</v>
      </c>
      <c r="AM81" s="150">
        <v>0</v>
      </c>
      <c r="AN81" s="150">
        <v>0</v>
      </c>
      <c r="AO81" s="150">
        <v>0</v>
      </c>
      <c r="AP81" s="150">
        <v>0</v>
      </c>
      <c r="AQ81" s="150">
        <v>0</v>
      </c>
      <c r="AR81" s="150">
        <v>0</v>
      </c>
      <c r="AS81" s="150">
        <v>0</v>
      </c>
      <c r="AT81" s="150">
        <v>0</v>
      </c>
      <c r="AU81" s="150">
        <v>0</v>
      </c>
      <c r="AV81" s="150">
        <v>0</v>
      </c>
    </row>
    <row r="82" spans="2:48" x14ac:dyDescent="0.25">
      <c r="B82" s="16"/>
      <c r="C82" s="336"/>
      <c r="D82" s="249"/>
      <c r="E82" s="252" t="s">
        <v>252</v>
      </c>
      <c r="F82" s="74"/>
      <c r="H82" s="136">
        <f t="shared" si="1"/>
        <v>14</v>
      </c>
      <c r="I82" s="149">
        <v>0</v>
      </c>
      <c r="J82" s="149">
        <v>0</v>
      </c>
      <c r="K82" s="149">
        <v>0</v>
      </c>
      <c r="L82" s="149">
        <v>0</v>
      </c>
      <c r="M82" s="149">
        <v>0</v>
      </c>
      <c r="N82" s="149">
        <v>0</v>
      </c>
      <c r="O82" s="150">
        <v>0</v>
      </c>
      <c r="P82" s="150">
        <v>0</v>
      </c>
      <c r="Q82" s="150">
        <v>1</v>
      </c>
      <c r="R82" s="150">
        <v>0</v>
      </c>
      <c r="S82" s="150">
        <v>0</v>
      </c>
      <c r="T82" s="150">
        <v>1</v>
      </c>
      <c r="U82" s="150">
        <v>1</v>
      </c>
      <c r="V82" s="150">
        <v>1</v>
      </c>
      <c r="W82" s="150">
        <v>1</v>
      </c>
      <c r="X82" s="150">
        <v>1</v>
      </c>
      <c r="Y82" s="150">
        <v>1</v>
      </c>
      <c r="Z82" s="150">
        <v>1</v>
      </c>
      <c r="AA82" s="150">
        <v>1</v>
      </c>
      <c r="AB82" s="150">
        <v>1</v>
      </c>
      <c r="AC82" s="150">
        <v>1</v>
      </c>
      <c r="AD82" s="150">
        <v>1</v>
      </c>
      <c r="AE82" s="150">
        <v>1</v>
      </c>
      <c r="AF82" s="150">
        <v>1</v>
      </c>
      <c r="AG82" s="150">
        <v>0</v>
      </c>
      <c r="AH82" s="150">
        <v>0</v>
      </c>
      <c r="AI82" s="150">
        <v>0</v>
      </c>
      <c r="AJ82" s="150">
        <v>0</v>
      </c>
      <c r="AK82" s="150">
        <v>0</v>
      </c>
      <c r="AL82" s="150">
        <v>0</v>
      </c>
      <c r="AM82" s="150">
        <v>0</v>
      </c>
      <c r="AN82" s="150">
        <v>0</v>
      </c>
      <c r="AO82" s="150">
        <v>0</v>
      </c>
      <c r="AP82" s="150">
        <v>0</v>
      </c>
      <c r="AQ82" s="150">
        <v>0</v>
      </c>
      <c r="AR82" s="150">
        <v>0</v>
      </c>
      <c r="AS82" s="150">
        <v>0</v>
      </c>
      <c r="AT82" s="150">
        <v>0</v>
      </c>
      <c r="AU82" s="150">
        <v>0</v>
      </c>
      <c r="AV82" s="150">
        <v>0</v>
      </c>
    </row>
    <row r="83" spans="2:48" x14ac:dyDescent="0.25">
      <c r="B83" s="16"/>
      <c r="C83" s="336"/>
      <c r="D83" s="249"/>
      <c r="E83" s="252" t="s">
        <v>253</v>
      </c>
      <c r="F83" s="74"/>
      <c r="H83" s="136">
        <f t="shared" si="1"/>
        <v>11</v>
      </c>
      <c r="I83" s="149">
        <v>0</v>
      </c>
      <c r="J83" s="149">
        <v>0</v>
      </c>
      <c r="K83" s="149">
        <v>0</v>
      </c>
      <c r="L83" s="149">
        <v>0</v>
      </c>
      <c r="M83" s="149">
        <v>0</v>
      </c>
      <c r="N83" s="149">
        <v>0</v>
      </c>
      <c r="O83" s="150">
        <v>0</v>
      </c>
      <c r="P83" s="150">
        <v>0</v>
      </c>
      <c r="Q83" s="150">
        <v>0</v>
      </c>
      <c r="R83" s="150">
        <v>0</v>
      </c>
      <c r="S83" s="150">
        <v>0</v>
      </c>
      <c r="T83" s="150">
        <v>0</v>
      </c>
      <c r="U83" s="150">
        <v>0</v>
      </c>
      <c r="V83" s="150">
        <v>0</v>
      </c>
      <c r="W83" s="150">
        <v>1</v>
      </c>
      <c r="X83" s="150">
        <v>1</v>
      </c>
      <c r="Y83" s="150">
        <v>1</v>
      </c>
      <c r="Z83" s="150">
        <v>1</v>
      </c>
      <c r="AA83" s="150">
        <v>1</v>
      </c>
      <c r="AB83" s="150">
        <v>1</v>
      </c>
      <c r="AC83" s="150">
        <v>1</v>
      </c>
      <c r="AD83" s="150">
        <v>1</v>
      </c>
      <c r="AE83" s="150">
        <v>1</v>
      </c>
      <c r="AF83" s="150">
        <v>1</v>
      </c>
      <c r="AG83" s="150">
        <v>0</v>
      </c>
      <c r="AH83" s="150">
        <v>0</v>
      </c>
      <c r="AI83" s="150">
        <v>0</v>
      </c>
      <c r="AJ83" s="150">
        <v>1</v>
      </c>
      <c r="AK83" s="150">
        <v>0</v>
      </c>
      <c r="AL83" s="150">
        <v>0</v>
      </c>
      <c r="AM83" s="150">
        <v>0</v>
      </c>
      <c r="AN83" s="150">
        <v>0</v>
      </c>
      <c r="AO83" s="150">
        <v>0</v>
      </c>
      <c r="AP83" s="150">
        <v>0</v>
      </c>
      <c r="AQ83" s="150">
        <v>0</v>
      </c>
      <c r="AR83" s="150">
        <v>0</v>
      </c>
      <c r="AS83" s="150">
        <v>0</v>
      </c>
      <c r="AT83" s="150">
        <v>0</v>
      </c>
      <c r="AU83" s="150">
        <v>0</v>
      </c>
      <c r="AV83" s="150">
        <v>0</v>
      </c>
    </row>
    <row r="84" spans="2:48" x14ac:dyDescent="0.25">
      <c r="B84" s="16"/>
      <c r="C84" s="336"/>
      <c r="D84" s="249"/>
      <c r="E84" s="252" t="s">
        <v>254</v>
      </c>
      <c r="F84" s="74"/>
      <c r="H84" s="136">
        <f t="shared" si="1"/>
        <v>11</v>
      </c>
      <c r="I84" s="149">
        <v>0</v>
      </c>
      <c r="J84" s="149">
        <v>0</v>
      </c>
      <c r="K84" s="149">
        <v>0</v>
      </c>
      <c r="L84" s="149">
        <v>0</v>
      </c>
      <c r="M84" s="149">
        <v>0</v>
      </c>
      <c r="N84" s="149">
        <v>0</v>
      </c>
      <c r="O84" s="150">
        <v>0</v>
      </c>
      <c r="P84" s="150">
        <v>0</v>
      </c>
      <c r="Q84" s="150">
        <v>0</v>
      </c>
      <c r="R84" s="150">
        <v>0</v>
      </c>
      <c r="S84" s="150">
        <v>0</v>
      </c>
      <c r="T84" s="150">
        <v>0</v>
      </c>
      <c r="U84" s="150">
        <v>0</v>
      </c>
      <c r="V84" s="150">
        <v>0</v>
      </c>
      <c r="W84" s="150">
        <v>1</v>
      </c>
      <c r="X84" s="150">
        <v>1</v>
      </c>
      <c r="Y84" s="150">
        <v>1</v>
      </c>
      <c r="Z84" s="150">
        <v>1</v>
      </c>
      <c r="AA84" s="150">
        <v>1</v>
      </c>
      <c r="AB84" s="150">
        <v>1</v>
      </c>
      <c r="AC84" s="150">
        <v>1</v>
      </c>
      <c r="AD84" s="150">
        <v>1</v>
      </c>
      <c r="AE84" s="150">
        <v>1</v>
      </c>
      <c r="AF84" s="150">
        <v>1</v>
      </c>
      <c r="AG84" s="150">
        <v>0</v>
      </c>
      <c r="AH84" s="150">
        <v>0</v>
      </c>
      <c r="AI84" s="150">
        <v>0</v>
      </c>
      <c r="AJ84" s="150">
        <v>1</v>
      </c>
      <c r="AK84" s="150">
        <v>0</v>
      </c>
      <c r="AL84" s="150">
        <v>0</v>
      </c>
      <c r="AM84" s="150">
        <v>0</v>
      </c>
      <c r="AN84" s="150">
        <v>0</v>
      </c>
      <c r="AO84" s="150">
        <v>0</v>
      </c>
      <c r="AP84" s="150">
        <v>0</v>
      </c>
      <c r="AQ84" s="150">
        <v>0</v>
      </c>
      <c r="AR84" s="150">
        <v>0</v>
      </c>
      <c r="AS84" s="150">
        <v>0</v>
      </c>
      <c r="AT84" s="150">
        <v>0</v>
      </c>
      <c r="AU84" s="150">
        <v>0</v>
      </c>
      <c r="AV84" s="150">
        <v>0</v>
      </c>
    </row>
    <row r="85" spans="2:48" x14ac:dyDescent="0.25">
      <c r="B85" s="16"/>
      <c r="C85" s="336"/>
      <c r="D85" s="249"/>
      <c r="E85" s="252" t="s">
        <v>255</v>
      </c>
      <c r="F85" s="74"/>
      <c r="H85" s="136">
        <f t="shared" si="1"/>
        <v>11</v>
      </c>
      <c r="I85" s="149">
        <v>0</v>
      </c>
      <c r="J85" s="149">
        <v>0</v>
      </c>
      <c r="K85" s="149">
        <v>0</v>
      </c>
      <c r="L85" s="149">
        <v>0</v>
      </c>
      <c r="M85" s="149">
        <v>0</v>
      </c>
      <c r="N85" s="149">
        <v>0</v>
      </c>
      <c r="O85" s="150">
        <v>0</v>
      </c>
      <c r="P85" s="150">
        <v>0</v>
      </c>
      <c r="Q85" s="150">
        <v>0</v>
      </c>
      <c r="R85" s="150">
        <v>0</v>
      </c>
      <c r="S85" s="150">
        <v>0</v>
      </c>
      <c r="T85" s="150">
        <v>0</v>
      </c>
      <c r="U85" s="150">
        <v>0</v>
      </c>
      <c r="V85" s="150">
        <v>0</v>
      </c>
      <c r="W85" s="150">
        <v>1</v>
      </c>
      <c r="X85" s="150">
        <v>1</v>
      </c>
      <c r="Y85" s="150">
        <v>1</v>
      </c>
      <c r="Z85" s="150">
        <v>1</v>
      </c>
      <c r="AA85" s="150">
        <v>1</v>
      </c>
      <c r="AB85" s="150">
        <v>1</v>
      </c>
      <c r="AC85" s="150">
        <v>1</v>
      </c>
      <c r="AD85" s="150">
        <v>1</v>
      </c>
      <c r="AE85" s="150">
        <v>1</v>
      </c>
      <c r="AF85" s="150">
        <v>1</v>
      </c>
      <c r="AG85" s="150">
        <v>0</v>
      </c>
      <c r="AH85" s="150">
        <v>0</v>
      </c>
      <c r="AI85" s="150">
        <v>0</v>
      </c>
      <c r="AJ85" s="150">
        <v>1</v>
      </c>
      <c r="AK85" s="150">
        <v>0</v>
      </c>
      <c r="AL85" s="150">
        <v>0</v>
      </c>
      <c r="AM85" s="150">
        <v>0</v>
      </c>
      <c r="AN85" s="150">
        <v>0</v>
      </c>
      <c r="AO85" s="150">
        <v>0</v>
      </c>
      <c r="AP85" s="150">
        <v>0</v>
      </c>
      <c r="AQ85" s="150">
        <v>0</v>
      </c>
      <c r="AR85" s="150">
        <v>0</v>
      </c>
      <c r="AS85" s="150">
        <v>0</v>
      </c>
      <c r="AT85" s="150">
        <v>0</v>
      </c>
      <c r="AU85" s="150">
        <v>0</v>
      </c>
      <c r="AV85" s="150">
        <v>0</v>
      </c>
    </row>
    <row r="86" spans="2:48" x14ac:dyDescent="0.25">
      <c r="B86" s="16"/>
      <c r="C86" s="336"/>
      <c r="D86" s="249"/>
      <c r="E86" s="252" t="s">
        <v>256</v>
      </c>
      <c r="F86" s="74"/>
      <c r="H86" s="136">
        <f t="shared" si="1"/>
        <v>13</v>
      </c>
      <c r="I86" s="149">
        <v>0</v>
      </c>
      <c r="J86" s="149">
        <v>0</v>
      </c>
      <c r="K86" s="149">
        <v>0</v>
      </c>
      <c r="L86" s="149">
        <v>0</v>
      </c>
      <c r="M86" s="149">
        <v>0</v>
      </c>
      <c r="N86" s="149">
        <v>0</v>
      </c>
      <c r="O86" s="150">
        <v>0</v>
      </c>
      <c r="P86" s="150">
        <v>0</v>
      </c>
      <c r="Q86" s="150">
        <v>0</v>
      </c>
      <c r="R86" s="150">
        <v>1</v>
      </c>
      <c r="S86" s="150">
        <v>0</v>
      </c>
      <c r="T86" s="150">
        <v>1</v>
      </c>
      <c r="U86" s="150">
        <v>0</v>
      </c>
      <c r="V86" s="150">
        <v>0</v>
      </c>
      <c r="W86" s="150">
        <v>1</v>
      </c>
      <c r="X86" s="150">
        <v>1</v>
      </c>
      <c r="Y86" s="150">
        <v>1</v>
      </c>
      <c r="Z86" s="150">
        <v>1</v>
      </c>
      <c r="AA86" s="150">
        <v>1</v>
      </c>
      <c r="AB86" s="150">
        <v>1</v>
      </c>
      <c r="AC86" s="150">
        <v>1</v>
      </c>
      <c r="AD86" s="150">
        <v>1</v>
      </c>
      <c r="AE86" s="150">
        <v>1</v>
      </c>
      <c r="AF86" s="150">
        <v>1</v>
      </c>
      <c r="AG86" s="150">
        <v>0</v>
      </c>
      <c r="AH86" s="150">
        <v>0</v>
      </c>
      <c r="AI86" s="150">
        <v>0</v>
      </c>
      <c r="AJ86" s="150">
        <v>1</v>
      </c>
      <c r="AK86" s="150">
        <v>0</v>
      </c>
      <c r="AL86" s="150">
        <v>0</v>
      </c>
      <c r="AM86" s="150">
        <v>0</v>
      </c>
      <c r="AN86" s="150">
        <v>0</v>
      </c>
      <c r="AO86" s="150">
        <v>0</v>
      </c>
      <c r="AP86" s="150">
        <v>0</v>
      </c>
      <c r="AQ86" s="150">
        <v>0</v>
      </c>
      <c r="AR86" s="150">
        <v>0</v>
      </c>
      <c r="AS86" s="150">
        <v>0</v>
      </c>
      <c r="AT86" s="150">
        <v>0</v>
      </c>
      <c r="AU86" s="150">
        <v>0</v>
      </c>
      <c r="AV86" s="150">
        <v>0</v>
      </c>
    </row>
    <row r="87" spans="2:48" x14ac:dyDescent="0.25">
      <c r="B87" s="16"/>
      <c r="C87" s="336"/>
      <c r="D87" s="249"/>
      <c r="E87" s="252" t="s">
        <v>257</v>
      </c>
      <c r="F87" s="74"/>
      <c r="H87" s="136">
        <f t="shared" si="1"/>
        <v>11</v>
      </c>
      <c r="I87" s="149">
        <v>0</v>
      </c>
      <c r="J87" s="149">
        <v>0</v>
      </c>
      <c r="K87" s="149">
        <v>0</v>
      </c>
      <c r="L87" s="149">
        <v>0</v>
      </c>
      <c r="M87" s="149">
        <v>0</v>
      </c>
      <c r="N87" s="149">
        <v>0</v>
      </c>
      <c r="O87" s="150">
        <v>0</v>
      </c>
      <c r="P87" s="150">
        <v>0</v>
      </c>
      <c r="Q87" s="150">
        <v>0</v>
      </c>
      <c r="R87" s="150">
        <v>0</v>
      </c>
      <c r="S87" s="150">
        <v>0</v>
      </c>
      <c r="T87" s="150">
        <v>0</v>
      </c>
      <c r="U87" s="150">
        <v>0</v>
      </c>
      <c r="V87" s="150">
        <v>0</v>
      </c>
      <c r="W87" s="150">
        <v>1</v>
      </c>
      <c r="X87" s="150">
        <v>1</v>
      </c>
      <c r="Y87" s="150">
        <v>1</v>
      </c>
      <c r="Z87" s="150">
        <v>1</v>
      </c>
      <c r="AA87" s="150">
        <v>1</v>
      </c>
      <c r="AB87" s="150">
        <v>1</v>
      </c>
      <c r="AC87" s="150">
        <v>1</v>
      </c>
      <c r="AD87" s="150">
        <v>1</v>
      </c>
      <c r="AE87" s="150">
        <v>1</v>
      </c>
      <c r="AF87" s="150">
        <v>1</v>
      </c>
      <c r="AG87" s="150">
        <v>0</v>
      </c>
      <c r="AH87" s="150">
        <v>0</v>
      </c>
      <c r="AI87" s="150">
        <v>0</v>
      </c>
      <c r="AJ87" s="150">
        <v>1</v>
      </c>
      <c r="AK87" s="150">
        <v>0</v>
      </c>
      <c r="AL87" s="150">
        <v>0</v>
      </c>
      <c r="AM87" s="150">
        <v>0</v>
      </c>
      <c r="AN87" s="150">
        <v>0</v>
      </c>
      <c r="AO87" s="150">
        <v>0</v>
      </c>
      <c r="AP87" s="150">
        <v>0</v>
      </c>
      <c r="AQ87" s="150">
        <v>0</v>
      </c>
      <c r="AR87" s="150">
        <v>0</v>
      </c>
      <c r="AS87" s="150">
        <v>0</v>
      </c>
      <c r="AT87" s="150">
        <v>0</v>
      </c>
      <c r="AU87" s="150">
        <v>0</v>
      </c>
      <c r="AV87" s="150">
        <v>0</v>
      </c>
    </row>
    <row r="88" spans="2:48" ht="45" x14ac:dyDescent="0.25">
      <c r="B88" s="16"/>
      <c r="C88" s="336"/>
      <c r="D88" s="249"/>
      <c r="E88" s="252" t="s">
        <v>258</v>
      </c>
      <c r="F88" s="74"/>
      <c r="H88" s="136">
        <f t="shared" si="1"/>
        <v>13</v>
      </c>
      <c r="I88" s="149">
        <v>0</v>
      </c>
      <c r="J88" s="149">
        <v>0</v>
      </c>
      <c r="K88" s="149">
        <v>0</v>
      </c>
      <c r="L88" s="149">
        <v>0</v>
      </c>
      <c r="M88" s="149">
        <v>0</v>
      </c>
      <c r="N88" s="149">
        <v>0</v>
      </c>
      <c r="O88" s="150">
        <v>0</v>
      </c>
      <c r="P88" s="150">
        <v>0</v>
      </c>
      <c r="Q88" s="150">
        <v>0</v>
      </c>
      <c r="R88" s="150">
        <v>1</v>
      </c>
      <c r="S88" s="150">
        <v>0</v>
      </c>
      <c r="T88" s="150">
        <v>1</v>
      </c>
      <c r="U88" s="150">
        <v>0</v>
      </c>
      <c r="V88" s="150">
        <v>0</v>
      </c>
      <c r="W88" s="150">
        <v>1</v>
      </c>
      <c r="X88" s="150">
        <v>1</v>
      </c>
      <c r="Y88" s="150">
        <v>1</v>
      </c>
      <c r="Z88" s="150">
        <v>1</v>
      </c>
      <c r="AA88" s="150">
        <v>1</v>
      </c>
      <c r="AB88" s="150">
        <v>1</v>
      </c>
      <c r="AC88" s="150">
        <v>1</v>
      </c>
      <c r="AD88" s="150">
        <v>1</v>
      </c>
      <c r="AE88" s="150">
        <v>1</v>
      </c>
      <c r="AF88" s="150">
        <v>1</v>
      </c>
      <c r="AG88" s="150">
        <v>0</v>
      </c>
      <c r="AH88" s="150">
        <v>0</v>
      </c>
      <c r="AI88" s="150">
        <v>0</v>
      </c>
      <c r="AJ88" s="150">
        <v>1</v>
      </c>
      <c r="AK88" s="150">
        <v>0</v>
      </c>
      <c r="AL88" s="150">
        <v>0</v>
      </c>
      <c r="AM88" s="150">
        <v>0</v>
      </c>
      <c r="AN88" s="150">
        <v>0</v>
      </c>
      <c r="AO88" s="150">
        <v>0</v>
      </c>
      <c r="AP88" s="150">
        <v>0</v>
      </c>
      <c r="AQ88" s="150">
        <v>0</v>
      </c>
      <c r="AR88" s="150">
        <v>0</v>
      </c>
      <c r="AS88" s="150">
        <v>0</v>
      </c>
      <c r="AT88" s="150">
        <v>0</v>
      </c>
      <c r="AU88" s="150">
        <v>0</v>
      </c>
      <c r="AV88" s="150">
        <v>0</v>
      </c>
    </row>
    <row r="89" spans="2:48" ht="30" x14ac:dyDescent="0.25">
      <c r="B89" s="16"/>
      <c r="C89" s="336"/>
      <c r="D89" s="249"/>
      <c r="E89" s="252" t="s">
        <v>259</v>
      </c>
      <c r="F89" s="74"/>
      <c r="H89" s="136">
        <f t="shared" si="1"/>
        <v>13</v>
      </c>
      <c r="I89" s="149">
        <v>0</v>
      </c>
      <c r="J89" s="149">
        <v>0</v>
      </c>
      <c r="K89" s="149">
        <v>0</v>
      </c>
      <c r="L89" s="149">
        <v>0</v>
      </c>
      <c r="M89" s="149">
        <v>0</v>
      </c>
      <c r="N89" s="149">
        <v>0</v>
      </c>
      <c r="O89" s="150">
        <v>1</v>
      </c>
      <c r="P89" s="150">
        <v>0</v>
      </c>
      <c r="Q89" s="150">
        <v>0</v>
      </c>
      <c r="R89" s="150">
        <v>0</v>
      </c>
      <c r="S89" s="150">
        <v>0</v>
      </c>
      <c r="T89" s="150">
        <v>1</v>
      </c>
      <c r="U89" s="150">
        <v>0</v>
      </c>
      <c r="V89" s="150">
        <v>0</v>
      </c>
      <c r="W89" s="150">
        <v>1</v>
      </c>
      <c r="X89" s="150">
        <v>1</v>
      </c>
      <c r="Y89" s="150">
        <v>1</v>
      </c>
      <c r="Z89" s="150">
        <v>1</v>
      </c>
      <c r="AA89" s="150">
        <v>1</v>
      </c>
      <c r="AB89" s="150">
        <v>1</v>
      </c>
      <c r="AC89" s="150">
        <v>1</v>
      </c>
      <c r="AD89" s="150">
        <v>1</v>
      </c>
      <c r="AE89" s="150">
        <v>1</v>
      </c>
      <c r="AF89" s="150">
        <v>1</v>
      </c>
      <c r="AG89" s="150">
        <v>0</v>
      </c>
      <c r="AH89" s="150">
        <v>0</v>
      </c>
      <c r="AI89" s="150">
        <v>0</v>
      </c>
      <c r="AJ89" s="150">
        <v>1</v>
      </c>
      <c r="AK89" s="150">
        <v>0</v>
      </c>
      <c r="AL89" s="150">
        <v>0</v>
      </c>
      <c r="AM89" s="150">
        <v>0</v>
      </c>
      <c r="AN89" s="150">
        <v>0</v>
      </c>
      <c r="AO89" s="150">
        <v>0</v>
      </c>
      <c r="AP89" s="150">
        <v>0</v>
      </c>
      <c r="AQ89" s="150">
        <v>0</v>
      </c>
      <c r="AR89" s="150">
        <v>0</v>
      </c>
      <c r="AS89" s="150">
        <v>0</v>
      </c>
      <c r="AT89" s="150">
        <v>0</v>
      </c>
      <c r="AU89" s="150">
        <v>0</v>
      </c>
      <c r="AV89" s="150">
        <v>0</v>
      </c>
    </row>
    <row r="90" spans="2:48" ht="30" x14ac:dyDescent="0.25">
      <c r="B90" s="16"/>
      <c r="C90" s="336"/>
      <c r="D90" s="249"/>
      <c r="E90" s="252" t="s">
        <v>260</v>
      </c>
      <c r="F90" s="74"/>
      <c r="H90" s="136">
        <f t="shared" si="1"/>
        <v>13</v>
      </c>
      <c r="I90" s="149">
        <v>0</v>
      </c>
      <c r="J90" s="149">
        <v>0</v>
      </c>
      <c r="K90" s="149">
        <v>0</v>
      </c>
      <c r="L90" s="149">
        <v>0</v>
      </c>
      <c r="M90" s="149">
        <v>0</v>
      </c>
      <c r="N90" s="149">
        <v>0</v>
      </c>
      <c r="O90" s="150">
        <v>0</v>
      </c>
      <c r="P90" s="150">
        <v>0</v>
      </c>
      <c r="Q90" s="150">
        <v>0</v>
      </c>
      <c r="R90" s="150">
        <v>1</v>
      </c>
      <c r="S90" s="150">
        <v>0</v>
      </c>
      <c r="T90" s="150">
        <v>1</v>
      </c>
      <c r="U90" s="150">
        <v>0</v>
      </c>
      <c r="V90" s="150">
        <v>0</v>
      </c>
      <c r="W90" s="150">
        <v>1</v>
      </c>
      <c r="X90" s="150">
        <v>1</v>
      </c>
      <c r="Y90" s="150">
        <v>1</v>
      </c>
      <c r="Z90" s="150">
        <v>1</v>
      </c>
      <c r="AA90" s="150">
        <v>1</v>
      </c>
      <c r="AB90" s="150">
        <v>1</v>
      </c>
      <c r="AC90" s="150">
        <v>1</v>
      </c>
      <c r="AD90" s="150">
        <v>1</v>
      </c>
      <c r="AE90" s="150">
        <v>1</v>
      </c>
      <c r="AF90" s="150">
        <v>1</v>
      </c>
      <c r="AG90" s="150">
        <v>0</v>
      </c>
      <c r="AH90" s="150">
        <v>0</v>
      </c>
      <c r="AI90" s="150">
        <v>0</v>
      </c>
      <c r="AJ90" s="150">
        <v>1</v>
      </c>
      <c r="AK90" s="150">
        <v>0</v>
      </c>
      <c r="AL90" s="150">
        <v>0</v>
      </c>
      <c r="AM90" s="150">
        <v>0</v>
      </c>
      <c r="AN90" s="150">
        <v>0</v>
      </c>
      <c r="AO90" s="150">
        <v>0</v>
      </c>
      <c r="AP90" s="150">
        <v>0</v>
      </c>
      <c r="AQ90" s="150">
        <v>0</v>
      </c>
      <c r="AR90" s="150">
        <v>0</v>
      </c>
      <c r="AS90" s="150">
        <v>0</v>
      </c>
      <c r="AT90" s="150">
        <v>0</v>
      </c>
      <c r="AU90" s="150">
        <v>0</v>
      </c>
      <c r="AV90" s="150">
        <v>0</v>
      </c>
    </row>
    <row r="91" spans="2:48" x14ac:dyDescent="0.25">
      <c r="B91" s="16"/>
      <c r="C91" s="336"/>
      <c r="D91" s="249"/>
      <c r="E91" s="252" t="s">
        <v>261</v>
      </c>
      <c r="F91" s="74"/>
      <c r="H91" s="136">
        <f t="shared" si="1"/>
        <v>11</v>
      </c>
      <c r="I91" s="149">
        <v>0</v>
      </c>
      <c r="J91" s="149">
        <v>0</v>
      </c>
      <c r="K91" s="149">
        <v>0</v>
      </c>
      <c r="L91" s="149">
        <v>0</v>
      </c>
      <c r="M91" s="149">
        <v>0</v>
      </c>
      <c r="N91" s="149">
        <v>0</v>
      </c>
      <c r="O91" s="150">
        <v>0</v>
      </c>
      <c r="P91" s="150">
        <v>0</v>
      </c>
      <c r="Q91" s="150">
        <v>0</v>
      </c>
      <c r="R91" s="150">
        <v>0</v>
      </c>
      <c r="S91" s="150">
        <v>0</v>
      </c>
      <c r="T91" s="150">
        <v>0</v>
      </c>
      <c r="U91" s="150">
        <v>0</v>
      </c>
      <c r="V91" s="150">
        <v>0</v>
      </c>
      <c r="W91" s="150">
        <v>1</v>
      </c>
      <c r="X91" s="150">
        <v>1</v>
      </c>
      <c r="Y91" s="150">
        <v>1</v>
      </c>
      <c r="Z91" s="150">
        <v>1</v>
      </c>
      <c r="AA91" s="150">
        <v>1</v>
      </c>
      <c r="AB91" s="150">
        <v>1</v>
      </c>
      <c r="AC91" s="150">
        <v>1</v>
      </c>
      <c r="AD91" s="150">
        <v>1</v>
      </c>
      <c r="AE91" s="150">
        <v>1</v>
      </c>
      <c r="AF91" s="150">
        <v>1</v>
      </c>
      <c r="AG91" s="150">
        <v>0</v>
      </c>
      <c r="AH91" s="150">
        <v>0</v>
      </c>
      <c r="AI91" s="150">
        <v>0</v>
      </c>
      <c r="AJ91" s="150">
        <v>1</v>
      </c>
      <c r="AK91" s="150">
        <v>0</v>
      </c>
      <c r="AL91" s="150">
        <v>0</v>
      </c>
      <c r="AM91" s="150">
        <v>0</v>
      </c>
      <c r="AN91" s="150">
        <v>0</v>
      </c>
      <c r="AO91" s="150">
        <v>0</v>
      </c>
      <c r="AP91" s="150">
        <v>0</v>
      </c>
      <c r="AQ91" s="150">
        <v>0</v>
      </c>
      <c r="AR91" s="150">
        <v>0</v>
      </c>
      <c r="AS91" s="150">
        <v>0</v>
      </c>
      <c r="AT91" s="150">
        <v>0</v>
      </c>
      <c r="AU91" s="150">
        <v>0</v>
      </c>
      <c r="AV91" s="150">
        <v>0</v>
      </c>
    </row>
    <row r="92" spans="2:48" ht="75" x14ac:dyDescent="0.25">
      <c r="B92" s="16"/>
      <c r="C92" s="336"/>
      <c r="D92" s="249"/>
      <c r="E92" s="252" t="s">
        <v>262</v>
      </c>
      <c r="F92" s="74"/>
      <c r="H92" s="136">
        <f t="shared" si="1"/>
        <v>12</v>
      </c>
      <c r="I92" s="149">
        <v>0</v>
      </c>
      <c r="J92" s="149">
        <v>0</v>
      </c>
      <c r="K92" s="149">
        <v>0</v>
      </c>
      <c r="L92" s="149">
        <v>0</v>
      </c>
      <c r="M92" s="149">
        <v>0</v>
      </c>
      <c r="N92" s="149">
        <v>0</v>
      </c>
      <c r="O92" s="150">
        <v>0</v>
      </c>
      <c r="P92" s="150">
        <v>0</v>
      </c>
      <c r="Q92" s="150">
        <v>0</v>
      </c>
      <c r="R92" s="150">
        <v>0</v>
      </c>
      <c r="S92" s="150">
        <v>0</v>
      </c>
      <c r="T92" s="150">
        <v>1</v>
      </c>
      <c r="U92" s="150">
        <v>0</v>
      </c>
      <c r="V92" s="150">
        <v>0</v>
      </c>
      <c r="W92" s="150">
        <v>1</v>
      </c>
      <c r="X92" s="150">
        <v>1</v>
      </c>
      <c r="Y92" s="150">
        <v>1</v>
      </c>
      <c r="Z92" s="150">
        <v>1</v>
      </c>
      <c r="AA92" s="150">
        <v>1</v>
      </c>
      <c r="AB92" s="150">
        <v>1</v>
      </c>
      <c r="AC92" s="150">
        <v>1</v>
      </c>
      <c r="AD92" s="150">
        <v>1</v>
      </c>
      <c r="AE92" s="150">
        <v>1</v>
      </c>
      <c r="AF92" s="150">
        <v>1</v>
      </c>
      <c r="AG92" s="150">
        <v>0</v>
      </c>
      <c r="AH92" s="150">
        <v>0</v>
      </c>
      <c r="AI92" s="150">
        <v>0</v>
      </c>
      <c r="AJ92" s="150">
        <v>1</v>
      </c>
      <c r="AK92" s="150">
        <v>0</v>
      </c>
      <c r="AL92" s="150">
        <v>0</v>
      </c>
      <c r="AM92" s="150">
        <v>0</v>
      </c>
      <c r="AN92" s="150">
        <v>0</v>
      </c>
      <c r="AO92" s="150">
        <v>0</v>
      </c>
      <c r="AP92" s="150">
        <v>0</v>
      </c>
      <c r="AQ92" s="150">
        <v>0</v>
      </c>
      <c r="AR92" s="150">
        <v>0</v>
      </c>
      <c r="AS92" s="150">
        <v>0</v>
      </c>
      <c r="AT92" s="150">
        <v>0</v>
      </c>
      <c r="AU92" s="150">
        <v>0</v>
      </c>
      <c r="AV92" s="150">
        <v>0</v>
      </c>
    </row>
    <row r="93" spans="2:48" ht="60" x14ac:dyDescent="0.25">
      <c r="B93" s="16"/>
      <c r="C93" s="336"/>
      <c r="D93" s="249"/>
      <c r="E93" s="252" t="s">
        <v>263</v>
      </c>
      <c r="F93" s="74"/>
      <c r="H93" s="136">
        <f t="shared" si="1"/>
        <v>12</v>
      </c>
      <c r="I93" s="149">
        <v>0</v>
      </c>
      <c r="J93" s="149">
        <v>0</v>
      </c>
      <c r="K93" s="149">
        <v>0</v>
      </c>
      <c r="L93" s="149">
        <v>0</v>
      </c>
      <c r="M93" s="149">
        <v>0</v>
      </c>
      <c r="N93" s="149">
        <v>0</v>
      </c>
      <c r="O93" s="150">
        <v>0</v>
      </c>
      <c r="P93" s="150">
        <v>0</v>
      </c>
      <c r="Q93" s="150">
        <v>0</v>
      </c>
      <c r="R93" s="150">
        <v>0</v>
      </c>
      <c r="S93" s="150">
        <v>0</v>
      </c>
      <c r="T93" s="150">
        <v>1</v>
      </c>
      <c r="U93" s="150">
        <v>0</v>
      </c>
      <c r="V93" s="150">
        <v>0</v>
      </c>
      <c r="W93" s="150">
        <v>1</v>
      </c>
      <c r="X93" s="150">
        <v>1</v>
      </c>
      <c r="Y93" s="150">
        <v>1</v>
      </c>
      <c r="Z93" s="150">
        <v>1</v>
      </c>
      <c r="AA93" s="150">
        <v>1</v>
      </c>
      <c r="AB93" s="150">
        <v>1</v>
      </c>
      <c r="AC93" s="150">
        <v>1</v>
      </c>
      <c r="AD93" s="150">
        <v>1</v>
      </c>
      <c r="AE93" s="150">
        <v>1</v>
      </c>
      <c r="AF93" s="150">
        <v>1</v>
      </c>
      <c r="AG93" s="150">
        <v>0</v>
      </c>
      <c r="AH93" s="150">
        <v>0</v>
      </c>
      <c r="AI93" s="150">
        <v>0</v>
      </c>
      <c r="AJ93" s="150">
        <v>1</v>
      </c>
      <c r="AK93" s="150">
        <v>0</v>
      </c>
      <c r="AL93" s="150">
        <v>0</v>
      </c>
      <c r="AM93" s="150">
        <v>0</v>
      </c>
      <c r="AN93" s="150">
        <v>0</v>
      </c>
      <c r="AO93" s="150">
        <v>0</v>
      </c>
      <c r="AP93" s="150">
        <v>0</v>
      </c>
      <c r="AQ93" s="150">
        <v>0</v>
      </c>
      <c r="AR93" s="150">
        <v>0</v>
      </c>
      <c r="AS93" s="150">
        <v>0</v>
      </c>
      <c r="AT93" s="150">
        <v>0</v>
      </c>
      <c r="AU93" s="150">
        <v>0</v>
      </c>
      <c r="AV93" s="150">
        <v>0</v>
      </c>
    </row>
    <row r="94" spans="2:48" ht="60" x14ac:dyDescent="0.25">
      <c r="B94" s="16"/>
      <c r="C94" s="336"/>
      <c r="D94" s="249"/>
      <c r="E94" s="252" t="s">
        <v>264</v>
      </c>
      <c r="F94" s="74"/>
      <c r="H94" s="136">
        <f t="shared" si="1"/>
        <v>12</v>
      </c>
      <c r="I94" s="149">
        <v>0</v>
      </c>
      <c r="J94" s="149">
        <v>0</v>
      </c>
      <c r="K94" s="149">
        <v>0</v>
      </c>
      <c r="L94" s="149">
        <v>0</v>
      </c>
      <c r="M94" s="149">
        <v>0</v>
      </c>
      <c r="N94" s="149">
        <v>0</v>
      </c>
      <c r="O94" s="150">
        <v>0</v>
      </c>
      <c r="P94" s="150">
        <v>0</v>
      </c>
      <c r="Q94" s="150">
        <v>0</v>
      </c>
      <c r="R94" s="150">
        <v>0</v>
      </c>
      <c r="S94" s="150">
        <v>0</v>
      </c>
      <c r="T94" s="150">
        <v>1</v>
      </c>
      <c r="U94" s="150">
        <v>0</v>
      </c>
      <c r="V94" s="150">
        <v>0</v>
      </c>
      <c r="W94" s="150">
        <v>1</v>
      </c>
      <c r="X94" s="150">
        <v>1</v>
      </c>
      <c r="Y94" s="150">
        <v>1</v>
      </c>
      <c r="Z94" s="150">
        <v>1</v>
      </c>
      <c r="AA94" s="150">
        <v>1</v>
      </c>
      <c r="AB94" s="150">
        <v>1</v>
      </c>
      <c r="AC94" s="150">
        <v>1</v>
      </c>
      <c r="AD94" s="150">
        <v>1</v>
      </c>
      <c r="AE94" s="150">
        <v>1</v>
      </c>
      <c r="AF94" s="150">
        <v>1</v>
      </c>
      <c r="AG94" s="150">
        <v>0</v>
      </c>
      <c r="AH94" s="150">
        <v>0</v>
      </c>
      <c r="AI94" s="150">
        <v>0</v>
      </c>
      <c r="AJ94" s="150">
        <v>1</v>
      </c>
      <c r="AK94" s="150">
        <v>0</v>
      </c>
      <c r="AL94" s="150">
        <v>0</v>
      </c>
      <c r="AM94" s="150">
        <v>0</v>
      </c>
      <c r="AN94" s="150">
        <v>0</v>
      </c>
      <c r="AO94" s="150">
        <v>0</v>
      </c>
      <c r="AP94" s="150">
        <v>0</v>
      </c>
      <c r="AQ94" s="150">
        <v>0</v>
      </c>
      <c r="AR94" s="150">
        <v>0</v>
      </c>
      <c r="AS94" s="150">
        <v>0</v>
      </c>
      <c r="AT94" s="150">
        <v>0</v>
      </c>
      <c r="AU94" s="150">
        <v>0</v>
      </c>
      <c r="AV94" s="150">
        <v>0</v>
      </c>
    </row>
    <row r="95" spans="2:48" ht="45" x14ac:dyDescent="0.25">
      <c r="B95" s="16"/>
      <c r="C95" s="336"/>
      <c r="D95" s="249"/>
      <c r="E95" s="252" t="s">
        <v>265</v>
      </c>
      <c r="F95" s="74"/>
      <c r="H95" s="136">
        <f t="shared" ref="H95:H146" si="2">SUMPRODUCT($I$9:$AV$9,I95:AV95)</f>
        <v>12</v>
      </c>
      <c r="I95" s="149">
        <v>0</v>
      </c>
      <c r="J95" s="149">
        <v>0</v>
      </c>
      <c r="K95" s="149">
        <v>0</v>
      </c>
      <c r="L95" s="149">
        <v>0</v>
      </c>
      <c r="M95" s="149">
        <v>0</v>
      </c>
      <c r="N95" s="149">
        <v>0</v>
      </c>
      <c r="O95" s="150">
        <v>0</v>
      </c>
      <c r="P95" s="150">
        <v>0</v>
      </c>
      <c r="Q95" s="150">
        <v>0</v>
      </c>
      <c r="R95" s="150">
        <v>0</v>
      </c>
      <c r="S95" s="150">
        <v>0</v>
      </c>
      <c r="T95" s="150">
        <v>1</v>
      </c>
      <c r="U95" s="150">
        <v>0</v>
      </c>
      <c r="V95" s="150">
        <v>0</v>
      </c>
      <c r="W95" s="150">
        <v>1</v>
      </c>
      <c r="X95" s="150">
        <v>1</v>
      </c>
      <c r="Y95" s="150">
        <v>1</v>
      </c>
      <c r="Z95" s="150">
        <v>1</v>
      </c>
      <c r="AA95" s="150">
        <v>1</v>
      </c>
      <c r="AB95" s="150">
        <v>1</v>
      </c>
      <c r="AC95" s="150">
        <v>1</v>
      </c>
      <c r="AD95" s="150">
        <v>1</v>
      </c>
      <c r="AE95" s="150">
        <v>1</v>
      </c>
      <c r="AF95" s="150">
        <v>1</v>
      </c>
      <c r="AG95" s="150">
        <v>0</v>
      </c>
      <c r="AH95" s="150">
        <v>0</v>
      </c>
      <c r="AI95" s="150">
        <v>0</v>
      </c>
      <c r="AJ95" s="150">
        <v>1</v>
      </c>
      <c r="AK95" s="150">
        <v>0</v>
      </c>
      <c r="AL95" s="150">
        <v>0</v>
      </c>
      <c r="AM95" s="150">
        <v>0</v>
      </c>
      <c r="AN95" s="150">
        <v>0</v>
      </c>
      <c r="AO95" s="150">
        <v>0</v>
      </c>
      <c r="AP95" s="150">
        <v>0</v>
      </c>
      <c r="AQ95" s="150">
        <v>0</v>
      </c>
      <c r="AR95" s="150">
        <v>0</v>
      </c>
      <c r="AS95" s="150">
        <v>0</v>
      </c>
      <c r="AT95" s="150">
        <v>0</v>
      </c>
      <c r="AU95" s="150">
        <v>0</v>
      </c>
      <c r="AV95" s="150">
        <v>0</v>
      </c>
    </row>
    <row r="96" spans="2:48" ht="45" x14ac:dyDescent="0.25">
      <c r="B96" s="16"/>
      <c r="C96" s="336"/>
      <c r="D96" s="249"/>
      <c r="E96" s="252" t="s">
        <v>266</v>
      </c>
      <c r="F96" s="74"/>
      <c r="H96" s="136">
        <f t="shared" si="2"/>
        <v>12</v>
      </c>
      <c r="I96" s="149">
        <v>0</v>
      </c>
      <c r="J96" s="149">
        <v>0</v>
      </c>
      <c r="K96" s="149">
        <v>0</v>
      </c>
      <c r="L96" s="149">
        <v>0</v>
      </c>
      <c r="M96" s="149">
        <v>0</v>
      </c>
      <c r="N96" s="149">
        <v>0</v>
      </c>
      <c r="O96" s="150">
        <v>0</v>
      </c>
      <c r="P96" s="150">
        <v>0</v>
      </c>
      <c r="Q96" s="150">
        <v>0</v>
      </c>
      <c r="R96" s="150">
        <v>0</v>
      </c>
      <c r="S96" s="150">
        <v>0</v>
      </c>
      <c r="T96" s="150">
        <v>1</v>
      </c>
      <c r="U96" s="150">
        <v>0</v>
      </c>
      <c r="V96" s="150">
        <v>0</v>
      </c>
      <c r="W96" s="150">
        <v>1</v>
      </c>
      <c r="X96" s="150">
        <v>1</v>
      </c>
      <c r="Y96" s="150">
        <v>1</v>
      </c>
      <c r="Z96" s="150">
        <v>1</v>
      </c>
      <c r="AA96" s="150">
        <v>1</v>
      </c>
      <c r="AB96" s="150">
        <v>1</v>
      </c>
      <c r="AC96" s="150">
        <v>1</v>
      </c>
      <c r="AD96" s="150">
        <v>1</v>
      </c>
      <c r="AE96" s="150">
        <v>1</v>
      </c>
      <c r="AF96" s="150">
        <v>1</v>
      </c>
      <c r="AG96" s="150">
        <v>0</v>
      </c>
      <c r="AH96" s="150">
        <v>0</v>
      </c>
      <c r="AI96" s="150">
        <v>0</v>
      </c>
      <c r="AJ96" s="150">
        <v>1</v>
      </c>
      <c r="AK96" s="150">
        <v>0</v>
      </c>
      <c r="AL96" s="150">
        <v>0</v>
      </c>
      <c r="AM96" s="150">
        <v>0</v>
      </c>
      <c r="AN96" s="150">
        <v>0</v>
      </c>
      <c r="AO96" s="150">
        <v>0</v>
      </c>
      <c r="AP96" s="150">
        <v>0</v>
      </c>
      <c r="AQ96" s="150">
        <v>0</v>
      </c>
      <c r="AR96" s="150">
        <v>0</v>
      </c>
      <c r="AS96" s="150">
        <v>0</v>
      </c>
      <c r="AT96" s="150">
        <v>0</v>
      </c>
      <c r="AU96" s="150">
        <v>0</v>
      </c>
      <c r="AV96" s="150">
        <v>0</v>
      </c>
    </row>
    <row r="97" spans="2:48" ht="45" x14ac:dyDescent="0.25">
      <c r="B97" s="16"/>
      <c r="C97" s="336"/>
      <c r="D97" s="249"/>
      <c r="E97" s="252" t="s">
        <v>267</v>
      </c>
      <c r="F97" s="74"/>
      <c r="H97" s="136">
        <f t="shared" si="2"/>
        <v>12</v>
      </c>
      <c r="I97" s="149">
        <v>0</v>
      </c>
      <c r="J97" s="149">
        <v>0</v>
      </c>
      <c r="K97" s="149">
        <v>0</v>
      </c>
      <c r="L97" s="149">
        <v>0</v>
      </c>
      <c r="M97" s="149">
        <v>0</v>
      </c>
      <c r="N97" s="149">
        <v>0</v>
      </c>
      <c r="O97" s="150">
        <v>0</v>
      </c>
      <c r="P97" s="150">
        <v>0</v>
      </c>
      <c r="Q97" s="150">
        <v>0</v>
      </c>
      <c r="R97" s="150">
        <v>0</v>
      </c>
      <c r="S97" s="150">
        <v>0</v>
      </c>
      <c r="T97" s="150">
        <v>1</v>
      </c>
      <c r="U97" s="150">
        <v>0</v>
      </c>
      <c r="V97" s="150">
        <v>0</v>
      </c>
      <c r="W97" s="150">
        <v>1</v>
      </c>
      <c r="X97" s="150">
        <v>1</v>
      </c>
      <c r="Y97" s="150">
        <v>1</v>
      </c>
      <c r="Z97" s="150">
        <v>1</v>
      </c>
      <c r="AA97" s="150">
        <v>1</v>
      </c>
      <c r="AB97" s="150">
        <v>1</v>
      </c>
      <c r="AC97" s="150">
        <v>1</v>
      </c>
      <c r="AD97" s="150">
        <v>1</v>
      </c>
      <c r="AE97" s="150">
        <v>1</v>
      </c>
      <c r="AF97" s="150">
        <v>1</v>
      </c>
      <c r="AG97" s="150">
        <v>0</v>
      </c>
      <c r="AH97" s="150">
        <v>0</v>
      </c>
      <c r="AI97" s="150">
        <v>0</v>
      </c>
      <c r="AJ97" s="150">
        <v>1</v>
      </c>
      <c r="AK97" s="150">
        <v>0</v>
      </c>
      <c r="AL97" s="150">
        <v>0</v>
      </c>
      <c r="AM97" s="150">
        <v>0</v>
      </c>
      <c r="AN97" s="150">
        <v>0</v>
      </c>
      <c r="AO97" s="150">
        <v>0</v>
      </c>
      <c r="AP97" s="150">
        <v>0</v>
      </c>
      <c r="AQ97" s="150">
        <v>0</v>
      </c>
      <c r="AR97" s="150">
        <v>0</v>
      </c>
      <c r="AS97" s="150">
        <v>0</v>
      </c>
      <c r="AT97" s="150">
        <v>0</v>
      </c>
      <c r="AU97" s="150">
        <v>0</v>
      </c>
      <c r="AV97" s="150">
        <v>0</v>
      </c>
    </row>
    <row r="98" spans="2:48" ht="45" x14ac:dyDescent="0.25">
      <c r="B98" s="16"/>
      <c r="C98" s="336"/>
      <c r="D98" s="249"/>
      <c r="E98" s="252" t="s">
        <v>268</v>
      </c>
      <c r="F98" s="74"/>
      <c r="H98" s="136">
        <f t="shared" si="2"/>
        <v>12</v>
      </c>
      <c r="I98" s="149">
        <v>0</v>
      </c>
      <c r="J98" s="149">
        <v>0</v>
      </c>
      <c r="K98" s="149">
        <v>0</v>
      </c>
      <c r="L98" s="149">
        <v>0</v>
      </c>
      <c r="M98" s="149">
        <v>0</v>
      </c>
      <c r="N98" s="149">
        <v>0</v>
      </c>
      <c r="O98" s="150">
        <v>0</v>
      </c>
      <c r="P98" s="150">
        <v>0</v>
      </c>
      <c r="Q98" s="150">
        <v>0</v>
      </c>
      <c r="R98" s="150">
        <v>0</v>
      </c>
      <c r="S98" s="150">
        <v>0</v>
      </c>
      <c r="T98" s="150">
        <v>1</v>
      </c>
      <c r="U98" s="150">
        <v>0</v>
      </c>
      <c r="V98" s="150">
        <v>0</v>
      </c>
      <c r="W98" s="150">
        <v>1</v>
      </c>
      <c r="X98" s="150">
        <v>1</v>
      </c>
      <c r="Y98" s="150">
        <v>1</v>
      </c>
      <c r="Z98" s="150">
        <v>1</v>
      </c>
      <c r="AA98" s="150">
        <v>1</v>
      </c>
      <c r="AB98" s="150">
        <v>1</v>
      </c>
      <c r="AC98" s="150">
        <v>1</v>
      </c>
      <c r="AD98" s="150">
        <v>1</v>
      </c>
      <c r="AE98" s="150">
        <v>1</v>
      </c>
      <c r="AF98" s="150">
        <v>1</v>
      </c>
      <c r="AG98" s="150">
        <v>0</v>
      </c>
      <c r="AH98" s="150">
        <v>0</v>
      </c>
      <c r="AI98" s="150">
        <v>0</v>
      </c>
      <c r="AJ98" s="150">
        <v>1</v>
      </c>
      <c r="AK98" s="150">
        <v>0</v>
      </c>
      <c r="AL98" s="150">
        <v>0</v>
      </c>
      <c r="AM98" s="150">
        <v>0</v>
      </c>
      <c r="AN98" s="150">
        <v>0</v>
      </c>
      <c r="AO98" s="150">
        <v>0</v>
      </c>
      <c r="AP98" s="150">
        <v>0</v>
      </c>
      <c r="AQ98" s="150">
        <v>0</v>
      </c>
      <c r="AR98" s="150">
        <v>0</v>
      </c>
      <c r="AS98" s="150">
        <v>0</v>
      </c>
      <c r="AT98" s="150">
        <v>0</v>
      </c>
      <c r="AU98" s="150">
        <v>0</v>
      </c>
      <c r="AV98" s="150">
        <v>0</v>
      </c>
    </row>
    <row r="99" spans="2:48" ht="45" x14ac:dyDescent="0.25">
      <c r="B99" s="16"/>
      <c r="C99" s="336"/>
      <c r="D99" s="249"/>
      <c r="E99" s="252" t="s">
        <v>269</v>
      </c>
      <c r="F99" s="74"/>
      <c r="H99" s="136">
        <f t="shared" si="2"/>
        <v>12</v>
      </c>
      <c r="I99" s="149">
        <v>0</v>
      </c>
      <c r="J99" s="149">
        <v>0</v>
      </c>
      <c r="K99" s="149">
        <v>0</v>
      </c>
      <c r="L99" s="149">
        <v>0</v>
      </c>
      <c r="M99" s="149">
        <v>0</v>
      </c>
      <c r="N99" s="149">
        <v>0</v>
      </c>
      <c r="O99" s="150">
        <v>0</v>
      </c>
      <c r="P99" s="150">
        <v>0</v>
      </c>
      <c r="Q99" s="150">
        <v>0</v>
      </c>
      <c r="R99" s="150">
        <v>0</v>
      </c>
      <c r="S99" s="150">
        <v>0</v>
      </c>
      <c r="T99" s="150">
        <v>1</v>
      </c>
      <c r="U99" s="150">
        <v>0</v>
      </c>
      <c r="V99" s="150">
        <v>0</v>
      </c>
      <c r="W99" s="150">
        <v>1</v>
      </c>
      <c r="X99" s="150">
        <v>1</v>
      </c>
      <c r="Y99" s="150">
        <v>1</v>
      </c>
      <c r="Z99" s="150">
        <v>1</v>
      </c>
      <c r="AA99" s="150">
        <v>1</v>
      </c>
      <c r="AB99" s="150">
        <v>1</v>
      </c>
      <c r="AC99" s="150">
        <v>1</v>
      </c>
      <c r="AD99" s="150">
        <v>1</v>
      </c>
      <c r="AE99" s="150">
        <v>1</v>
      </c>
      <c r="AF99" s="150">
        <v>1</v>
      </c>
      <c r="AG99" s="150">
        <v>0</v>
      </c>
      <c r="AH99" s="150">
        <v>0</v>
      </c>
      <c r="AI99" s="150">
        <v>0</v>
      </c>
      <c r="AJ99" s="150">
        <v>1</v>
      </c>
      <c r="AK99" s="150">
        <v>0</v>
      </c>
      <c r="AL99" s="150">
        <v>0</v>
      </c>
      <c r="AM99" s="150">
        <v>0</v>
      </c>
      <c r="AN99" s="150">
        <v>0</v>
      </c>
      <c r="AO99" s="150">
        <v>0</v>
      </c>
      <c r="AP99" s="150">
        <v>0</v>
      </c>
      <c r="AQ99" s="150">
        <v>0</v>
      </c>
      <c r="AR99" s="150">
        <v>0</v>
      </c>
      <c r="AS99" s="150">
        <v>0</v>
      </c>
      <c r="AT99" s="150">
        <v>0</v>
      </c>
      <c r="AU99" s="150">
        <v>0</v>
      </c>
      <c r="AV99" s="150">
        <v>0</v>
      </c>
    </row>
    <row r="100" spans="2:48" ht="45" x14ac:dyDescent="0.25">
      <c r="B100" s="16"/>
      <c r="C100" s="336"/>
      <c r="D100" s="249"/>
      <c r="E100" s="252" t="s">
        <v>270</v>
      </c>
      <c r="F100" s="74"/>
      <c r="H100" s="136">
        <f t="shared" si="2"/>
        <v>12</v>
      </c>
      <c r="I100" s="149">
        <v>0</v>
      </c>
      <c r="J100" s="149">
        <v>0</v>
      </c>
      <c r="K100" s="149">
        <v>0</v>
      </c>
      <c r="L100" s="149">
        <v>0</v>
      </c>
      <c r="M100" s="149">
        <v>0</v>
      </c>
      <c r="N100" s="149">
        <v>0</v>
      </c>
      <c r="O100" s="150">
        <v>0</v>
      </c>
      <c r="P100" s="150">
        <v>0</v>
      </c>
      <c r="Q100" s="150">
        <v>0</v>
      </c>
      <c r="R100" s="150">
        <v>0</v>
      </c>
      <c r="S100" s="150">
        <v>0</v>
      </c>
      <c r="T100" s="150">
        <v>1</v>
      </c>
      <c r="U100" s="150">
        <v>0</v>
      </c>
      <c r="V100" s="150">
        <v>0</v>
      </c>
      <c r="W100" s="150">
        <v>1</v>
      </c>
      <c r="X100" s="150">
        <v>1</v>
      </c>
      <c r="Y100" s="150">
        <v>1</v>
      </c>
      <c r="Z100" s="150">
        <v>1</v>
      </c>
      <c r="AA100" s="150">
        <v>1</v>
      </c>
      <c r="AB100" s="150">
        <v>1</v>
      </c>
      <c r="AC100" s="150">
        <v>1</v>
      </c>
      <c r="AD100" s="150">
        <v>1</v>
      </c>
      <c r="AE100" s="150">
        <v>1</v>
      </c>
      <c r="AF100" s="150">
        <v>1</v>
      </c>
      <c r="AG100" s="150">
        <v>0</v>
      </c>
      <c r="AH100" s="150">
        <v>0</v>
      </c>
      <c r="AI100" s="150">
        <v>0</v>
      </c>
      <c r="AJ100" s="150">
        <v>1</v>
      </c>
      <c r="AK100" s="150">
        <v>0</v>
      </c>
      <c r="AL100" s="150">
        <v>0</v>
      </c>
      <c r="AM100" s="150">
        <v>0</v>
      </c>
      <c r="AN100" s="150">
        <v>0</v>
      </c>
      <c r="AO100" s="150">
        <v>0</v>
      </c>
      <c r="AP100" s="150">
        <v>0</v>
      </c>
      <c r="AQ100" s="150">
        <v>0</v>
      </c>
      <c r="AR100" s="150">
        <v>0</v>
      </c>
      <c r="AS100" s="150">
        <v>0</v>
      </c>
      <c r="AT100" s="150">
        <v>0</v>
      </c>
      <c r="AU100" s="150">
        <v>0</v>
      </c>
      <c r="AV100" s="150">
        <v>0</v>
      </c>
    </row>
    <row r="101" spans="2:48" ht="45" x14ac:dyDescent="0.25">
      <c r="B101" s="16"/>
      <c r="C101" s="336"/>
      <c r="D101" s="249"/>
      <c r="E101" s="252" t="s">
        <v>271</v>
      </c>
      <c r="F101" s="74"/>
      <c r="H101" s="136">
        <f t="shared" si="2"/>
        <v>12</v>
      </c>
      <c r="I101" s="149">
        <v>0</v>
      </c>
      <c r="J101" s="149">
        <v>0</v>
      </c>
      <c r="K101" s="149">
        <v>0</v>
      </c>
      <c r="L101" s="149">
        <v>0</v>
      </c>
      <c r="M101" s="149">
        <v>0</v>
      </c>
      <c r="N101" s="149">
        <v>0</v>
      </c>
      <c r="O101" s="150">
        <v>0</v>
      </c>
      <c r="P101" s="150">
        <v>0</v>
      </c>
      <c r="Q101" s="150">
        <v>0</v>
      </c>
      <c r="R101" s="150">
        <v>0</v>
      </c>
      <c r="S101" s="150">
        <v>0</v>
      </c>
      <c r="T101" s="150">
        <v>1</v>
      </c>
      <c r="U101" s="150">
        <v>0</v>
      </c>
      <c r="V101" s="150">
        <v>0</v>
      </c>
      <c r="W101" s="150">
        <v>1</v>
      </c>
      <c r="X101" s="150">
        <v>1</v>
      </c>
      <c r="Y101" s="150">
        <v>1</v>
      </c>
      <c r="Z101" s="150">
        <v>1</v>
      </c>
      <c r="AA101" s="150">
        <v>1</v>
      </c>
      <c r="AB101" s="150">
        <v>1</v>
      </c>
      <c r="AC101" s="150">
        <v>1</v>
      </c>
      <c r="AD101" s="150">
        <v>1</v>
      </c>
      <c r="AE101" s="150">
        <v>1</v>
      </c>
      <c r="AF101" s="150">
        <v>1</v>
      </c>
      <c r="AG101" s="150">
        <v>0</v>
      </c>
      <c r="AH101" s="150">
        <v>0</v>
      </c>
      <c r="AI101" s="150">
        <v>0</v>
      </c>
      <c r="AJ101" s="150">
        <v>1</v>
      </c>
      <c r="AK101" s="150">
        <v>0</v>
      </c>
      <c r="AL101" s="150">
        <v>0</v>
      </c>
      <c r="AM101" s="150">
        <v>0</v>
      </c>
      <c r="AN101" s="150">
        <v>0</v>
      </c>
      <c r="AO101" s="150">
        <v>0</v>
      </c>
      <c r="AP101" s="150">
        <v>0</v>
      </c>
      <c r="AQ101" s="150">
        <v>0</v>
      </c>
      <c r="AR101" s="150">
        <v>0</v>
      </c>
      <c r="AS101" s="150">
        <v>0</v>
      </c>
      <c r="AT101" s="150">
        <v>0</v>
      </c>
      <c r="AU101" s="150">
        <v>0</v>
      </c>
      <c r="AV101" s="150">
        <v>0</v>
      </c>
    </row>
    <row r="102" spans="2:48" ht="45" x14ac:dyDescent="0.25">
      <c r="B102" s="16"/>
      <c r="C102" s="336"/>
      <c r="D102" s="249"/>
      <c r="E102" s="252" t="s">
        <v>272</v>
      </c>
      <c r="F102" s="74"/>
      <c r="H102" s="136">
        <f t="shared" si="2"/>
        <v>13</v>
      </c>
      <c r="I102" s="149">
        <v>0</v>
      </c>
      <c r="J102" s="149">
        <v>0</v>
      </c>
      <c r="K102" s="149">
        <v>0</v>
      </c>
      <c r="L102" s="149">
        <v>0</v>
      </c>
      <c r="M102" s="149">
        <v>0</v>
      </c>
      <c r="N102" s="149">
        <v>1</v>
      </c>
      <c r="O102" s="150">
        <v>0</v>
      </c>
      <c r="P102" s="150">
        <v>0</v>
      </c>
      <c r="Q102" s="150">
        <v>0</v>
      </c>
      <c r="R102" s="150">
        <v>0</v>
      </c>
      <c r="S102" s="150">
        <v>0</v>
      </c>
      <c r="T102" s="150">
        <v>1</v>
      </c>
      <c r="U102" s="150">
        <v>0</v>
      </c>
      <c r="V102" s="150">
        <v>0</v>
      </c>
      <c r="W102" s="150">
        <v>1</v>
      </c>
      <c r="X102" s="150">
        <v>1</v>
      </c>
      <c r="Y102" s="150">
        <v>1</v>
      </c>
      <c r="Z102" s="150">
        <v>1</v>
      </c>
      <c r="AA102" s="150">
        <v>1</v>
      </c>
      <c r="AB102" s="150">
        <v>1</v>
      </c>
      <c r="AC102" s="150">
        <v>1</v>
      </c>
      <c r="AD102" s="150">
        <v>1</v>
      </c>
      <c r="AE102" s="150">
        <v>1</v>
      </c>
      <c r="AF102" s="150">
        <v>1</v>
      </c>
      <c r="AG102" s="150">
        <v>0</v>
      </c>
      <c r="AH102" s="150">
        <v>0</v>
      </c>
      <c r="AI102" s="150">
        <v>0</v>
      </c>
      <c r="AJ102" s="150">
        <v>1</v>
      </c>
      <c r="AK102" s="150">
        <v>0</v>
      </c>
      <c r="AL102" s="150">
        <v>0</v>
      </c>
      <c r="AM102" s="150">
        <v>0</v>
      </c>
      <c r="AN102" s="150">
        <v>0</v>
      </c>
      <c r="AO102" s="150">
        <v>0</v>
      </c>
      <c r="AP102" s="150">
        <v>0</v>
      </c>
      <c r="AQ102" s="150">
        <v>0</v>
      </c>
      <c r="AR102" s="150">
        <v>0</v>
      </c>
      <c r="AS102" s="150">
        <v>0</v>
      </c>
      <c r="AT102" s="150">
        <v>0</v>
      </c>
      <c r="AU102" s="150">
        <v>0</v>
      </c>
      <c r="AV102" s="150">
        <v>0</v>
      </c>
    </row>
    <row r="103" spans="2:48" ht="45" x14ac:dyDescent="0.25">
      <c r="B103" s="16"/>
      <c r="C103" s="336"/>
      <c r="D103" s="249"/>
      <c r="E103" s="252" t="s">
        <v>273</v>
      </c>
      <c r="F103" s="74"/>
      <c r="H103" s="136">
        <f t="shared" si="2"/>
        <v>12</v>
      </c>
      <c r="I103" s="149">
        <v>0</v>
      </c>
      <c r="J103" s="149">
        <v>0</v>
      </c>
      <c r="K103" s="149">
        <v>0</v>
      </c>
      <c r="L103" s="149">
        <v>0</v>
      </c>
      <c r="M103" s="149">
        <v>0</v>
      </c>
      <c r="N103" s="149">
        <v>0</v>
      </c>
      <c r="O103" s="150">
        <v>0</v>
      </c>
      <c r="P103" s="150">
        <v>0</v>
      </c>
      <c r="Q103" s="150">
        <v>0</v>
      </c>
      <c r="R103" s="150">
        <v>0</v>
      </c>
      <c r="S103" s="150">
        <v>0</v>
      </c>
      <c r="T103" s="150">
        <v>1</v>
      </c>
      <c r="U103" s="150">
        <v>0</v>
      </c>
      <c r="V103" s="150">
        <v>0</v>
      </c>
      <c r="W103" s="150">
        <v>1</v>
      </c>
      <c r="X103" s="150">
        <v>1</v>
      </c>
      <c r="Y103" s="150">
        <v>1</v>
      </c>
      <c r="Z103" s="150">
        <v>1</v>
      </c>
      <c r="AA103" s="150">
        <v>1</v>
      </c>
      <c r="AB103" s="150">
        <v>1</v>
      </c>
      <c r="AC103" s="150">
        <v>1</v>
      </c>
      <c r="AD103" s="150">
        <v>1</v>
      </c>
      <c r="AE103" s="150">
        <v>1</v>
      </c>
      <c r="AF103" s="150">
        <v>1</v>
      </c>
      <c r="AG103" s="150">
        <v>0</v>
      </c>
      <c r="AH103" s="150">
        <v>0</v>
      </c>
      <c r="AI103" s="150">
        <v>0</v>
      </c>
      <c r="AJ103" s="150">
        <v>1</v>
      </c>
      <c r="AK103" s="150">
        <v>0</v>
      </c>
      <c r="AL103" s="150">
        <v>0</v>
      </c>
      <c r="AM103" s="150">
        <v>0</v>
      </c>
      <c r="AN103" s="150">
        <v>0</v>
      </c>
      <c r="AO103" s="150">
        <v>0</v>
      </c>
      <c r="AP103" s="150">
        <v>0</v>
      </c>
      <c r="AQ103" s="150">
        <v>0</v>
      </c>
      <c r="AR103" s="150">
        <v>0</v>
      </c>
      <c r="AS103" s="150">
        <v>0</v>
      </c>
      <c r="AT103" s="150">
        <v>0</v>
      </c>
      <c r="AU103" s="150">
        <v>0</v>
      </c>
      <c r="AV103" s="150">
        <v>0</v>
      </c>
    </row>
    <row r="104" spans="2:48" ht="45" x14ac:dyDescent="0.25">
      <c r="B104" s="16"/>
      <c r="C104" s="336"/>
      <c r="D104" s="249"/>
      <c r="E104" s="252" t="s">
        <v>274</v>
      </c>
      <c r="F104" s="74"/>
      <c r="H104" s="136">
        <f t="shared" si="2"/>
        <v>12</v>
      </c>
      <c r="I104" s="149">
        <v>0</v>
      </c>
      <c r="J104" s="149">
        <v>0</v>
      </c>
      <c r="K104" s="149">
        <v>0</v>
      </c>
      <c r="L104" s="149">
        <v>0</v>
      </c>
      <c r="M104" s="149">
        <v>0</v>
      </c>
      <c r="N104" s="149">
        <v>0</v>
      </c>
      <c r="O104" s="150">
        <v>0</v>
      </c>
      <c r="P104" s="150">
        <v>0</v>
      </c>
      <c r="Q104" s="150">
        <v>0</v>
      </c>
      <c r="R104" s="150">
        <v>0</v>
      </c>
      <c r="S104" s="150">
        <v>0</v>
      </c>
      <c r="T104" s="150">
        <v>1</v>
      </c>
      <c r="U104" s="150">
        <v>0</v>
      </c>
      <c r="V104" s="150">
        <v>0</v>
      </c>
      <c r="W104" s="150">
        <v>1</v>
      </c>
      <c r="X104" s="150">
        <v>1</v>
      </c>
      <c r="Y104" s="150">
        <v>1</v>
      </c>
      <c r="Z104" s="150">
        <v>1</v>
      </c>
      <c r="AA104" s="150">
        <v>1</v>
      </c>
      <c r="AB104" s="150">
        <v>1</v>
      </c>
      <c r="AC104" s="150">
        <v>1</v>
      </c>
      <c r="AD104" s="150">
        <v>1</v>
      </c>
      <c r="AE104" s="150">
        <v>1</v>
      </c>
      <c r="AF104" s="150">
        <v>1</v>
      </c>
      <c r="AG104" s="150">
        <v>0</v>
      </c>
      <c r="AH104" s="150">
        <v>0</v>
      </c>
      <c r="AI104" s="150">
        <v>0</v>
      </c>
      <c r="AJ104" s="150">
        <v>1</v>
      </c>
      <c r="AK104" s="150">
        <v>0</v>
      </c>
      <c r="AL104" s="150">
        <v>0</v>
      </c>
      <c r="AM104" s="150">
        <v>0</v>
      </c>
      <c r="AN104" s="150">
        <v>0</v>
      </c>
      <c r="AO104" s="150">
        <v>0</v>
      </c>
      <c r="AP104" s="150">
        <v>0</v>
      </c>
      <c r="AQ104" s="150">
        <v>0</v>
      </c>
      <c r="AR104" s="150">
        <v>0</v>
      </c>
      <c r="AS104" s="150">
        <v>0</v>
      </c>
      <c r="AT104" s="150">
        <v>0</v>
      </c>
      <c r="AU104" s="150">
        <v>0</v>
      </c>
      <c r="AV104" s="150">
        <v>0</v>
      </c>
    </row>
    <row r="105" spans="2:48" ht="30" x14ac:dyDescent="0.25">
      <c r="B105" s="16"/>
      <c r="C105" s="336"/>
      <c r="D105" s="249"/>
      <c r="E105" s="252" t="s">
        <v>275</v>
      </c>
      <c r="F105" s="74"/>
      <c r="H105" s="136">
        <f t="shared" si="2"/>
        <v>10</v>
      </c>
      <c r="I105" s="149">
        <v>0</v>
      </c>
      <c r="J105" s="149">
        <v>0</v>
      </c>
      <c r="K105" s="149">
        <v>0</v>
      </c>
      <c r="L105" s="149">
        <v>0</v>
      </c>
      <c r="M105" s="149">
        <v>0</v>
      </c>
      <c r="N105" s="149">
        <v>0</v>
      </c>
      <c r="O105" s="150">
        <v>0</v>
      </c>
      <c r="P105" s="150">
        <v>0</v>
      </c>
      <c r="Q105" s="150">
        <v>0</v>
      </c>
      <c r="R105" s="150">
        <v>0</v>
      </c>
      <c r="S105" s="150">
        <v>0</v>
      </c>
      <c r="T105" s="150">
        <v>0</v>
      </c>
      <c r="U105" s="150">
        <v>0</v>
      </c>
      <c r="V105" s="150">
        <v>0</v>
      </c>
      <c r="W105" s="150">
        <v>1</v>
      </c>
      <c r="X105" s="150">
        <v>1</v>
      </c>
      <c r="Y105" s="150">
        <v>1</v>
      </c>
      <c r="Z105" s="150">
        <v>1</v>
      </c>
      <c r="AA105" s="150">
        <v>1</v>
      </c>
      <c r="AB105" s="150">
        <v>1</v>
      </c>
      <c r="AC105" s="150">
        <v>1</v>
      </c>
      <c r="AD105" s="150">
        <v>1</v>
      </c>
      <c r="AE105" s="150">
        <v>1</v>
      </c>
      <c r="AF105" s="150">
        <v>1</v>
      </c>
      <c r="AG105" s="150">
        <v>0</v>
      </c>
      <c r="AH105" s="150">
        <v>0</v>
      </c>
      <c r="AI105" s="150">
        <v>0</v>
      </c>
      <c r="AJ105" s="150">
        <v>0</v>
      </c>
      <c r="AK105" s="150">
        <v>0</v>
      </c>
      <c r="AL105" s="150">
        <v>0</v>
      </c>
      <c r="AM105" s="150">
        <v>0</v>
      </c>
      <c r="AN105" s="150">
        <v>0</v>
      </c>
      <c r="AO105" s="150">
        <v>0</v>
      </c>
      <c r="AP105" s="150">
        <v>0</v>
      </c>
      <c r="AQ105" s="150">
        <v>0</v>
      </c>
      <c r="AR105" s="150">
        <v>0</v>
      </c>
      <c r="AS105" s="150">
        <v>0</v>
      </c>
      <c r="AT105" s="150">
        <v>0</v>
      </c>
      <c r="AU105" s="150">
        <v>0</v>
      </c>
      <c r="AV105" s="150">
        <v>0</v>
      </c>
    </row>
    <row r="106" spans="2:48" x14ac:dyDescent="0.25">
      <c r="B106" s="16"/>
      <c r="C106" s="336"/>
      <c r="D106" s="249"/>
      <c r="E106" s="252" t="s">
        <v>276</v>
      </c>
      <c r="F106" s="74"/>
      <c r="H106" s="136">
        <f t="shared" si="2"/>
        <v>10</v>
      </c>
      <c r="I106" s="149">
        <v>0</v>
      </c>
      <c r="J106" s="149">
        <v>0</v>
      </c>
      <c r="K106" s="149">
        <v>0</v>
      </c>
      <c r="L106" s="149">
        <v>0</v>
      </c>
      <c r="M106" s="149">
        <v>0</v>
      </c>
      <c r="N106" s="149">
        <v>0</v>
      </c>
      <c r="O106" s="150">
        <v>0</v>
      </c>
      <c r="P106" s="150">
        <v>0</v>
      </c>
      <c r="Q106" s="150">
        <v>0</v>
      </c>
      <c r="R106" s="150">
        <v>0</v>
      </c>
      <c r="S106" s="150">
        <v>0</v>
      </c>
      <c r="T106" s="150">
        <v>0</v>
      </c>
      <c r="U106" s="150">
        <v>0</v>
      </c>
      <c r="V106" s="150">
        <v>0</v>
      </c>
      <c r="W106" s="150">
        <v>1</v>
      </c>
      <c r="X106" s="150">
        <v>1</v>
      </c>
      <c r="Y106" s="150">
        <v>1</v>
      </c>
      <c r="Z106" s="150">
        <v>1</v>
      </c>
      <c r="AA106" s="150">
        <v>1</v>
      </c>
      <c r="AB106" s="150">
        <v>1</v>
      </c>
      <c r="AC106" s="150">
        <v>1</v>
      </c>
      <c r="AD106" s="150">
        <v>1</v>
      </c>
      <c r="AE106" s="150">
        <v>1</v>
      </c>
      <c r="AF106" s="150">
        <v>1</v>
      </c>
      <c r="AG106" s="150">
        <v>0</v>
      </c>
      <c r="AH106" s="150">
        <v>0</v>
      </c>
      <c r="AI106" s="150">
        <v>0</v>
      </c>
      <c r="AJ106" s="150">
        <v>0</v>
      </c>
      <c r="AK106" s="150">
        <v>0</v>
      </c>
      <c r="AL106" s="150">
        <v>0</v>
      </c>
      <c r="AM106" s="150">
        <v>0</v>
      </c>
      <c r="AN106" s="150">
        <v>0</v>
      </c>
      <c r="AO106" s="150">
        <v>0</v>
      </c>
      <c r="AP106" s="150">
        <v>0</v>
      </c>
      <c r="AQ106" s="150">
        <v>0</v>
      </c>
      <c r="AR106" s="150">
        <v>0</v>
      </c>
      <c r="AS106" s="150">
        <v>0</v>
      </c>
      <c r="AT106" s="150">
        <v>0</v>
      </c>
      <c r="AU106" s="150">
        <v>0</v>
      </c>
      <c r="AV106" s="150">
        <v>0</v>
      </c>
    </row>
    <row r="107" spans="2:48" ht="45" x14ac:dyDescent="0.25">
      <c r="B107" s="16"/>
      <c r="C107" s="336"/>
      <c r="D107" s="249"/>
      <c r="E107" s="252" t="s">
        <v>277</v>
      </c>
      <c r="F107" s="74"/>
      <c r="H107" s="136">
        <f t="shared" si="2"/>
        <v>10</v>
      </c>
      <c r="I107" s="149">
        <v>0</v>
      </c>
      <c r="J107" s="149">
        <v>0</v>
      </c>
      <c r="K107" s="149">
        <v>0</v>
      </c>
      <c r="L107" s="149">
        <v>0</v>
      </c>
      <c r="M107" s="149">
        <v>0</v>
      </c>
      <c r="N107" s="149">
        <v>0</v>
      </c>
      <c r="O107" s="150">
        <v>0</v>
      </c>
      <c r="P107" s="150">
        <v>0</v>
      </c>
      <c r="Q107" s="150">
        <v>0</v>
      </c>
      <c r="R107" s="150">
        <v>0</v>
      </c>
      <c r="S107" s="150">
        <v>0</v>
      </c>
      <c r="T107" s="150">
        <v>0</v>
      </c>
      <c r="U107" s="150">
        <v>0</v>
      </c>
      <c r="V107" s="150">
        <v>0</v>
      </c>
      <c r="W107" s="150">
        <v>1</v>
      </c>
      <c r="X107" s="150">
        <v>1</v>
      </c>
      <c r="Y107" s="150">
        <v>1</v>
      </c>
      <c r="Z107" s="150">
        <v>1</v>
      </c>
      <c r="AA107" s="150">
        <v>1</v>
      </c>
      <c r="AB107" s="150">
        <v>1</v>
      </c>
      <c r="AC107" s="150">
        <v>1</v>
      </c>
      <c r="AD107" s="150">
        <v>1</v>
      </c>
      <c r="AE107" s="150">
        <v>1</v>
      </c>
      <c r="AF107" s="150">
        <v>1</v>
      </c>
      <c r="AG107" s="150">
        <v>0</v>
      </c>
      <c r="AH107" s="150">
        <v>0</v>
      </c>
      <c r="AI107" s="150">
        <v>0</v>
      </c>
      <c r="AJ107" s="150">
        <v>0</v>
      </c>
      <c r="AK107" s="150">
        <v>0</v>
      </c>
      <c r="AL107" s="150">
        <v>0</v>
      </c>
      <c r="AM107" s="150">
        <v>0</v>
      </c>
      <c r="AN107" s="150">
        <v>0</v>
      </c>
      <c r="AO107" s="150">
        <v>0</v>
      </c>
      <c r="AP107" s="150">
        <v>0</v>
      </c>
      <c r="AQ107" s="150">
        <v>0</v>
      </c>
      <c r="AR107" s="150">
        <v>0</v>
      </c>
      <c r="AS107" s="150">
        <v>0</v>
      </c>
      <c r="AT107" s="150">
        <v>0</v>
      </c>
      <c r="AU107" s="150">
        <v>0</v>
      </c>
      <c r="AV107" s="150">
        <v>0</v>
      </c>
    </row>
    <row r="108" spans="2:48" ht="45" x14ac:dyDescent="0.25">
      <c r="B108" s="16"/>
      <c r="C108" s="336"/>
      <c r="D108" s="249"/>
      <c r="E108" s="252" t="s">
        <v>278</v>
      </c>
      <c r="F108" s="74"/>
      <c r="H108" s="136">
        <f t="shared" si="2"/>
        <v>10</v>
      </c>
      <c r="I108" s="149">
        <v>0</v>
      </c>
      <c r="J108" s="149">
        <v>0</v>
      </c>
      <c r="K108" s="149">
        <v>0</v>
      </c>
      <c r="L108" s="149">
        <v>0</v>
      </c>
      <c r="M108" s="149">
        <v>0</v>
      </c>
      <c r="N108" s="149">
        <v>0</v>
      </c>
      <c r="O108" s="150">
        <v>0</v>
      </c>
      <c r="P108" s="150">
        <v>0</v>
      </c>
      <c r="Q108" s="150">
        <v>0</v>
      </c>
      <c r="R108" s="150">
        <v>0</v>
      </c>
      <c r="S108" s="150">
        <v>0</v>
      </c>
      <c r="T108" s="150">
        <v>0</v>
      </c>
      <c r="U108" s="150">
        <v>0</v>
      </c>
      <c r="V108" s="150">
        <v>0</v>
      </c>
      <c r="W108" s="150">
        <v>1</v>
      </c>
      <c r="X108" s="150">
        <v>1</v>
      </c>
      <c r="Y108" s="150">
        <v>1</v>
      </c>
      <c r="Z108" s="150">
        <v>1</v>
      </c>
      <c r="AA108" s="150">
        <v>1</v>
      </c>
      <c r="AB108" s="150">
        <v>1</v>
      </c>
      <c r="AC108" s="150">
        <v>1</v>
      </c>
      <c r="AD108" s="150">
        <v>1</v>
      </c>
      <c r="AE108" s="150">
        <v>1</v>
      </c>
      <c r="AF108" s="150">
        <v>1</v>
      </c>
      <c r="AG108" s="150">
        <v>0</v>
      </c>
      <c r="AH108" s="150">
        <v>0</v>
      </c>
      <c r="AI108" s="150">
        <v>0</v>
      </c>
      <c r="AJ108" s="150">
        <v>0</v>
      </c>
      <c r="AK108" s="150">
        <v>0</v>
      </c>
      <c r="AL108" s="150">
        <v>0</v>
      </c>
      <c r="AM108" s="150">
        <v>0</v>
      </c>
      <c r="AN108" s="150">
        <v>0</v>
      </c>
      <c r="AO108" s="150">
        <v>0</v>
      </c>
      <c r="AP108" s="150">
        <v>0</v>
      </c>
      <c r="AQ108" s="150">
        <v>0</v>
      </c>
      <c r="AR108" s="150">
        <v>0</v>
      </c>
      <c r="AS108" s="150">
        <v>0</v>
      </c>
      <c r="AT108" s="150">
        <v>0</v>
      </c>
      <c r="AU108" s="150">
        <v>0</v>
      </c>
      <c r="AV108" s="150">
        <v>0</v>
      </c>
    </row>
    <row r="109" spans="2:48" ht="45" x14ac:dyDescent="0.25">
      <c r="B109" s="16"/>
      <c r="C109" s="336"/>
      <c r="D109" s="249"/>
      <c r="E109" s="252" t="s">
        <v>279</v>
      </c>
      <c r="F109" s="74"/>
      <c r="H109" s="136">
        <f t="shared" si="2"/>
        <v>10</v>
      </c>
      <c r="I109" s="149">
        <v>0</v>
      </c>
      <c r="J109" s="149">
        <v>0</v>
      </c>
      <c r="K109" s="149">
        <v>0</v>
      </c>
      <c r="L109" s="149">
        <v>0</v>
      </c>
      <c r="M109" s="149">
        <v>0</v>
      </c>
      <c r="N109" s="149">
        <v>0</v>
      </c>
      <c r="O109" s="150">
        <v>0</v>
      </c>
      <c r="P109" s="150">
        <v>0</v>
      </c>
      <c r="Q109" s="150">
        <v>0</v>
      </c>
      <c r="R109" s="150">
        <v>0</v>
      </c>
      <c r="S109" s="150">
        <v>0</v>
      </c>
      <c r="T109" s="150">
        <v>0</v>
      </c>
      <c r="U109" s="150">
        <v>0</v>
      </c>
      <c r="V109" s="150">
        <v>0</v>
      </c>
      <c r="W109" s="150">
        <v>1</v>
      </c>
      <c r="X109" s="150">
        <v>1</v>
      </c>
      <c r="Y109" s="150">
        <v>1</v>
      </c>
      <c r="Z109" s="150">
        <v>1</v>
      </c>
      <c r="AA109" s="150">
        <v>1</v>
      </c>
      <c r="AB109" s="150">
        <v>1</v>
      </c>
      <c r="AC109" s="150">
        <v>1</v>
      </c>
      <c r="AD109" s="150">
        <v>1</v>
      </c>
      <c r="AE109" s="150">
        <v>1</v>
      </c>
      <c r="AF109" s="150">
        <v>1</v>
      </c>
      <c r="AG109" s="150">
        <v>0</v>
      </c>
      <c r="AH109" s="150">
        <v>0</v>
      </c>
      <c r="AI109" s="150">
        <v>0</v>
      </c>
      <c r="AJ109" s="150">
        <v>0</v>
      </c>
      <c r="AK109" s="150">
        <v>0</v>
      </c>
      <c r="AL109" s="150">
        <v>0</v>
      </c>
      <c r="AM109" s="150">
        <v>0</v>
      </c>
      <c r="AN109" s="150">
        <v>0</v>
      </c>
      <c r="AO109" s="150">
        <v>0</v>
      </c>
      <c r="AP109" s="150">
        <v>0</v>
      </c>
      <c r="AQ109" s="150">
        <v>0</v>
      </c>
      <c r="AR109" s="150">
        <v>0</v>
      </c>
      <c r="AS109" s="150">
        <v>0</v>
      </c>
      <c r="AT109" s="150">
        <v>0</v>
      </c>
      <c r="AU109" s="150">
        <v>0</v>
      </c>
      <c r="AV109" s="150">
        <v>0</v>
      </c>
    </row>
    <row r="110" spans="2:48" ht="60" x14ac:dyDescent="0.25">
      <c r="B110" s="16"/>
      <c r="C110" s="336"/>
      <c r="D110" s="249"/>
      <c r="E110" s="252" t="s">
        <v>280</v>
      </c>
      <c r="F110" s="74"/>
      <c r="H110" s="136">
        <f t="shared" si="2"/>
        <v>10</v>
      </c>
      <c r="I110" s="149">
        <v>0</v>
      </c>
      <c r="J110" s="149">
        <v>0</v>
      </c>
      <c r="K110" s="149">
        <v>0</v>
      </c>
      <c r="L110" s="149">
        <v>0</v>
      </c>
      <c r="M110" s="149">
        <v>0</v>
      </c>
      <c r="N110" s="149">
        <v>0</v>
      </c>
      <c r="O110" s="150">
        <v>0</v>
      </c>
      <c r="P110" s="150">
        <v>0</v>
      </c>
      <c r="Q110" s="150">
        <v>0</v>
      </c>
      <c r="R110" s="150">
        <v>0</v>
      </c>
      <c r="S110" s="150">
        <v>0</v>
      </c>
      <c r="T110" s="150">
        <v>0</v>
      </c>
      <c r="U110" s="150">
        <v>0</v>
      </c>
      <c r="V110" s="150">
        <v>0</v>
      </c>
      <c r="W110" s="150">
        <v>1</v>
      </c>
      <c r="X110" s="150">
        <v>1</v>
      </c>
      <c r="Y110" s="150">
        <v>1</v>
      </c>
      <c r="Z110" s="150">
        <v>1</v>
      </c>
      <c r="AA110" s="150">
        <v>1</v>
      </c>
      <c r="AB110" s="150">
        <v>1</v>
      </c>
      <c r="AC110" s="150">
        <v>1</v>
      </c>
      <c r="AD110" s="150">
        <v>1</v>
      </c>
      <c r="AE110" s="150">
        <v>1</v>
      </c>
      <c r="AF110" s="150">
        <v>1</v>
      </c>
      <c r="AG110" s="150">
        <v>0</v>
      </c>
      <c r="AH110" s="150">
        <v>0</v>
      </c>
      <c r="AI110" s="150">
        <v>0</v>
      </c>
      <c r="AJ110" s="150">
        <v>0</v>
      </c>
      <c r="AK110" s="150">
        <v>0</v>
      </c>
      <c r="AL110" s="150">
        <v>0</v>
      </c>
      <c r="AM110" s="150">
        <v>0</v>
      </c>
      <c r="AN110" s="150">
        <v>0</v>
      </c>
      <c r="AO110" s="150">
        <v>0</v>
      </c>
      <c r="AP110" s="150">
        <v>0</v>
      </c>
      <c r="AQ110" s="150">
        <v>0</v>
      </c>
      <c r="AR110" s="150">
        <v>0</v>
      </c>
      <c r="AS110" s="150">
        <v>0</v>
      </c>
      <c r="AT110" s="150">
        <v>0</v>
      </c>
      <c r="AU110" s="150">
        <v>0</v>
      </c>
      <c r="AV110" s="150">
        <v>0</v>
      </c>
    </row>
    <row r="111" spans="2:48" ht="45" x14ac:dyDescent="0.25">
      <c r="B111" s="16"/>
      <c r="C111" s="336"/>
      <c r="D111" s="249"/>
      <c r="E111" s="252" t="s">
        <v>281</v>
      </c>
      <c r="F111" s="74"/>
      <c r="H111" s="136">
        <f t="shared" si="2"/>
        <v>10</v>
      </c>
      <c r="I111" s="149">
        <v>0</v>
      </c>
      <c r="J111" s="149">
        <v>0</v>
      </c>
      <c r="K111" s="149">
        <v>0</v>
      </c>
      <c r="L111" s="149">
        <v>0</v>
      </c>
      <c r="M111" s="149">
        <v>0</v>
      </c>
      <c r="N111" s="149">
        <v>0</v>
      </c>
      <c r="O111" s="150">
        <v>0</v>
      </c>
      <c r="P111" s="150">
        <v>0</v>
      </c>
      <c r="Q111" s="150">
        <v>0</v>
      </c>
      <c r="R111" s="150">
        <v>0</v>
      </c>
      <c r="S111" s="150">
        <v>0</v>
      </c>
      <c r="T111" s="150">
        <v>0</v>
      </c>
      <c r="U111" s="150">
        <v>0</v>
      </c>
      <c r="V111" s="150">
        <v>0</v>
      </c>
      <c r="W111" s="150">
        <v>1</v>
      </c>
      <c r="X111" s="150">
        <v>1</v>
      </c>
      <c r="Y111" s="150">
        <v>1</v>
      </c>
      <c r="Z111" s="150">
        <v>1</v>
      </c>
      <c r="AA111" s="150">
        <v>1</v>
      </c>
      <c r="AB111" s="150">
        <v>1</v>
      </c>
      <c r="AC111" s="150">
        <v>1</v>
      </c>
      <c r="AD111" s="150">
        <v>1</v>
      </c>
      <c r="AE111" s="150">
        <v>1</v>
      </c>
      <c r="AF111" s="150">
        <v>1</v>
      </c>
      <c r="AG111" s="150">
        <v>0</v>
      </c>
      <c r="AH111" s="150">
        <v>0</v>
      </c>
      <c r="AI111" s="150">
        <v>0</v>
      </c>
      <c r="AJ111" s="150">
        <v>0</v>
      </c>
      <c r="AK111" s="150">
        <v>0</v>
      </c>
      <c r="AL111" s="150">
        <v>0</v>
      </c>
      <c r="AM111" s="150">
        <v>0</v>
      </c>
      <c r="AN111" s="150">
        <v>0</v>
      </c>
      <c r="AO111" s="150">
        <v>0</v>
      </c>
      <c r="AP111" s="150">
        <v>0</v>
      </c>
      <c r="AQ111" s="150">
        <v>0</v>
      </c>
      <c r="AR111" s="150">
        <v>0</v>
      </c>
      <c r="AS111" s="150">
        <v>0</v>
      </c>
      <c r="AT111" s="150">
        <v>0</v>
      </c>
      <c r="AU111" s="150">
        <v>0</v>
      </c>
      <c r="AV111" s="150">
        <v>0</v>
      </c>
    </row>
    <row r="112" spans="2:48" ht="90" x14ac:dyDescent="0.25">
      <c r="B112" s="16"/>
      <c r="C112" s="336"/>
      <c r="D112" s="249"/>
      <c r="E112" s="252" t="s">
        <v>282</v>
      </c>
      <c r="F112" s="74"/>
      <c r="H112" s="136">
        <f t="shared" si="2"/>
        <v>12</v>
      </c>
      <c r="I112" s="149">
        <v>0</v>
      </c>
      <c r="J112" s="149">
        <v>0</v>
      </c>
      <c r="K112" s="149">
        <v>0</v>
      </c>
      <c r="L112" s="149">
        <v>0</v>
      </c>
      <c r="M112" s="149">
        <v>0</v>
      </c>
      <c r="N112" s="149">
        <v>0</v>
      </c>
      <c r="O112" s="150">
        <v>0</v>
      </c>
      <c r="P112" s="150">
        <v>0</v>
      </c>
      <c r="Q112" s="150">
        <v>0</v>
      </c>
      <c r="R112" s="150">
        <v>0</v>
      </c>
      <c r="S112" s="150">
        <v>0</v>
      </c>
      <c r="T112" s="150">
        <v>1</v>
      </c>
      <c r="U112" s="150">
        <v>0</v>
      </c>
      <c r="V112" s="150">
        <v>0</v>
      </c>
      <c r="W112" s="150">
        <v>1</v>
      </c>
      <c r="X112" s="150">
        <v>1</v>
      </c>
      <c r="Y112" s="150">
        <v>1</v>
      </c>
      <c r="Z112" s="150">
        <v>1</v>
      </c>
      <c r="AA112" s="150">
        <v>1</v>
      </c>
      <c r="AB112" s="150">
        <v>1</v>
      </c>
      <c r="AC112" s="150">
        <v>1</v>
      </c>
      <c r="AD112" s="150">
        <v>1</v>
      </c>
      <c r="AE112" s="150">
        <v>1</v>
      </c>
      <c r="AF112" s="150">
        <v>1</v>
      </c>
      <c r="AG112" s="150">
        <v>0</v>
      </c>
      <c r="AH112" s="150">
        <v>0</v>
      </c>
      <c r="AI112" s="150">
        <v>0</v>
      </c>
      <c r="AJ112" s="150">
        <v>1</v>
      </c>
      <c r="AK112" s="150">
        <v>0</v>
      </c>
      <c r="AL112" s="150">
        <v>0</v>
      </c>
      <c r="AM112" s="150">
        <v>0</v>
      </c>
      <c r="AN112" s="150">
        <v>0</v>
      </c>
      <c r="AO112" s="150">
        <v>0</v>
      </c>
      <c r="AP112" s="150">
        <v>0</v>
      </c>
      <c r="AQ112" s="150">
        <v>0</v>
      </c>
      <c r="AR112" s="150">
        <v>0</v>
      </c>
      <c r="AS112" s="150">
        <v>0</v>
      </c>
      <c r="AT112" s="150">
        <v>0</v>
      </c>
      <c r="AU112" s="150">
        <v>0</v>
      </c>
      <c r="AV112" s="150">
        <v>0</v>
      </c>
    </row>
    <row r="113" spans="2:48" x14ac:dyDescent="0.25">
      <c r="B113" s="16"/>
      <c r="C113" s="336"/>
      <c r="D113" s="253"/>
      <c r="E113" s="254" t="s">
        <v>283</v>
      </c>
      <c r="F113" s="74"/>
      <c r="H113" s="136">
        <f t="shared" si="2"/>
        <v>11</v>
      </c>
      <c r="I113" s="149">
        <v>0</v>
      </c>
      <c r="J113" s="149">
        <v>0</v>
      </c>
      <c r="K113" s="149">
        <v>0</v>
      </c>
      <c r="L113" s="149">
        <v>0</v>
      </c>
      <c r="M113" s="149">
        <v>0</v>
      </c>
      <c r="N113" s="149">
        <v>0</v>
      </c>
      <c r="O113" s="150">
        <v>0</v>
      </c>
      <c r="P113" s="150">
        <v>0</v>
      </c>
      <c r="Q113" s="150">
        <v>0</v>
      </c>
      <c r="R113" s="150">
        <v>0</v>
      </c>
      <c r="S113" s="150">
        <v>0</v>
      </c>
      <c r="T113" s="150">
        <v>0</v>
      </c>
      <c r="U113" s="150">
        <v>0</v>
      </c>
      <c r="V113" s="150">
        <v>0</v>
      </c>
      <c r="W113" s="150">
        <v>1</v>
      </c>
      <c r="X113" s="150">
        <v>1</v>
      </c>
      <c r="Y113" s="150">
        <v>1</v>
      </c>
      <c r="Z113" s="150">
        <v>1</v>
      </c>
      <c r="AA113" s="150">
        <v>1</v>
      </c>
      <c r="AB113" s="150">
        <v>1</v>
      </c>
      <c r="AC113" s="150">
        <v>1</v>
      </c>
      <c r="AD113" s="150">
        <v>1</v>
      </c>
      <c r="AE113" s="150">
        <v>1</v>
      </c>
      <c r="AF113" s="150">
        <v>1</v>
      </c>
      <c r="AG113" s="150">
        <v>0</v>
      </c>
      <c r="AH113" s="150">
        <v>0</v>
      </c>
      <c r="AI113" s="150">
        <v>0</v>
      </c>
      <c r="AJ113" s="150">
        <v>0</v>
      </c>
      <c r="AK113" s="150">
        <v>0</v>
      </c>
      <c r="AL113" s="150">
        <v>0</v>
      </c>
      <c r="AM113" s="150">
        <v>0</v>
      </c>
      <c r="AN113" s="150">
        <v>0</v>
      </c>
      <c r="AO113" s="150">
        <v>0</v>
      </c>
      <c r="AP113" s="150">
        <v>0</v>
      </c>
      <c r="AQ113" s="150">
        <v>0</v>
      </c>
      <c r="AR113" s="150">
        <v>1</v>
      </c>
      <c r="AS113" s="150">
        <v>0</v>
      </c>
      <c r="AT113" s="150">
        <v>0</v>
      </c>
      <c r="AU113" s="150">
        <v>0</v>
      </c>
      <c r="AV113" s="150">
        <v>0</v>
      </c>
    </row>
    <row r="114" spans="2:48" ht="30" x14ac:dyDescent="0.25">
      <c r="B114" s="16"/>
      <c r="C114" s="335" t="s">
        <v>106</v>
      </c>
      <c r="D114" s="248"/>
      <c r="E114" s="255" t="s">
        <v>285</v>
      </c>
      <c r="F114" s="74"/>
      <c r="H114" s="136">
        <f t="shared" si="2"/>
        <v>8</v>
      </c>
      <c r="I114" s="149">
        <v>0</v>
      </c>
      <c r="J114" s="149">
        <v>0</v>
      </c>
      <c r="K114" s="149">
        <v>0</v>
      </c>
      <c r="L114" s="149">
        <v>0</v>
      </c>
      <c r="M114" s="149">
        <v>0</v>
      </c>
      <c r="N114" s="149">
        <v>1</v>
      </c>
      <c r="O114" s="150">
        <v>0</v>
      </c>
      <c r="P114" s="150">
        <v>0</v>
      </c>
      <c r="Q114" s="150">
        <v>1</v>
      </c>
      <c r="R114" s="150">
        <v>1</v>
      </c>
      <c r="S114" s="150">
        <v>1</v>
      </c>
      <c r="T114" s="150">
        <v>0</v>
      </c>
      <c r="U114" s="150">
        <v>0</v>
      </c>
      <c r="V114" s="150">
        <v>0</v>
      </c>
      <c r="W114" s="150">
        <v>0</v>
      </c>
      <c r="X114" s="150">
        <v>0</v>
      </c>
      <c r="Y114" s="150">
        <v>0</v>
      </c>
      <c r="Z114" s="150">
        <v>0</v>
      </c>
      <c r="AA114" s="150">
        <v>0</v>
      </c>
      <c r="AB114" s="150">
        <v>0</v>
      </c>
      <c r="AC114" s="150">
        <v>0</v>
      </c>
      <c r="AD114" s="150">
        <v>0</v>
      </c>
      <c r="AE114" s="150">
        <v>0</v>
      </c>
      <c r="AF114" s="150">
        <v>0</v>
      </c>
      <c r="AG114" s="150">
        <v>1</v>
      </c>
      <c r="AH114" s="150">
        <v>1</v>
      </c>
      <c r="AI114" s="150">
        <v>1</v>
      </c>
      <c r="AJ114" s="150">
        <v>0</v>
      </c>
      <c r="AK114" s="150">
        <v>0</v>
      </c>
      <c r="AL114" s="150">
        <v>1</v>
      </c>
      <c r="AM114" s="150">
        <v>0</v>
      </c>
      <c r="AN114" s="150">
        <v>0</v>
      </c>
      <c r="AO114" s="150">
        <v>0</v>
      </c>
      <c r="AP114" s="150">
        <v>0</v>
      </c>
      <c r="AQ114" s="150">
        <v>0</v>
      </c>
      <c r="AR114" s="150">
        <v>0</v>
      </c>
      <c r="AS114" s="150">
        <v>0</v>
      </c>
      <c r="AT114" s="150">
        <v>0</v>
      </c>
      <c r="AU114" s="150">
        <v>0</v>
      </c>
      <c r="AV114" s="150">
        <v>0</v>
      </c>
    </row>
    <row r="115" spans="2:48" x14ac:dyDescent="0.25">
      <c r="B115" s="16"/>
      <c r="C115" s="336"/>
      <c r="D115" s="249"/>
      <c r="E115" s="252" t="s">
        <v>286</v>
      </c>
      <c r="F115" s="74"/>
      <c r="H115" s="136">
        <f t="shared" si="2"/>
        <v>7</v>
      </c>
      <c r="I115" s="149">
        <v>0</v>
      </c>
      <c r="J115" s="149">
        <v>0</v>
      </c>
      <c r="K115" s="149">
        <v>0</v>
      </c>
      <c r="L115" s="149">
        <v>0</v>
      </c>
      <c r="M115" s="149">
        <v>0</v>
      </c>
      <c r="N115" s="149">
        <v>1</v>
      </c>
      <c r="O115" s="150">
        <v>1</v>
      </c>
      <c r="P115" s="150">
        <v>1</v>
      </c>
      <c r="Q115" s="150">
        <v>1</v>
      </c>
      <c r="R115" s="150">
        <v>0</v>
      </c>
      <c r="S115" s="150">
        <v>0</v>
      </c>
      <c r="T115" s="150">
        <v>0</v>
      </c>
      <c r="U115" s="150">
        <v>1</v>
      </c>
      <c r="V115" s="150">
        <v>1</v>
      </c>
      <c r="W115" s="150">
        <v>0</v>
      </c>
      <c r="X115" s="150">
        <v>0</v>
      </c>
      <c r="Y115" s="150">
        <v>0</v>
      </c>
      <c r="Z115" s="150">
        <v>0</v>
      </c>
      <c r="AA115" s="150">
        <v>0</v>
      </c>
      <c r="AB115" s="150">
        <v>0</v>
      </c>
      <c r="AC115" s="150">
        <v>0</v>
      </c>
      <c r="AD115" s="150">
        <v>0</v>
      </c>
      <c r="AE115" s="150">
        <v>0</v>
      </c>
      <c r="AF115" s="150">
        <v>0</v>
      </c>
      <c r="AG115" s="150">
        <v>0</v>
      </c>
      <c r="AH115" s="150">
        <v>0</v>
      </c>
      <c r="AI115" s="150">
        <v>0</v>
      </c>
      <c r="AJ115" s="150">
        <v>0</v>
      </c>
      <c r="AK115" s="150">
        <v>0</v>
      </c>
      <c r="AL115" s="150">
        <v>0</v>
      </c>
      <c r="AM115" s="150">
        <v>0</v>
      </c>
      <c r="AN115" s="150">
        <v>0</v>
      </c>
      <c r="AO115" s="150">
        <v>0</v>
      </c>
      <c r="AP115" s="150">
        <v>0</v>
      </c>
      <c r="AQ115" s="150">
        <v>0</v>
      </c>
      <c r="AR115" s="150">
        <v>0</v>
      </c>
      <c r="AS115" s="150">
        <v>0</v>
      </c>
      <c r="AT115" s="150">
        <v>0</v>
      </c>
      <c r="AU115" s="150">
        <v>0</v>
      </c>
      <c r="AV115" s="150">
        <v>1</v>
      </c>
    </row>
    <row r="116" spans="2:48" ht="45" x14ac:dyDescent="0.25">
      <c r="B116" s="16"/>
      <c r="C116" s="336"/>
      <c r="D116" s="249"/>
      <c r="E116" s="252" t="s">
        <v>287</v>
      </c>
      <c r="F116" s="74"/>
      <c r="H116" s="136">
        <f t="shared" si="2"/>
        <v>3</v>
      </c>
      <c r="I116" s="149">
        <v>0</v>
      </c>
      <c r="J116" s="149">
        <v>0</v>
      </c>
      <c r="K116" s="149">
        <v>0</v>
      </c>
      <c r="L116" s="149">
        <v>0</v>
      </c>
      <c r="M116" s="149">
        <v>0</v>
      </c>
      <c r="N116" s="149">
        <v>0</v>
      </c>
      <c r="O116" s="150">
        <v>0</v>
      </c>
      <c r="P116" s="150">
        <v>0</v>
      </c>
      <c r="Q116" s="150">
        <v>1</v>
      </c>
      <c r="R116" s="150">
        <v>1</v>
      </c>
      <c r="S116" s="150">
        <v>1</v>
      </c>
      <c r="T116" s="150">
        <v>0</v>
      </c>
      <c r="U116" s="150">
        <v>0</v>
      </c>
      <c r="V116" s="150">
        <v>0</v>
      </c>
      <c r="W116" s="150">
        <v>0</v>
      </c>
      <c r="X116" s="150">
        <v>0</v>
      </c>
      <c r="Y116" s="150">
        <v>0</v>
      </c>
      <c r="Z116" s="150">
        <v>0</v>
      </c>
      <c r="AA116" s="150">
        <v>0</v>
      </c>
      <c r="AB116" s="150">
        <v>0</v>
      </c>
      <c r="AC116" s="150">
        <v>0</v>
      </c>
      <c r="AD116" s="150">
        <v>0</v>
      </c>
      <c r="AE116" s="150">
        <v>0</v>
      </c>
      <c r="AF116" s="150">
        <v>0</v>
      </c>
      <c r="AG116" s="150">
        <v>0</v>
      </c>
      <c r="AH116" s="150">
        <v>0</v>
      </c>
      <c r="AI116" s="150">
        <v>0</v>
      </c>
      <c r="AJ116" s="150">
        <v>0</v>
      </c>
      <c r="AK116" s="150">
        <v>0</v>
      </c>
      <c r="AL116" s="150">
        <v>0</v>
      </c>
      <c r="AM116" s="150">
        <v>0</v>
      </c>
      <c r="AN116" s="150">
        <v>0</v>
      </c>
      <c r="AO116" s="150">
        <v>0</v>
      </c>
      <c r="AP116" s="150">
        <v>0</v>
      </c>
      <c r="AQ116" s="150">
        <v>0</v>
      </c>
      <c r="AR116" s="150">
        <v>0</v>
      </c>
      <c r="AS116" s="150">
        <v>0</v>
      </c>
      <c r="AT116" s="150">
        <v>0</v>
      </c>
      <c r="AU116" s="150">
        <v>0</v>
      </c>
      <c r="AV116" s="150">
        <v>0</v>
      </c>
    </row>
    <row r="117" spans="2:48" ht="60" x14ac:dyDescent="0.25">
      <c r="B117" s="16"/>
      <c r="C117" s="336"/>
      <c r="D117" s="249"/>
      <c r="E117" s="252" t="s">
        <v>288</v>
      </c>
      <c r="F117" s="74"/>
      <c r="H117" s="136">
        <f t="shared" si="2"/>
        <v>4</v>
      </c>
      <c r="I117" s="149">
        <v>0</v>
      </c>
      <c r="J117" s="149">
        <v>0</v>
      </c>
      <c r="K117" s="149">
        <v>0</v>
      </c>
      <c r="L117" s="149">
        <v>1</v>
      </c>
      <c r="M117" s="149">
        <v>0</v>
      </c>
      <c r="N117" s="149">
        <v>0</v>
      </c>
      <c r="O117" s="150">
        <v>0</v>
      </c>
      <c r="P117" s="150">
        <v>0</v>
      </c>
      <c r="Q117" s="150">
        <v>1</v>
      </c>
      <c r="R117" s="150">
        <v>1</v>
      </c>
      <c r="S117" s="150">
        <v>1</v>
      </c>
      <c r="T117" s="150">
        <v>0</v>
      </c>
      <c r="U117" s="150">
        <v>0</v>
      </c>
      <c r="V117" s="150">
        <v>0</v>
      </c>
      <c r="W117" s="150">
        <v>0</v>
      </c>
      <c r="X117" s="150">
        <v>0</v>
      </c>
      <c r="Y117" s="150">
        <v>0</v>
      </c>
      <c r="Z117" s="150">
        <v>0</v>
      </c>
      <c r="AA117" s="150">
        <v>0</v>
      </c>
      <c r="AB117" s="150">
        <v>0</v>
      </c>
      <c r="AC117" s="150">
        <v>0</v>
      </c>
      <c r="AD117" s="150">
        <v>0</v>
      </c>
      <c r="AE117" s="150">
        <v>0</v>
      </c>
      <c r="AF117" s="150">
        <v>0</v>
      </c>
      <c r="AG117" s="150">
        <v>0</v>
      </c>
      <c r="AH117" s="150">
        <v>0</v>
      </c>
      <c r="AI117" s="150">
        <v>0</v>
      </c>
      <c r="AJ117" s="150">
        <v>0</v>
      </c>
      <c r="AK117" s="150">
        <v>0</v>
      </c>
      <c r="AL117" s="150">
        <v>0</v>
      </c>
      <c r="AM117" s="150">
        <v>0</v>
      </c>
      <c r="AN117" s="150">
        <v>0</v>
      </c>
      <c r="AO117" s="150">
        <v>0</v>
      </c>
      <c r="AP117" s="150">
        <v>0</v>
      </c>
      <c r="AQ117" s="150">
        <v>0</v>
      </c>
      <c r="AR117" s="150">
        <v>0</v>
      </c>
      <c r="AS117" s="150">
        <v>0</v>
      </c>
      <c r="AT117" s="150">
        <v>0</v>
      </c>
      <c r="AU117" s="150">
        <v>0</v>
      </c>
      <c r="AV117" s="150">
        <v>0</v>
      </c>
    </row>
    <row r="118" spans="2:48" ht="45" x14ac:dyDescent="0.25">
      <c r="B118" s="16"/>
      <c r="C118" s="336"/>
      <c r="D118" s="249"/>
      <c r="E118" s="252" t="s">
        <v>289</v>
      </c>
      <c r="F118" s="74"/>
      <c r="H118" s="136">
        <f t="shared" si="2"/>
        <v>2</v>
      </c>
      <c r="I118" s="149">
        <v>0</v>
      </c>
      <c r="J118" s="149">
        <v>0</v>
      </c>
      <c r="K118" s="149">
        <v>0</v>
      </c>
      <c r="L118" s="149">
        <v>0</v>
      </c>
      <c r="M118" s="149">
        <v>0</v>
      </c>
      <c r="N118" s="149">
        <v>0</v>
      </c>
      <c r="O118" s="150">
        <v>0</v>
      </c>
      <c r="P118" s="150">
        <v>0</v>
      </c>
      <c r="Q118" s="150">
        <v>0</v>
      </c>
      <c r="R118" s="150">
        <v>1</v>
      </c>
      <c r="S118" s="150">
        <v>1</v>
      </c>
      <c r="T118" s="150">
        <v>0</v>
      </c>
      <c r="U118" s="150">
        <v>0</v>
      </c>
      <c r="V118" s="150">
        <v>0</v>
      </c>
      <c r="W118" s="150">
        <v>0</v>
      </c>
      <c r="X118" s="150">
        <v>0</v>
      </c>
      <c r="Y118" s="150">
        <v>0</v>
      </c>
      <c r="Z118" s="150">
        <v>0</v>
      </c>
      <c r="AA118" s="150">
        <v>0</v>
      </c>
      <c r="AB118" s="150">
        <v>0</v>
      </c>
      <c r="AC118" s="150">
        <v>0</v>
      </c>
      <c r="AD118" s="150">
        <v>0</v>
      </c>
      <c r="AE118" s="150">
        <v>0</v>
      </c>
      <c r="AF118" s="150">
        <v>0</v>
      </c>
      <c r="AG118" s="150">
        <v>0</v>
      </c>
      <c r="AH118" s="150">
        <v>0</v>
      </c>
      <c r="AI118" s="150">
        <v>0</v>
      </c>
      <c r="AJ118" s="150">
        <v>0</v>
      </c>
      <c r="AK118" s="150">
        <v>0</v>
      </c>
      <c r="AL118" s="150">
        <v>0</v>
      </c>
      <c r="AM118" s="150">
        <v>0</v>
      </c>
      <c r="AN118" s="150">
        <v>0</v>
      </c>
      <c r="AO118" s="150">
        <v>0</v>
      </c>
      <c r="AP118" s="150">
        <v>0</v>
      </c>
      <c r="AQ118" s="150">
        <v>0</v>
      </c>
      <c r="AR118" s="150">
        <v>0</v>
      </c>
      <c r="AS118" s="150">
        <v>0</v>
      </c>
      <c r="AT118" s="150">
        <v>0</v>
      </c>
      <c r="AU118" s="150">
        <v>0</v>
      </c>
      <c r="AV118" s="150">
        <v>0</v>
      </c>
    </row>
    <row r="119" spans="2:48" x14ac:dyDescent="0.25">
      <c r="B119" s="16"/>
      <c r="C119" s="336"/>
      <c r="D119" s="249"/>
      <c r="E119" s="252" t="s">
        <v>290</v>
      </c>
      <c r="F119" s="74"/>
      <c r="H119" s="136">
        <f t="shared" si="2"/>
        <v>2</v>
      </c>
      <c r="I119" s="149">
        <v>0</v>
      </c>
      <c r="J119" s="149">
        <v>0</v>
      </c>
      <c r="K119" s="149">
        <v>0</v>
      </c>
      <c r="L119" s="149">
        <v>0</v>
      </c>
      <c r="M119" s="149">
        <v>0</v>
      </c>
      <c r="N119" s="149">
        <v>0</v>
      </c>
      <c r="O119" s="150">
        <v>0</v>
      </c>
      <c r="P119" s="150">
        <v>0</v>
      </c>
      <c r="Q119" s="150">
        <v>0</v>
      </c>
      <c r="R119" s="150">
        <v>1</v>
      </c>
      <c r="S119" s="150">
        <v>1</v>
      </c>
      <c r="T119" s="150">
        <v>0</v>
      </c>
      <c r="U119" s="150">
        <v>0</v>
      </c>
      <c r="V119" s="150">
        <v>0</v>
      </c>
      <c r="W119" s="150">
        <v>0</v>
      </c>
      <c r="X119" s="150">
        <v>0</v>
      </c>
      <c r="Y119" s="150">
        <v>0</v>
      </c>
      <c r="Z119" s="150">
        <v>0</v>
      </c>
      <c r="AA119" s="150">
        <v>0</v>
      </c>
      <c r="AB119" s="150">
        <v>0</v>
      </c>
      <c r="AC119" s="150">
        <v>0</v>
      </c>
      <c r="AD119" s="150">
        <v>0</v>
      </c>
      <c r="AE119" s="150">
        <v>0</v>
      </c>
      <c r="AF119" s="150">
        <v>0</v>
      </c>
      <c r="AG119" s="150">
        <v>0</v>
      </c>
      <c r="AH119" s="150">
        <v>0</v>
      </c>
      <c r="AI119" s="150">
        <v>0</v>
      </c>
      <c r="AJ119" s="150">
        <v>0</v>
      </c>
      <c r="AK119" s="150">
        <v>0</v>
      </c>
      <c r="AL119" s="150">
        <v>0</v>
      </c>
      <c r="AM119" s="150">
        <v>0</v>
      </c>
      <c r="AN119" s="150">
        <v>0</v>
      </c>
      <c r="AO119" s="150">
        <v>0</v>
      </c>
      <c r="AP119" s="150">
        <v>0</v>
      </c>
      <c r="AQ119" s="150">
        <v>0</v>
      </c>
      <c r="AR119" s="150">
        <v>0</v>
      </c>
      <c r="AS119" s="150">
        <v>0</v>
      </c>
      <c r="AT119" s="150">
        <v>0</v>
      </c>
      <c r="AU119" s="150">
        <v>0</v>
      </c>
      <c r="AV119" s="150">
        <v>0</v>
      </c>
    </row>
    <row r="120" spans="2:48" x14ac:dyDescent="0.25">
      <c r="B120" s="16"/>
      <c r="C120" s="336"/>
      <c r="D120" s="249"/>
      <c r="E120" s="252" t="s">
        <v>291</v>
      </c>
      <c r="F120" s="74"/>
      <c r="H120" s="136">
        <f t="shared" si="2"/>
        <v>2</v>
      </c>
      <c r="I120" s="149">
        <v>0</v>
      </c>
      <c r="J120" s="149">
        <v>0</v>
      </c>
      <c r="K120" s="149">
        <v>0</v>
      </c>
      <c r="L120" s="149">
        <v>0</v>
      </c>
      <c r="M120" s="149">
        <v>0</v>
      </c>
      <c r="N120" s="149">
        <v>0</v>
      </c>
      <c r="O120" s="150">
        <v>0</v>
      </c>
      <c r="P120" s="150">
        <v>0</v>
      </c>
      <c r="Q120" s="150">
        <v>0</v>
      </c>
      <c r="R120" s="150">
        <v>1</v>
      </c>
      <c r="S120" s="150">
        <v>1</v>
      </c>
      <c r="T120" s="150">
        <v>0</v>
      </c>
      <c r="U120" s="150">
        <v>0</v>
      </c>
      <c r="V120" s="150">
        <v>0</v>
      </c>
      <c r="W120" s="150">
        <v>0</v>
      </c>
      <c r="X120" s="150">
        <v>0</v>
      </c>
      <c r="Y120" s="150">
        <v>0</v>
      </c>
      <c r="Z120" s="150">
        <v>0</v>
      </c>
      <c r="AA120" s="150">
        <v>0</v>
      </c>
      <c r="AB120" s="150">
        <v>0</v>
      </c>
      <c r="AC120" s="150">
        <v>0</v>
      </c>
      <c r="AD120" s="150">
        <v>0</v>
      </c>
      <c r="AE120" s="150">
        <v>0</v>
      </c>
      <c r="AF120" s="150">
        <v>0</v>
      </c>
      <c r="AG120" s="150">
        <v>0</v>
      </c>
      <c r="AH120" s="150">
        <v>0</v>
      </c>
      <c r="AI120" s="150">
        <v>0</v>
      </c>
      <c r="AJ120" s="150">
        <v>0</v>
      </c>
      <c r="AK120" s="150">
        <v>0</v>
      </c>
      <c r="AL120" s="150">
        <v>0</v>
      </c>
      <c r="AM120" s="150">
        <v>0</v>
      </c>
      <c r="AN120" s="150">
        <v>0</v>
      </c>
      <c r="AO120" s="150">
        <v>0</v>
      </c>
      <c r="AP120" s="150">
        <v>0</v>
      </c>
      <c r="AQ120" s="150">
        <v>0</v>
      </c>
      <c r="AR120" s="150">
        <v>0</v>
      </c>
      <c r="AS120" s="150">
        <v>0</v>
      </c>
      <c r="AT120" s="150">
        <v>0</v>
      </c>
      <c r="AU120" s="150">
        <v>0</v>
      </c>
      <c r="AV120" s="150">
        <v>0</v>
      </c>
    </row>
    <row r="121" spans="2:48" x14ac:dyDescent="0.25">
      <c r="B121" s="16"/>
      <c r="C121" s="336"/>
      <c r="D121" s="249"/>
      <c r="E121" s="252" t="s">
        <v>292</v>
      </c>
      <c r="F121" s="74"/>
      <c r="H121" s="136">
        <f t="shared" si="2"/>
        <v>3</v>
      </c>
      <c r="I121" s="149">
        <v>0</v>
      </c>
      <c r="J121" s="149">
        <v>0</v>
      </c>
      <c r="K121" s="149">
        <v>0</v>
      </c>
      <c r="L121" s="149">
        <v>0</v>
      </c>
      <c r="M121" s="149">
        <v>0</v>
      </c>
      <c r="N121" s="149">
        <v>0</v>
      </c>
      <c r="O121" s="150">
        <v>0</v>
      </c>
      <c r="P121" s="150">
        <v>0</v>
      </c>
      <c r="Q121" s="150">
        <v>0</v>
      </c>
      <c r="R121" s="150">
        <v>1</v>
      </c>
      <c r="S121" s="150">
        <v>1</v>
      </c>
      <c r="T121" s="150">
        <v>0</v>
      </c>
      <c r="U121" s="150">
        <v>0</v>
      </c>
      <c r="V121" s="150">
        <v>0</v>
      </c>
      <c r="W121" s="150">
        <v>0</v>
      </c>
      <c r="X121" s="150">
        <v>0</v>
      </c>
      <c r="Y121" s="150">
        <v>0</v>
      </c>
      <c r="Z121" s="150">
        <v>0</v>
      </c>
      <c r="AA121" s="150">
        <v>0</v>
      </c>
      <c r="AB121" s="150">
        <v>0</v>
      </c>
      <c r="AC121" s="150">
        <v>0</v>
      </c>
      <c r="AD121" s="150">
        <v>0</v>
      </c>
      <c r="AE121" s="150">
        <v>0</v>
      </c>
      <c r="AF121" s="150">
        <v>0</v>
      </c>
      <c r="AG121" s="150">
        <v>0</v>
      </c>
      <c r="AH121" s="150">
        <v>1</v>
      </c>
      <c r="AI121" s="150">
        <v>0</v>
      </c>
      <c r="AJ121" s="150">
        <v>0</v>
      </c>
      <c r="AK121" s="150">
        <v>0</v>
      </c>
      <c r="AL121" s="150">
        <v>0</v>
      </c>
      <c r="AM121" s="150">
        <v>0</v>
      </c>
      <c r="AN121" s="150">
        <v>0</v>
      </c>
      <c r="AO121" s="150">
        <v>0</v>
      </c>
      <c r="AP121" s="150">
        <v>0</v>
      </c>
      <c r="AQ121" s="150">
        <v>0</v>
      </c>
      <c r="AR121" s="150">
        <v>0</v>
      </c>
      <c r="AS121" s="150">
        <v>0</v>
      </c>
      <c r="AT121" s="150">
        <v>0</v>
      </c>
      <c r="AU121" s="150">
        <v>0</v>
      </c>
      <c r="AV121" s="150">
        <v>0</v>
      </c>
    </row>
    <row r="122" spans="2:48" x14ac:dyDescent="0.25">
      <c r="B122" s="16"/>
      <c r="C122" s="336"/>
      <c r="D122" s="249"/>
      <c r="E122" s="252" t="s">
        <v>293</v>
      </c>
      <c r="F122" s="74"/>
      <c r="H122" s="136">
        <f t="shared" si="2"/>
        <v>1</v>
      </c>
      <c r="I122" s="149">
        <v>0</v>
      </c>
      <c r="J122" s="149">
        <v>0</v>
      </c>
      <c r="K122" s="149">
        <v>0</v>
      </c>
      <c r="L122" s="149">
        <v>0</v>
      </c>
      <c r="M122" s="149">
        <v>0</v>
      </c>
      <c r="N122" s="149">
        <v>0</v>
      </c>
      <c r="O122" s="150">
        <v>0</v>
      </c>
      <c r="P122" s="150">
        <v>0</v>
      </c>
      <c r="Q122" s="150">
        <v>0</v>
      </c>
      <c r="R122" s="150">
        <v>1</v>
      </c>
      <c r="S122" s="150">
        <v>0</v>
      </c>
      <c r="T122" s="150">
        <v>0</v>
      </c>
      <c r="U122" s="150">
        <v>0</v>
      </c>
      <c r="V122" s="150">
        <v>0</v>
      </c>
      <c r="W122" s="150">
        <v>0</v>
      </c>
      <c r="X122" s="150">
        <v>0</v>
      </c>
      <c r="Y122" s="150">
        <v>0</v>
      </c>
      <c r="Z122" s="150">
        <v>0</v>
      </c>
      <c r="AA122" s="150">
        <v>0</v>
      </c>
      <c r="AB122" s="150">
        <v>0</v>
      </c>
      <c r="AC122" s="150">
        <v>0</v>
      </c>
      <c r="AD122" s="150">
        <v>0</v>
      </c>
      <c r="AE122" s="150">
        <v>0</v>
      </c>
      <c r="AF122" s="150">
        <v>0</v>
      </c>
      <c r="AG122" s="150">
        <v>0</v>
      </c>
      <c r="AH122" s="150">
        <v>0</v>
      </c>
      <c r="AI122" s="150">
        <v>0</v>
      </c>
      <c r="AJ122" s="150">
        <v>0</v>
      </c>
      <c r="AK122" s="150">
        <v>0</v>
      </c>
      <c r="AL122" s="150">
        <v>0</v>
      </c>
      <c r="AM122" s="150">
        <v>0</v>
      </c>
      <c r="AN122" s="150">
        <v>0</v>
      </c>
      <c r="AO122" s="150">
        <v>0</v>
      </c>
      <c r="AP122" s="150">
        <v>0</v>
      </c>
      <c r="AQ122" s="150">
        <v>0</v>
      </c>
      <c r="AR122" s="150">
        <v>0</v>
      </c>
      <c r="AS122" s="150">
        <v>0</v>
      </c>
      <c r="AT122" s="150">
        <v>0</v>
      </c>
      <c r="AU122" s="150">
        <v>0</v>
      </c>
      <c r="AV122" s="150">
        <v>0</v>
      </c>
    </row>
    <row r="123" spans="2:48" x14ac:dyDescent="0.25">
      <c r="B123" s="16"/>
      <c r="C123" s="336"/>
      <c r="D123" s="249"/>
      <c r="E123" s="252" t="s">
        <v>294</v>
      </c>
      <c r="F123" s="74"/>
      <c r="H123" s="136">
        <f t="shared" si="2"/>
        <v>1</v>
      </c>
      <c r="I123" s="149">
        <v>0</v>
      </c>
      <c r="J123" s="149">
        <v>0</v>
      </c>
      <c r="K123" s="149">
        <v>0</v>
      </c>
      <c r="L123" s="149">
        <v>0</v>
      </c>
      <c r="M123" s="149">
        <v>0</v>
      </c>
      <c r="N123" s="149">
        <v>0</v>
      </c>
      <c r="O123" s="150">
        <v>0</v>
      </c>
      <c r="P123" s="150">
        <v>0</v>
      </c>
      <c r="Q123" s="150">
        <v>0</v>
      </c>
      <c r="R123" s="150">
        <v>1</v>
      </c>
      <c r="S123" s="150">
        <v>0</v>
      </c>
      <c r="T123" s="150">
        <v>0</v>
      </c>
      <c r="U123" s="150">
        <v>0</v>
      </c>
      <c r="V123" s="150">
        <v>0</v>
      </c>
      <c r="W123" s="150">
        <v>0</v>
      </c>
      <c r="X123" s="150">
        <v>0</v>
      </c>
      <c r="Y123" s="150">
        <v>0</v>
      </c>
      <c r="Z123" s="150">
        <v>0</v>
      </c>
      <c r="AA123" s="150">
        <v>0</v>
      </c>
      <c r="AB123" s="150">
        <v>0</v>
      </c>
      <c r="AC123" s="150">
        <v>0</v>
      </c>
      <c r="AD123" s="150">
        <v>0</v>
      </c>
      <c r="AE123" s="150">
        <v>0</v>
      </c>
      <c r="AF123" s="150">
        <v>0</v>
      </c>
      <c r="AG123" s="150">
        <v>0</v>
      </c>
      <c r="AH123" s="150">
        <v>0</v>
      </c>
      <c r="AI123" s="150">
        <v>0</v>
      </c>
      <c r="AJ123" s="150">
        <v>0</v>
      </c>
      <c r="AK123" s="150">
        <v>0</v>
      </c>
      <c r="AL123" s="150">
        <v>0</v>
      </c>
      <c r="AM123" s="150">
        <v>0</v>
      </c>
      <c r="AN123" s="150">
        <v>0</v>
      </c>
      <c r="AO123" s="150">
        <v>0</v>
      </c>
      <c r="AP123" s="150">
        <v>0</v>
      </c>
      <c r="AQ123" s="150">
        <v>0</v>
      </c>
      <c r="AR123" s="150">
        <v>0</v>
      </c>
      <c r="AS123" s="150">
        <v>0</v>
      </c>
      <c r="AT123" s="150">
        <v>0</v>
      </c>
      <c r="AU123" s="150">
        <v>0</v>
      </c>
      <c r="AV123" s="150">
        <v>0</v>
      </c>
    </row>
    <row r="124" spans="2:48" ht="75" x14ac:dyDescent="0.25">
      <c r="B124" s="16"/>
      <c r="C124" s="336"/>
      <c r="D124" s="249"/>
      <c r="E124" s="252" t="s">
        <v>295</v>
      </c>
      <c r="F124" s="74"/>
      <c r="H124" s="136">
        <f t="shared" si="2"/>
        <v>2</v>
      </c>
      <c r="I124" s="149">
        <v>0</v>
      </c>
      <c r="J124" s="149">
        <v>0</v>
      </c>
      <c r="K124" s="149">
        <v>0</v>
      </c>
      <c r="L124" s="149">
        <v>0</v>
      </c>
      <c r="M124" s="149">
        <v>0</v>
      </c>
      <c r="N124" s="149">
        <v>0</v>
      </c>
      <c r="O124" s="150">
        <v>0</v>
      </c>
      <c r="P124" s="150">
        <v>0</v>
      </c>
      <c r="Q124" s="150">
        <v>0</v>
      </c>
      <c r="R124" s="150">
        <v>1</v>
      </c>
      <c r="S124" s="150">
        <v>1</v>
      </c>
      <c r="T124" s="150">
        <v>0</v>
      </c>
      <c r="U124" s="150">
        <v>0</v>
      </c>
      <c r="V124" s="150">
        <v>0</v>
      </c>
      <c r="W124" s="150">
        <v>0</v>
      </c>
      <c r="X124" s="150">
        <v>0</v>
      </c>
      <c r="Y124" s="150">
        <v>0</v>
      </c>
      <c r="Z124" s="150">
        <v>0</v>
      </c>
      <c r="AA124" s="150">
        <v>0</v>
      </c>
      <c r="AB124" s="150">
        <v>0</v>
      </c>
      <c r="AC124" s="150">
        <v>0</v>
      </c>
      <c r="AD124" s="150">
        <v>0</v>
      </c>
      <c r="AE124" s="150">
        <v>0</v>
      </c>
      <c r="AF124" s="150">
        <v>0</v>
      </c>
      <c r="AG124" s="150">
        <v>0</v>
      </c>
      <c r="AH124" s="150">
        <v>0</v>
      </c>
      <c r="AI124" s="150">
        <v>0</v>
      </c>
      <c r="AJ124" s="150">
        <v>0</v>
      </c>
      <c r="AK124" s="150">
        <v>0</v>
      </c>
      <c r="AL124" s="150">
        <v>0</v>
      </c>
      <c r="AM124" s="150">
        <v>0</v>
      </c>
      <c r="AN124" s="150">
        <v>0</v>
      </c>
      <c r="AO124" s="150">
        <v>0</v>
      </c>
      <c r="AP124" s="150">
        <v>0</v>
      </c>
      <c r="AQ124" s="150">
        <v>0</v>
      </c>
      <c r="AR124" s="150">
        <v>0</v>
      </c>
      <c r="AS124" s="150">
        <v>0</v>
      </c>
      <c r="AT124" s="150">
        <v>0</v>
      </c>
      <c r="AU124" s="150">
        <v>0</v>
      </c>
      <c r="AV124" s="150">
        <v>0</v>
      </c>
    </row>
    <row r="125" spans="2:48" x14ac:dyDescent="0.25">
      <c r="B125" s="16"/>
      <c r="C125" s="336"/>
      <c r="D125" s="249"/>
      <c r="E125" s="252" t="s">
        <v>296</v>
      </c>
      <c r="F125" s="74"/>
      <c r="H125" s="136">
        <f t="shared" si="2"/>
        <v>3</v>
      </c>
      <c r="I125" s="149">
        <v>0</v>
      </c>
      <c r="J125" s="149">
        <v>0</v>
      </c>
      <c r="K125" s="149">
        <v>0</v>
      </c>
      <c r="L125" s="149">
        <v>0</v>
      </c>
      <c r="M125" s="149">
        <v>0</v>
      </c>
      <c r="N125" s="149">
        <v>0</v>
      </c>
      <c r="O125" s="150">
        <v>0</v>
      </c>
      <c r="P125" s="150">
        <v>0</v>
      </c>
      <c r="Q125" s="150">
        <v>0</v>
      </c>
      <c r="R125" s="150">
        <v>1</v>
      </c>
      <c r="S125" s="150">
        <v>0</v>
      </c>
      <c r="T125" s="150">
        <v>0</v>
      </c>
      <c r="U125" s="150">
        <v>0</v>
      </c>
      <c r="V125" s="150">
        <v>0</v>
      </c>
      <c r="W125" s="150">
        <v>0</v>
      </c>
      <c r="X125" s="150">
        <v>0</v>
      </c>
      <c r="Y125" s="150">
        <v>0</v>
      </c>
      <c r="Z125" s="150">
        <v>0</v>
      </c>
      <c r="AA125" s="150">
        <v>0</v>
      </c>
      <c r="AB125" s="150">
        <v>0</v>
      </c>
      <c r="AC125" s="150">
        <v>0</v>
      </c>
      <c r="AD125" s="150">
        <v>0</v>
      </c>
      <c r="AE125" s="150">
        <v>0</v>
      </c>
      <c r="AF125" s="150">
        <v>0</v>
      </c>
      <c r="AG125" s="150">
        <v>0</v>
      </c>
      <c r="AH125" s="150">
        <v>1</v>
      </c>
      <c r="AI125" s="150">
        <v>0</v>
      </c>
      <c r="AJ125" s="150">
        <v>1</v>
      </c>
      <c r="AK125" s="150">
        <v>0</v>
      </c>
      <c r="AL125" s="150">
        <v>0</v>
      </c>
      <c r="AM125" s="150">
        <v>0</v>
      </c>
      <c r="AN125" s="150">
        <v>0</v>
      </c>
      <c r="AO125" s="150">
        <v>0</v>
      </c>
      <c r="AP125" s="150">
        <v>0</v>
      </c>
      <c r="AQ125" s="150">
        <v>0</v>
      </c>
      <c r="AR125" s="150">
        <v>0</v>
      </c>
      <c r="AS125" s="150">
        <v>0</v>
      </c>
      <c r="AT125" s="150">
        <v>0</v>
      </c>
      <c r="AU125" s="150">
        <v>0</v>
      </c>
      <c r="AV125" s="150">
        <v>0</v>
      </c>
    </row>
    <row r="126" spans="2:48" x14ac:dyDescent="0.25">
      <c r="B126" s="16"/>
      <c r="C126" s="336"/>
      <c r="D126" s="249"/>
      <c r="E126" s="252" t="s">
        <v>297</v>
      </c>
      <c r="F126" s="74"/>
      <c r="H126" s="136">
        <f t="shared" si="2"/>
        <v>2</v>
      </c>
      <c r="I126" s="149">
        <v>0</v>
      </c>
      <c r="J126" s="149">
        <v>0</v>
      </c>
      <c r="K126" s="149">
        <v>0</v>
      </c>
      <c r="L126" s="149">
        <v>0</v>
      </c>
      <c r="M126" s="149">
        <v>0</v>
      </c>
      <c r="N126" s="149">
        <v>0</v>
      </c>
      <c r="O126" s="150">
        <v>0</v>
      </c>
      <c r="P126" s="150">
        <v>0</v>
      </c>
      <c r="Q126" s="150">
        <v>0</v>
      </c>
      <c r="R126" s="150">
        <v>1</v>
      </c>
      <c r="S126" s="150">
        <v>1</v>
      </c>
      <c r="T126" s="150">
        <v>0</v>
      </c>
      <c r="U126" s="150">
        <v>0</v>
      </c>
      <c r="V126" s="150">
        <v>0</v>
      </c>
      <c r="W126" s="150">
        <v>0</v>
      </c>
      <c r="X126" s="150">
        <v>0</v>
      </c>
      <c r="Y126" s="150">
        <v>0</v>
      </c>
      <c r="Z126" s="150">
        <v>0</v>
      </c>
      <c r="AA126" s="150">
        <v>0</v>
      </c>
      <c r="AB126" s="150">
        <v>0</v>
      </c>
      <c r="AC126" s="150">
        <v>0</v>
      </c>
      <c r="AD126" s="150">
        <v>0</v>
      </c>
      <c r="AE126" s="150">
        <v>0</v>
      </c>
      <c r="AF126" s="150">
        <v>0</v>
      </c>
      <c r="AG126" s="150">
        <v>0</v>
      </c>
      <c r="AH126" s="150">
        <v>0</v>
      </c>
      <c r="AI126" s="150">
        <v>0</v>
      </c>
      <c r="AJ126" s="150">
        <v>0</v>
      </c>
      <c r="AK126" s="150">
        <v>0</v>
      </c>
      <c r="AL126" s="150">
        <v>0</v>
      </c>
      <c r="AM126" s="150">
        <v>0</v>
      </c>
      <c r="AN126" s="150">
        <v>0</v>
      </c>
      <c r="AO126" s="150">
        <v>0</v>
      </c>
      <c r="AP126" s="150">
        <v>0</v>
      </c>
      <c r="AQ126" s="150">
        <v>0</v>
      </c>
      <c r="AR126" s="150">
        <v>0</v>
      </c>
      <c r="AS126" s="150">
        <v>0</v>
      </c>
      <c r="AT126" s="150">
        <v>0</v>
      </c>
      <c r="AU126" s="150">
        <v>0</v>
      </c>
      <c r="AV126" s="150">
        <v>0</v>
      </c>
    </row>
    <row r="127" spans="2:48" x14ac:dyDescent="0.25">
      <c r="B127" s="16"/>
      <c r="C127" s="336"/>
      <c r="D127" s="249"/>
      <c r="E127" s="252" t="s">
        <v>298</v>
      </c>
      <c r="F127" s="74"/>
      <c r="H127" s="136">
        <f t="shared" si="2"/>
        <v>1</v>
      </c>
      <c r="I127" s="149">
        <v>0</v>
      </c>
      <c r="J127" s="149">
        <v>0</v>
      </c>
      <c r="K127" s="149">
        <v>0</v>
      </c>
      <c r="L127" s="149">
        <v>0</v>
      </c>
      <c r="M127" s="149">
        <v>0</v>
      </c>
      <c r="N127" s="149">
        <v>0</v>
      </c>
      <c r="O127" s="150">
        <v>0</v>
      </c>
      <c r="P127" s="150">
        <v>0</v>
      </c>
      <c r="Q127" s="150">
        <v>0</v>
      </c>
      <c r="R127" s="150">
        <v>1</v>
      </c>
      <c r="S127" s="150">
        <v>0</v>
      </c>
      <c r="T127" s="150">
        <v>0</v>
      </c>
      <c r="U127" s="150">
        <v>0</v>
      </c>
      <c r="V127" s="150">
        <v>0</v>
      </c>
      <c r="W127" s="150">
        <v>0</v>
      </c>
      <c r="X127" s="150">
        <v>0</v>
      </c>
      <c r="Y127" s="150">
        <v>0</v>
      </c>
      <c r="Z127" s="150">
        <v>0</v>
      </c>
      <c r="AA127" s="150">
        <v>0</v>
      </c>
      <c r="AB127" s="150">
        <v>0</v>
      </c>
      <c r="AC127" s="150">
        <v>0</v>
      </c>
      <c r="AD127" s="150">
        <v>0</v>
      </c>
      <c r="AE127" s="150">
        <v>0</v>
      </c>
      <c r="AF127" s="150">
        <v>0</v>
      </c>
      <c r="AG127" s="150">
        <v>0</v>
      </c>
      <c r="AH127" s="150">
        <v>0</v>
      </c>
      <c r="AI127" s="150">
        <v>0</v>
      </c>
      <c r="AJ127" s="150">
        <v>0</v>
      </c>
      <c r="AK127" s="150">
        <v>0</v>
      </c>
      <c r="AL127" s="150">
        <v>0</v>
      </c>
      <c r="AM127" s="150">
        <v>0</v>
      </c>
      <c r="AN127" s="150">
        <v>0</v>
      </c>
      <c r="AO127" s="150">
        <v>0</v>
      </c>
      <c r="AP127" s="150">
        <v>0</v>
      </c>
      <c r="AQ127" s="150">
        <v>0</v>
      </c>
      <c r="AR127" s="150">
        <v>0</v>
      </c>
      <c r="AS127" s="150">
        <v>0</v>
      </c>
      <c r="AT127" s="150">
        <v>0</v>
      </c>
      <c r="AU127" s="150">
        <v>0</v>
      </c>
      <c r="AV127" s="150">
        <v>0</v>
      </c>
    </row>
    <row r="128" spans="2:48" x14ac:dyDescent="0.25">
      <c r="B128" s="16"/>
      <c r="C128" s="336"/>
      <c r="D128" s="249"/>
      <c r="E128" s="252" t="s">
        <v>299</v>
      </c>
      <c r="F128" s="74"/>
      <c r="H128" s="136">
        <f t="shared" si="2"/>
        <v>1</v>
      </c>
      <c r="I128" s="149">
        <v>0</v>
      </c>
      <c r="J128" s="149">
        <v>0</v>
      </c>
      <c r="K128" s="149">
        <v>0</v>
      </c>
      <c r="L128" s="149">
        <v>0</v>
      </c>
      <c r="M128" s="149">
        <v>0</v>
      </c>
      <c r="N128" s="149">
        <v>0</v>
      </c>
      <c r="O128" s="150">
        <v>0</v>
      </c>
      <c r="P128" s="150">
        <v>0</v>
      </c>
      <c r="Q128" s="150">
        <v>0</v>
      </c>
      <c r="R128" s="150">
        <v>1</v>
      </c>
      <c r="S128" s="150">
        <v>0</v>
      </c>
      <c r="T128" s="150">
        <v>0</v>
      </c>
      <c r="U128" s="150">
        <v>0</v>
      </c>
      <c r="V128" s="150">
        <v>0</v>
      </c>
      <c r="W128" s="150">
        <v>0</v>
      </c>
      <c r="X128" s="150">
        <v>0</v>
      </c>
      <c r="Y128" s="150">
        <v>0</v>
      </c>
      <c r="Z128" s="150">
        <v>0</v>
      </c>
      <c r="AA128" s="150">
        <v>0</v>
      </c>
      <c r="AB128" s="150">
        <v>0</v>
      </c>
      <c r="AC128" s="150">
        <v>0</v>
      </c>
      <c r="AD128" s="150">
        <v>0</v>
      </c>
      <c r="AE128" s="150">
        <v>0</v>
      </c>
      <c r="AF128" s="150">
        <v>0</v>
      </c>
      <c r="AG128" s="150">
        <v>0</v>
      </c>
      <c r="AH128" s="150">
        <v>0</v>
      </c>
      <c r="AI128" s="150">
        <v>0</v>
      </c>
      <c r="AJ128" s="150">
        <v>0</v>
      </c>
      <c r="AK128" s="150">
        <v>0</v>
      </c>
      <c r="AL128" s="150">
        <v>0</v>
      </c>
      <c r="AM128" s="150">
        <v>0</v>
      </c>
      <c r="AN128" s="150">
        <v>0</v>
      </c>
      <c r="AO128" s="150">
        <v>0</v>
      </c>
      <c r="AP128" s="150">
        <v>0</v>
      </c>
      <c r="AQ128" s="150">
        <v>0</v>
      </c>
      <c r="AR128" s="150">
        <v>0</v>
      </c>
      <c r="AS128" s="150">
        <v>0</v>
      </c>
      <c r="AT128" s="150">
        <v>0</v>
      </c>
      <c r="AU128" s="150">
        <v>0</v>
      </c>
      <c r="AV128" s="150">
        <v>0</v>
      </c>
    </row>
    <row r="129" spans="2:48" ht="45" x14ac:dyDescent="0.25">
      <c r="B129" s="16"/>
      <c r="C129" s="336"/>
      <c r="D129" s="249"/>
      <c r="E129" s="252" t="s">
        <v>300</v>
      </c>
      <c r="F129" s="74"/>
      <c r="H129" s="136">
        <f t="shared" si="2"/>
        <v>2</v>
      </c>
      <c r="I129" s="149">
        <v>0</v>
      </c>
      <c r="J129" s="149">
        <v>0</v>
      </c>
      <c r="K129" s="149">
        <v>0</v>
      </c>
      <c r="L129" s="149">
        <v>0</v>
      </c>
      <c r="M129" s="149">
        <v>0</v>
      </c>
      <c r="N129" s="149">
        <v>0</v>
      </c>
      <c r="O129" s="150">
        <v>0</v>
      </c>
      <c r="P129" s="150">
        <v>0</v>
      </c>
      <c r="Q129" s="150">
        <v>0</v>
      </c>
      <c r="R129" s="150">
        <v>1</v>
      </c>
      <c r="S129" s="150">
        <v>1</v>
      </c>
      <c r="T129" s="150">
        <v>0</v>
      </c>
      <c r="U129" s="150">
        <v>0</v>
      </c>
      <c r="V129" s="150">
        <v>0</v>
      </c>
      <c r="W129" s="150">
        <v>0</v>
      </c>
      <c r="X129" s="150">
        <v>0</v>
      </c>
      <c r="Y129" s="150">
        <v>0</v>
      </c>
      <c r="Z129" s="150">
        <v>0</v>
      </c>
      <c r="AA129" s="150">
        <v>0</v>
      </c>
      <c r="AB129" s="150">
        <v>0</v>
      </c>
      <c r="AC129" s="150">
        <v>0</v>
      </c>
      <c r="AD129" s="150">
        <v>0</v>
      </c>
      <c r="AE129" s="150">
        <v>0</v>
      </c>
      <c r="AF129" s="150">
        <v>0</v>
      </c>
      <c r="AG129" s="150">
        <v>0</v>
      </c>
      <c r="AH129" s="150">
        <v>0</v>
      </c>
      <c r="AI129" s="150">
        <v>0</v>
      </c>
      <c r="AJ129" s="150">
        <v>0</v>
      </c>
      <c r="AK129" s="150">
        <v>0</v>
      </c>
      <c r="AL129" s="150">
        <v>0</v>
      </c>
      <c r="AM129" s="150">
        <v>0</v>
      </c>
      <c r="AN129" s="150">
        <v>0</v>
      </c>
      <c r="AO129" s="150">
        <v>0</v>
      </c>
      <c r="AP129" s="150">
        <v>0</v>
      </c>
      <c r="AQ129" s="150">
        <v>0</v>
      </c>
      <c r="AR129" s="150">
        <v>0</v>
      </c>
      <c r="AS129" s="150">
        <v>0</v>
      </c>
      <c r="AT129" s="150">
        <v>0</v>
      </c>
      <c r="AU129" s="150">
        <v>0</v>
      </c>
      <c r="AV129" s="150">
        <v>0</v>
      </c>
    </row>
    <row r="130" spans="2:48" ht="45" x14ac:dyDescent="0.25">
      <c r="B130" s="16"/>
      <c r="C130" s="336"/>
      <c r="D130" s="249"/>
      <c r="E130" s="252" t="s">
        <v>301</v>
      </c>
      <c r="F130" s="74"/>
      <c r="H130" s="136">
        <f t="shared" si="2"/>
        <v>2</v>
      </c>
      <c r="I130" s="149">
        <v>0</v>
      </c>
      <c r="J130" s="149">
        <v>0</v>
      </c>
      <c r="K130" s="149">
        <v>0</v>
      </c>
      <c r="L130" s="149">
        <v>0</v>
      </c>
      <c r="M130" s="149">
        <v>0</v>
      </c>
      <c r="N130" s="149">
        <v>0</v>
      </c>
      <c r="O130" s="150">
        <v>0</v>
      </c>
      <c r="P130" s="150">
        <v>0</v>
      </c>
      <c r="Q130" s="150">
        <v>0</v>
      </c>
      <c r="R130" s="150">
        <v>1</v>
      </c>
      <c r="S130" s="150">
        <v>1</v>
      </c>
      <c r="T130" s="150">
        <v>0</v>
      </c>
      <c r="U130" s="150">
        <v>0</v>
      </c>
      <c r="V130" s="150">
        <v>0</v>
      </c>
      <c r="W130" s="150">
        <v>0</v>
      </c>
      <c r="X130" s="150">
        <v>0</v>
      </c>
      <c r="Y130" s="150">
        <v>0</v>
      </c>
      <c r="Z130" s="150">
        <v>0</v>
      </c>
      <c r="AA130" s="150">
        <v>0</v>
      </c>
      <c r="AB130" s="150">
        <v>0</v>
      </c>
      <c r="AC130" s="150">
        <v>0</v>
      </c>
      <c r="AD130" s="150">
        <v>0</v>
      </c>
      <c r="AE130" s="150">
        <v>0</v>
      </c>
      <c r="AF130" s="150">
        <v>0</v>
      </c>
      <c r="AG130" s="150">
        <v>0</v>
      </c>
      <c r="AH130" s="150">
        <v>0</v>
      </c>
      <c r="AI130" s="150">
        <v>0</v>
      </c>
      <c r="AJ130" s="150">
        <v>0</v>
      </c>
      <c r="AK130" s="150">
        <v>0</v>
      </c>
      <c r="AL130" s="150">
        <v>0</v>
      </c>
      <c r="AM130" s="150">
        <v>0</v>
      </c>
      <c r="AN130" s="150">
        <v>0</v>
      </c>
      <c r="AO130" s="150">
        <v>0</v>
      </c>
      <c r="AP130" s="150">
        <v>0</v>
      </c>
      <c r="AQ130" s="150">
        <v>0</v>
      </c>
      <c r="AR130" s="150">
        <v>0</v>
      </c>
      <c r="AS130" s="150">
        <v>0</v>
      </c>
      <c r="AT130" s="150">
        <v>0</v>
      </c>
      <c r="AU130" s="150">
        <v>0</v>
      </c>
      <c r="AV130" s="150">
        <v>0</v>
      </c>
    </row>
    <row r="131" spans="2:48" ht="30" x14ac:dyDescent="0.25">
      <c r="B131" s="16"/>
      <c r="C131" s="336"/>
      <c r="D131" s="249"/>
      <c r="E131" s="252" t="s">
        <v>302</v>
      </c>
      <c r="F131" s="74"/>
      <c r="H131" s="136">
        <f t="shared" si="2"/>
        <v>1</v>
      </c>
      <c r="I131" s="149">
        <v>0</v>
      </c>
      <c r="J131" s="149">
        <v>0</v>
      </c>
      <c r="K131" s="149">
        <v>0</v>
      </c>
      <c r="L131" s="149">
        <v>0</v>
      </c>
      <c r="M131" s="149">
        <v>0</v>
      </c>
      <c r="N131" s="149">
        <v>0</v>
      </c>
      <c r="O131" s="150">
        <v>0</v>
      </c>
      <c r="P131" s="150">
        <v>0</v>
      </c>
      <c r="Q131" s="150">
        <v>0</v>
      </c>
      <c r="R131" s="150">
        <v>1</v>
      </c>
      <c r="S131" s="150">
        <v>0</v>
      </c>
      <c r="T131" s="150">
        <v>0</v>
      </c>
      <c r="U131" s="150">
        <v>0</v>
      </c>
      <c r="V131" s="150">
        <v>0</v>
      </c>
      <c r="W131" s="150">
        <v>0</v>
      </c>
      <c r="X131" s="150">
        <v>0</v>
      </c>
      <c r="Y131" s="150">
        <v>0</v>
      </c>
      <c r="Z131" s="150">
        <v>0</v>
      </c>
      <c r="AA131" s="150">
        <v>0</v>
      </c>
      <c r="AB131" s="150">
        <v>0</v>
      </c>
      <c r="AC131" s="150">
        <v>0</v>
      </c>
      <c r="AD131" s="150">
        <v>0</v>
      </c>
      <c r="AE131" s="150">
        <v>0</v>
      </c>
      <c r="AF131" s="150">
        <v>0</v>
      </c>
      <c r="AG131" s="150">
        <v>0</v>
      </c>
      <c r="AH131" s="150">
        <v>0</v>
      </c>
      <c r="AI131" s="150">
        <v>0</v>
      </c>
      <c r="AJ131" s="150">
        <v>0</v>
      </c>
      <c r="AK131" s="150">
        <v>0</v>
      </c>
      <c r="AL131" s="150">
        <v>0</v>
      </c>
      <c r="AM131" s="150">
        <v>0</v>
      </c>
      <c r="AN131" s="150">
        <v>0</v>
      </c>
      <c r="AO131" s="150">
        <v>0</v>
      </c>
      <c r="AP131" s="150">
        <v>0</v>
      </c>
      <c r="AQ131" s="150">
        <v>0</v>
      </c>
      <c r="AR131" s="150">
        <v>0</v>
      </c>
      <c r="AS131" s="150">
        <v>0</v>
      </c>
      <c r="AT131" s="150">
        <v>0</v>
      </c>
      <c r="AU131" s="150">
        <v>0</v>
      </c>
      <c r="AV131" s="150">
        <v>0</v>
      </c>
    </row>
    <row r="132" spans="2:48" ht="45" x14ac:dyDescent="0.25">
      <c r="B132" s="16"/>
      <c r="C132" s="336"/>
      <c r="D132" s="249"/>
      <c r="E132" s="252" t="s">
        <v>303</v>
      </c>
      <c r="F132" s="74"/>
      <c r="H132" s="136">
        <f t="shared" si="2"/>
        <v>1</v>
      </c>
      <c r="I132" s="149">
        <v>0</v>
      </c>
      <c r="J132" s="149">
        <v>0</v>
      </c>
      <c r="K132" s="149">
        <v>0</v>
      </c>
      <c r="L132" s="149">
        <v>0</v>
      </c>
      <c r="M132" s="149">
        <v>0</v>
      </c>
      <c r="N132" s="149">
        <v>0</v>
      </c>
      <c r="O132" s="150">
        <v>0</v>
      </c>
      <c r="P132" s="150">
        <v>0</v>
      </c>
      <c r="Q132" s="150">
        <v>0</v>
      </c>
      <c r="R132" s="150">
        <v>1</v>
      </c>
      <c r="S132" s="150">
        <v>0</v>
      </c>
      <c r="T132" s="150">
        <v>0</v>
      </c>
      <c r="U132" s="150">
        <v>0</v>
      </c>
      <c r="V132" s="150">
        <v>0</v>
      </c>
      <c r="W132" s="150">
        <v>0</v>
      </c>
      <c r="X132" s="150">
        <v>0</v>
      </c>
      <c r="Y132" s="150">
        <v>0</v>
      </c>
      <c r="Z132" s="150">
        <v>0</v>
      </c>
      <c r="AA132" s="150">
        <v>0</v>
      </c>
      <c r="AB132" s="150">
        <v>0</v>
      </c>
      <c r="AC132" s="150">
        <v>0</v>
      </c>
      <c r="AD132" s="150">
        <v>0</v>
      </c>
      <c r="AE132" s="150">
        <v>0</v>
      </c>
      <c r="AF132" s="150">
        <v>0</v>
      </c>
      <c r="AG132" s="150">
        <v>0</v>
      </c>
      <c r="AH132" s="150">
        <v>0</v>
      </c>
      <c r="AI132" s="150">
        <v>0</v>
      </c>
      <c r="AJ132" s="150">
        <v>0</v>
      </c>
      <c r="AK132" s="150">
        <v>0</v>
      </c>
      <c r="AL132" s="150">
        <v>0</v>
      </c>
      <c r="AM132" s="150">
        <v>0</v>
      </c>
      <c r="AN132" s="150">
        <v>0</v>
      </c>
      <c r="AO132" s="150">
        <v>0</v>
      </c>
      <c r="AP132" s="150">
        <v>0</v>
      </c>
      <c r="AQ132" s="150">
        <v>0</v>
      </c>
      <c r="AR132" s="150">
        <v>0</v>
      </c>
      <c r="AS132" s="150">
        <v>0</v>
      </c>
      <c r="AT132" s="150">
        <v>0</v>
      </c>
      <c r="AU132" s="150">
        <v>0</v>
      </c>
      <c r="AV132" s="150">
        <v>0</v>
      </c>
    </row>
    <row r="133" spans="2:48" ht="45" x14ac:dyDescent="0.25">
      <c r="B133" s="16"/>
      <c r="C133" s="336"/>
      <c r="D133" s="249"/>
      <c r="E133" s="252" t="s">
        <v>304</v>
      </c>
      <c r="F133" s="74"/>
      <c r="H133" s="136">
        <f t="shared" si="2"/>
        <v>1</v>
      </c>
      <c r="I133" s="149">
        <v>0</v>
      </c>
      <c r="J133" s="149">
        <v>0</v>
      </c>
      <c r="K133" s="149">
        <v>0</v>
      </c>
      <c r="L133" s="149">
        <v>0</v>
      </c>
      <c r="M133" s="149">
        <v>0</v>
      </c>
      <c r="N133" s="149">
        <v>0</v>
      </c>
      <c r="O133" s="150">
        <v>0</v>
      </c>
      <c r="P133" s="150">
        <v>0</v>
      </c>
      <c r="Q133" s="150">
        <v>0</v>
      </c>
      <c r="R133" s="150">
        <v>1</v>
      </c>
      <c r="S133" s="150">
        <v>0</v>
      </c>
      <c r="T133" s="150">
        <v>0</v>
      </c>
      <c r="U133" s="150">
        <v>0</v>
      </c>
      <c r="V133" s="150">
        <v>0</v>
      </c>
      <c r="W133" s="150">
        <v>0</v>
      </c>
      <c r="X133" s="150">
        <v>0</v>
      </c>
      <c r="Y133" s="150">
        <v>0</v>
      </c>
      <c r="Z133" s="150">
        <v>0</v>
      </c>
      <c r="AA133" s="150">
        <v>0</v>
      </c>
      <c r="AB133" s="150">
        <v>0</v>
      </c>
      <c r="AC133" s="150">
        <v>0</v>
      </c>
      <c r="AD133" s="150">
        <v>0</v>
      </c>
      <c r="AE133" s="150">
        <v>0</v>
      </c>
      <c r="AF133" s="150">
        <v>0</v>
      </c>
      <c r="AG133" s="150">
        <v>0</v>
      </c>
      <c r="AH133" s="150">
        <v>0</v>
      </c>
      <c r="AI133" s="150">
        <v>0</v>
      </c>
      <c r="AJ133" s="150">
        <v>0</v>
      </c>
      <c r="AK133" s="150">
        <v>0</v>
      </c>
      <c r="AL133" s="150">
        <v>0</v>
      </c>
      <c r="AM133" s="150">
        <v>0</v>
      </c>
      <c r="AN133" s="150">
        <v>0</v>
      </c>
      <c r="AO133" s="150">
        <v>0</v>
      </c>
      <c r="AP133" s="150">
        <v>0</v>
      </c>
      <c r="AQ133" s="150">
        <v>0</v>
      </c>
      <c r="AR133" s="150">
        <v>0</v>
      </c>
      <c r="AS133" s="150">
        <v>0</v>
      </c>
      <c r="AT133" s="150">
        <v>0</v>
      </c>
      <c r="AU133" s="150">
        <v>0</v>
      </c>
      <c r="AV133" s="150">
        <v>0</v>
      </c>
    </row>
    <row r="134" spans="2:48" x14ac:dyDescent="0.25">
      <c r="B134" s="16"/>
      <c r="C134" s="336"/>
      <c r="D134" s="249"/>
      <c r="E134" s="252" t="s">
        <v>305</v>
      </c>
      <c r="F134" s="74"/>
      <c r="H134" s="136">
        <f t="shared" si="2"/>
        <v>2</v>
      </c>
      <c r="I134" s="149">
        <v>0</v>
      </c>
      <c r="J134" s="149">
        <v>0</v>
      </c>
      <c r="K134" s="149">
        <v>0</v>
      </c>
      <c r="L134" s="149">
        <v>0</v>
      </c>
      <c r="M134" s="149">
        <v>0</v>
      </c>
      <c r="N134" s="149">
        <v>0</v>
      </c>
      <c r="O134" s="150">
        <v>0</v>
      </c>
      <c r="P134" s="150">
        <v>0</v>
      </c>
      <c r="Q134" s="150">
        <v>0</v>
      </c>
      <c r="R134" s="150">
        <v>1</v>
      </c>
      <c r="S134" s="150">
        <v>0</v>
      </c>
      <c r="T134" s="150">
        <v>1</v>
      </c>
      <c r="U134" s="150">
        <v>0</v>
      </c>
      <c r="V134" s="150">
        <v>0</v>
      </c>
      <c r="W134" s="150">
        <v>0</v>
      </c>
      <c r="X134" s="150">
        <v>0</v>
      </c>
      <c r="Y134" s="150">
        <v>0</v>
      </c>
      <c r="Z134" s="150">
        <v>0</v>
      </c>
      <c r="AA134" s="150">
        <v>0</v>
      </c>
      <c r="AB134" s="150">
        <v>0</v>
      </c>
      <c r="AC134" s="150">
        <v>0</v>
      </c>
      <c r="AD134" s="150">
        <v>0</v>
      </c>
      <c r="AE134" s="150">
        <v>0</v>
      </c>
      <c r="AF134" s="150">
        <v>0</v>
      </c>
      <c r="AG134" s="150">
        <v>0</v>
      </c>
      <c r="AH134" s="150">
        <v>0</v>
      </c>
      <c r="AI134" s="150">
        <v>0</v>
      </c>
      <c r="AJ134" s="150">
        <v>0</v>
      </c>
      <c r="AK134" s="150">
        <v>0</v>
      </c>
      <c r="AL134" s="150">
        <v>0</v>
      </c>
      <c r="AM134" s="150">
        <v>0</v>
      </c>
      <c r="AN134" s="150">
        <v>0</v>
      </c>
      <c r="AO134" s="150">
        <v>0</v>
      </c>
      <c r="AP134" s="150">
        <v>0</v>
      </c>
      <c r="AQ134" s="150">
        <v>0</v>
      </c>
      <c r="AR134" s="150">
        <v>0</v>
      </c>
      <c r="AS134" s="150">
        <v>0</v>
      </c>
      <c r="AT134" s="150">
        <v>0</v>
      </c>
      <c r="AU134" s="150">
        <v>0</v>
      </c>
      <c r="AV134" s="150">
        <v>0</v>
      </c>
    </row>
    <row r="135" spans="2:48" x14ac:dyDescent="0.25">
      <c r="B135" s="16"/>
      <c r="C135" s="336"/>
      <c r="D135" s="249"/>
      <c r="E135" s="252" t="s">
        <v>306</v>
      </c>
      <c r="F135" s="74"/>
      <c r="H135" s="136">
        <f t="shared" si="2"/>
        <v>2</v>
      </c>
      <c r="I135" s="149">
        <v>0</v>
      </c>
      <c r="J135" s="149">
        <v>0</v>
      </c>
      <c r="K135" s="149">
        <v>0</v>
      </c>
      <c r="L135" s="149">
        <v>0</v>
      </c>
      <c r="M135" s="149">
        <v>0</v>
      </c>
      <c r="N135" s="149">
        <v>0</v>
      </c>
      <c r="O135" s="150">
        <v>0</v>
      </c>
      <c r="P135" s="150">
        <v>0</v>
      </c>
      <c r="Q135" s="150">
        <v>0</v>
      </c>
      <c r="R135" s="150">
        <v>1</v>
      </c>
      <c r="S135" s="150">
        <v>0</v>
      </c>
      <c r="T135" s="150">
        <v>1</v>
      </c>
      <c r="U135" s="150">
        <v>0</v>
      </c>
      <c r="V135" s="150">
        <v>0</v>
      </c>
      <c r="W135" s="150">
        <v>0</v>
      </c>
      <c r="X135" s="150">
        <v>0</v>
      </c>
      <c r="Y135" s="150">
        <v>0</v>
      </c>
      <c r="Z135" s="150">
        <v>0</v>
      </c>
      <c r="AA135" s="150">
        <v>0</v>
      </c>
      <c r="AB135" s="150">
        <v>0</v>
      </c>
      <c r="AC135" s="150">
        <v>0</v>
      </c>
      <c r="AD135" s="150">
        <v>0</v>
      </c>
      <c r="AE135" s="150">
        <v>0</v>
      </c>
      <c r="AF135" s="150">
        <v>0</v>
      </c>
      <c r="AG135" s="150">
        <v>0</v>
      </c>
      <c r="AH135" s="150">
        <v>0</v>
      </c>
      <c r="AI135" s="150">
        <v>0</v>
      </c>
      <c r="AJ135" s="150">
        <v>0</v>
      </c>
      <c r="AK135" s="150">
        <v>0</v>
      </c>
      <c r="AL135" s="150">
        <v>0</v>
      </c>
      <c r="AM135" s="150">
        <v>0</v>
      </c>
      <c r="AN135" s="150">
        <v>0</v>
      </c>
      <c r="AO135" s="150">
        <v>0</v>
      </c>
      <c r="AP135" s="150">
        <v>0</v>
      </c>
      <c r="AQ135" s="150">
        <v>0</v>
      </c>
      <c r="AR135" s="150">
        <v>0</v>
      </c>
      <c r="AS135" s="150">
        <v>0</v>
      </c>
      <c r="AT135" s="150">
        <v>0</v>
      </c>
      <c r="AU135" s="150">
        <v>0</v>
      </c>
      <c r="AV135" s="150">
        <v>0</v>
      </c>
    </row>
    <row r="136" spans="2:48" x14ac:dyDescent="0.25">
      <c r="B136" s="16"/>
      <c r="C136" s="336"/>
      <c r="D136" s="249"/>
      <c r="E136" s="252" t="s">
        <v>307</v>
      </c>
      <c r="F136" s="74"/>
      <c r="H136" s="136">
        <f t="shared" si="2"/>
        <v>2</v>
      </c>
      <c r="I136" s="149">
        <v>0</v>
      </c>
      <c r="J136" s="149">
        <v>0</v>
      </c>
      <c r="K136" s="149">
        <v>0</v>
      </c>
      <c r="L136" s="149">
        <v>0</v>
      </c>
      <c r="M136" s="149">
        <v>0</v>
      </c>
      <c r="N136" s="149">
        <v>0</v>
      </c>
      <c r="O136" s="150">
        <v>0</v>
      </c>
      <c r="P136" s="150">
        <v>0</v>
      </c>
      <c r="Q136" s="150">
        <v>0</v>
      </c>
      <c r="R136" s="150">
        <v>1</v>
      </c>
      <c r="S136" s="150">
        <v>0</v>
      </c>
      <c r="T136" s="150">
        <v>1</v>
      </c>
      <c r="U136" s="150">
        <v>0</v>
      </c>
      <c r="V136" s="150">
        <v>0</v>
      </c>
      <c r="W136" s="150">
        <v>0</v>
      </c>
      <c r="X136" s="150">
        <v>0</v>
      </c>
      <c r="Y136" s="150">
        <v>0</v>
      </c>
      <c r="Z136" s="150">
        <v>0</v>
      </c>
      <c r="AA136" s="150">
        <v>0</v>
      </c>
      <c r="AB136" s="150">
        <v>0</v>
      </c>
      <c r="AC136" s="150">
        <v>0</v>
      </c>
      <c r="AD136" s="150">
        <v>0</v>
      </c>
      <c r="AE136" s="150">
        <v>0</v>
      </c>
      <c r="AF136" s="150">
        <v>0</v>
      </c>
      <c r="AG136" s="150">
        <v>0</v>
      </c>
      <c r="AH136" s="150">
        <v>0</v>
      </c>
      <c r="AI136" s="150">
        <v>0</v>
      </c>
      <c r="AJ136" s="150">
        <v>0</v>
      </c>
      <c r="AK136" s="150">
        <v>0</v>
      </c>
      <c r="AL136" s="150">
        <v>0</v>
      </c>
      <c r="AM136" s="150">
        <v>0</v>
      </c>
      <c r="AN136" s="150">
        <v>0</v>
      </c>
      <c r="AO136" s="150">
        <v>0</v>
      </c>
      <c r="AP136" s="150">
        <v>0</v>
      </c>
      <c r="AQ136" s="150">
        <v>0</v>
      </c>
      <c r="AR136" s="150">
        <v>0</v>
      </c>
      <c r="AS136" s="150">
        <v>0</v>
      </c>
      <c r="AT136" s="150">
        <v>0</v>
      </c>
      <c r="AU136" s="150">
        <v>0</v>
      </c>
      <c r="AV136" s="150">
        <v>0</v>
      </c>
    </row>
    <row r="137" spans="2:48" ht="45" x14ac:dyDescent="0.25">
      <c r="B137" s="16"/>
      <c r="C137" s="336"/>
      <c r="D137" s="253"/>
      <c r="E137" s="254" t="s">
        <v>308</v>
      </c>
      <c r="F137" s="74"/>
      <c r="H137" s="136">
        <f t="shared" si="2"/>
        <v>2</v>
      </c>
      <c r="I137" s="149">
        <v>0</v>
      </c>
      <c r="J137" s="149">
        <v>0</v>
      </c>
      <c r="K137" s="149">
        <v>0</v>
      </c>
      <c r="L137" s="149">
        <v>0</v>
      </c>
      <c r="M137" s="149">
        <v>0</v>
      </c>
      <c r="N137" s="149">
        <v>0</v>
      </c>
      <c r="O137" s="150">
        <v>0</v>
      </c>
      <c r="P137" s="150">
        <v>0</v>
      </c>
      <c r="Q137" s="150">
        <v>0</v>
      </c>
      <c r="R137" s="150">
        <v>1</v>
      </c>
      <c r="S137" s="150">
        <v>0</v>
      </c>
      <c r="T137" s="150">
        <v>1</v>
      </c>
      <c r="U137" s="150">
        <v>0</v>
      </c>
      <c r="V137" s="150">
        <v>0</v>
      </c>
      <c r="W137" s="150">
        <v>0</v>
      </c>
      <c r="X137" s="150">
        <v>0</v>
      </c>
      <c r="Y137" s="150">
        <v>0</v>
      </c>
      <c r="Z137" s="150">
        <v>0</v>
      </c>
      <c r="AA137" s="150">
        <v>0</v>
      </c>
      <c r="AB137" s="150">
        <v>0</v>
      </c>
      <c r="AC137" s="150">
        <v>0</v>
      </c>
      <c r="AD137" s="150">
        <v>0</v>
      </c>
      <c r="AE137" s="150">
        <v>0</v>
      </c>
      <c r="AF137" s="150">
        <v>0</v>
      </c>
      <c r="AG137" s="150">
        <v>0</v>
      </c>
      <c r="AH137" s="150">
        <v>0</v>
      </c>
      <c r="AI137" s="150">
        <v>0</v>
      </c>
      <c r="AJ137" s="150">
        <v>0</v>
      </c>
      <c r="AK137" s="150">
        <v>0</v>
      </c>
      <c r="AL137" s="150">
        <v>0</v>
      </c>
      <c r="AM137" s="150">
        <v>0</v>
      </c>
      <c r="AN137" s="150">
        <v>0</v>
      </c>
      <c r="AO137" s="150">
        <v>0</v>
      </c>
      <c r="AP137" s="150">
        <v>0</v>
      </c>
      <c r="AQ137" s="150">
        <v>0</v>
      </c>
      <c r="AR137" s="150">
        <v>0</v>
      </c>
      <c r="AS137" s="150">
        <v>0</v>
      </c>
      <c r="AT137" s="150">
        <v>0</v>
      </c>
      <c r="AU137" s="150">
        <v>0</v>
      </c>
      <c r="AV137" s="150">
        <v>0</v>
      </c>
    </row>
    <row r="138" spans="2:48" x14ac:dyDescent="0.25">
      <c r="B138" s="16"/>
      <c r="C138" s="335" t="s">
        <v>107</v>
      </c>
      <c r="D138" s="248"/>
      <c r="E138" s="255" t="s">
        <v>310</v>
      </c>
      <c r="F138" s="74"/>
      <c r="H138" s="136">
        <f t="shared" si="2"/>
        <v>3</v>
      </c>
      <c r="I138" s="149">
        <v>0</v>
      </c>
      <c r="J138" s="149">
        <v>0</v>
      </c>
      <c r="K138" s="149">
        <v>0</v>
      </c>
      <c r="L138" s="149">
        <v>0</v>
      </c>
      <c r="M138" s="149">
        <v>0</v>
      </c>
      <c r="N138" s="149">
        <v>0</v>
      </c>
      <c r="O138" s="150">
        <v>0</v>
      </c>
      <c r="P138" s="150">
        <v>0</v>
      </c>
      <c r="Q138" s="150">
        <v>0</v>
      </c>
      <c r="R138" s="150">
        <v>0</v>
      </c>
      <c r="S138" s="150">
        <v>0</v>
      </c>
      <c r="T138" s="150">
        <v>0</v>
      </c>
      <c r="U138" s="150">
        <v>0</v>
      </c>
      <c r="V138" s="150">
        <v>0</v>
      </c>
      <c r="W138" s="150">
        <v>0</v>
      </c>
      <c r="X138" s="150">
        <v>0</v>
      </c>
      <c r="Y138" s="150">
        <v>0</v>
      </c>
      <c r="Z138" s="150">
        <v>0</v>
      </c>
      <c r="AA138" s="150">
        <v>0</v>
      </c>
      <c r="AB138" s="150">
        <v>0</v>
      </c>
      <c r="AC138" s="150">
        <v>0</v>
      </c>
      <c r="AD138" s="150">
        <v>0</v>
      </c>
      <c r="AE138" s="150">
        <v>0</v>
      </c>
      <c r="AF138" s="150">
        <v>0</v>
      </c>
      <c r="AG138" s="150">
        <v>0</v>
      </c>
      <c r="AH138" s="150">
        <v>0</v>
      </c>
      <c r="AI138" s="150">
        <v>0</v>
      </c>
      <c r="AJ138" s="150">
        <v>0</v>
      </c>
      <c r="AK138" s="150">
        <v>0</v>
      </c>
      <c r="AL138" s="150">
        <v>0</v>
      </c>
      <c r="AM138" s="150">
        <v>0</v>
      </c>
      <c r="AN138" s="150">
        <v>1</v>
      </c>
      <c r="AO138" s="150">
        <v>0</v>
      </c>
      <c r="AP138" s="150">
        <v>0</v>
      </c>
      <c r="AQ138" s="150">
        <v>0</v>
      </c>
      <c r="AR138" s="150">
        <v>0</v>
      </c>
      <c r="AS138" s="150">
        <v>1</v>
      </c>
      <c r="AT138" s="150">
        <v>0</v>
      </c>
      <c r="AU138" s="150">
        <v>1</v>
      </c>
      <c r="AV138" s="150">
        <v>0</v>
      </c>
    </row>
    <row r="139" spans="2:48" x14ac:dyDescent="0.25">
      <c r="B139" s="16"/>
      <c r="C139" s="336"/>
      <c r="D139" s="249"/>
      <c r="E139" s="252" t="s">
        <v>311</v>
      </c>
      <c r="F139" s="74"/>
      <c r="H139" s="136">
        <f t="shared" si="2"/>
        <v>4</v>
      </c>
      <c r="I139" s="149">
        <v>0</v>
      </c>
      <c r="J139" s="149">
        <v>0</v>
      </c>
      <c r="K139" s="149">
        <v>0</v>
      </c>
      <c r="L139" s="149">
        <v>0</v>
      </c>
      <c r="M139" s="149">
        <v>0</v>
      </c>
      <c r="N139" s="149">
        <v>0</v>
      </c>
      <c r="O139" s="150">
        <v>0</v>
      </c>
      <c r="P139" s="150">
        <v>0</v>
      </c>
      <c r="Q139" s="150">
        <v>0</v>
      </c>
      <c r="R139" s="150">
        <v>0</v>
      </c>
      <c r="S139" s="150">
        <v>0</v>
      </c>
      <c r="T139" s="150">
        <v>0</v>
      </c>
      <c r="U139" s="150">
        <v>0</v>
      </c>
      <c r="V139" s="150">
        <v>0</v>
      </c>
      <c r="W139" s="150">
        <v>0</v>
      </c>
      <c r="X139" s="150">
        <v>0</v>
      </c>
      <c r="Y139" s="150">
        <v>0</v>
      </c>
      <c r="Z139" s="150">
        <v>0</v>
      </c>
      <c r="AA139" s="150">
        <v>0</v>
      </c>
      <c r="AB139" s="150">
        <v>0</v>
      </c>
      <c r="AC139" s="150">
        <v>0</v>
      </c>
      <c r="AD139" s="150">
        <v>0</v>
      </c>
      <c r="AE139" s="150">
        <v>0</v>
      </c>
      <c r="AF139" s="150">
        <v>0</v>
      </c>
      <c r="AG139" s="150">
        <v>0</v>
      </c>
      <c r="AH139" s="150">
        <v>0</v>
      </c>
      <c r="AI139" s="150">
        <v>1</v>
      </c>
      <c r="AJ139" s="150">
        <v>0</v>
      </c>
      <c r="AK139" s="150">
        <v>0</v>
      </c>
      <c r="AL139" s="150">
        <v>0</v>
      </c>
      <c r="AM139" s="150">
        <v>0</v>
      </c>
      <c r="AN139" s="150">
        <v>1</v>
      </c>
      <c r="AO139" s="150">
        <v>0</v>
      </c>
      <c r="AP139" s="150">
        <v>0</v>
      </c>
      <c r="AQ139" s="150">
        <v>0</v>
      </c>
      <c r="AR139" s="150">
        <v>0</v>
      </c>
      <c r="AS139" s="150">
        <v>1</v>
      </c>
      <c r="AT139" s="150">
        <v>0</v>
      </c>
      <c r="AU139" s="150">
        <v>1</v>
      </c>
      <c r="AV139" s="150">
        <v>0</v>
      </c>
    </row>
    <row r="140" spans="2:48" x14ac:dyDescent="0.25">
      <c r="B140" s="16"/>
      <c r="C140" s="336"/>
      <c r="D140" s="249"/>
      <c r="E140" s="252" t="s">
        <v>312</v>
      </c>
      <c r="F140" s="74"/>
      <c r="H140" s="136">
        <f t="shared" si="2"/>
        <v>4</v>
      </c>
      <c r="I140" s="149">
        <v>0</v>
      </c>
      <c r="J140" s="149">
        <v>0</v>
      </c>
      <c r="K140" s="149">
        <v>0</v>
      </c>
      <c r="L140" s="149">
        <v>0</v>
      </c>
      <c r="M140" s="149">
        <v>0</v>
      </c>
      <c r="N140" s="149">
        <v>0</v>
      </c>
      <c r="O140" s="150">
        <v>0</v>
      </c>
      <c r="P140" s="150">
        <v>0</v>
      </c>
      <c r="Q140" s="150">
        <v>0</v>
      </c>
      <c r="R140" s="150">
        <v>0</v>
      </c>
      <c r="S140" s="150">
        <v>0</v>
      </c>
      <c r="T140" s="150">
        <v>0</v>
      </c>
      <c r="U140" s="150">
        <v>0</v>
      </c>
      <c r="V140" s="150">
        <v>0</v>
      </c>
      <c r="W140" s="150">
        <v>0</v>
      </c>
      <c r="X140" s="150">
        <v>0</v>
      </c>
      <c r="Y140" s="150">
        <v>0</v>
      </c>
      <c r="Z140" s="150">
        <v>0</v>
      </c>
      <c r="AA140" s="150">
        <v>0</v>
      </c>
      <c r="AB140" s="150">
        <v>0</v>
      </c>
      <c r="AC140" s="150">
        <v>0</v>
      </c>
      <c r="AD140" s="150">
        <v>0</v>
      </c>
      <c r="AE140" s="150">
        <v>0</v>
      </c>
      <c r="AF140" s="150">
        <v>0</v>
      </c>
      <c r="AG140" s="150">
        <v>0</v>
      </c>
      <c r="AH140" s="150">
        <v>0</v>
      </c>
      <c r="AI140" s="150">
        <v>1</v>
      </c>
      <c r="AJ140" s="150">
        <v>0</v>
      </c>
      <c r="AK140" s="150">
        <v>0</v>
      </c>
      <c r="AL140" s="150">
        <v>0</v>
      </c>
      <c r="AM140" s="150">
        <v>0</v>
      </c>
      <c r="AN140" s="150">
        <v>1</v>
      </c>
      <c r="AO140" s="150">
        <v>0</v>
      </c>
      <c r="AP140" s="150">
        <v>0</v>
      </c>
      <c r="AQ140" s="150">
        <v>0</v>
      </c>
      <c r="AR140" s="150">
        <v>0</v>
      </c>
      <c r="AS140" s="150">
        <v>1</v>
      </c>
      <c r="AT140" s="150">
        <v>0</v>
      </c>
      <c r="AU140" s="150">
        <v>1</v>
      </c>
      <c r="AV140" s="150">
        <v>0</v>
      </c>
    </row>
    <row r="141" spans="2:48" x14ac:dyDescent="0.25">
      <c r="B141" s="16"/>
      <c r="C141" s="336"/>
      <c r="D141" s="249"/>
      <c r="E141" s="252" t="s">
        <v>91</v>
      </c>
      <c r="F141" s="74"/>
      <c r="H141" s="136">
        <f t="shared" si="2"/>
        <v>3</v>
      </c>
      <c r="I141" s="149">
        <v>0</v>
      </c>
      <c r="J141" s="149">
        <v>0</v>
      </c>
      <c r="K141" s="149">
        <v>0</v>
      </c>
      <c r="L141" s="149">
        <v>0</v>
      </c>
      <c r="M141" s="149">
        <v>0</v>
      </c>
      <c r="N141" s="149">
        <v>0</v>
      </c>
      <c r="O141" s="150">
        <v>0</v>
      </c>
      <c r="P141" s="150">
        <v>0</v>
      </c>
      <c r="Q141" s="150">
        <v>0</v>
      </c>
      <c r="R141" s="150">
        <v>0</v>
      </c>
      <c r="S141" s="150">
        <v>0</v>
      </c>
      <c r="T141" s="150">
        <v>0</v>
      </c>
      <c r="U141" s="150">
        <v>0</v>
      </c>
      <c r="V141" s="150">
        <v>0</v>
      </c>
      <c r="W141" s="150">
        <v>0</v>
      </c>
      <c r="X141" s="150">
        <v>0</v>
      </c>
      <c r="Y141" s="150">
        <v>0</v>
      </c>
      <c r="Z141" s="150">
        <v>0</v>
      </c>
      <c r="AA141" s="150">
        <v>0</v>
      </c>
      <c r="AB141" s="150">
        <v>0</v>
      </c>
      <c r="AC141" s="150">
        <v>0</v>
      </c>
      <c r="AD141" s="150">
        <v>0</v>
      </c>
      <c r="AE141" s="150">
        <v>0</v>
      </c>
      <c r="AF141" s="150">
        <v>0</v>
      </c>
      <c r="AG141" s="150">
        <v>0</v>
      </c>
      <c r="AH141" s="150">
        <v>0</v>
      </c>
      <c r="AI141" s="150">
        <v>0</v>
      </c>
      <c r="AJ141" s="150">
        <v>0</v>
      </c>
      <c r="AK141" s="150">
        <v>0</v>
      </c>
      <c r="AL141" s="150">
        <v>0</v>
      </c>
      <c r="AM141" s="150">
        <v>0</v>
      </c>
      <c r="AN141" s="150">
        <v>1</v>
      </c>
      <c r="AO141" s="150">
        <v>0</v>
      </c>
      <c r="AP141" s="150">
        <v>0</v>
      </c>
      <c r="AQ141" s="150">
        <v>0</v>
      </c>
      <c r="AR141" s="150">
        <v>0</v>
      </c>
      <c r="AS141" s="150">
        <v>1</v>
      </c>
      <c r="AT141" s="150">
        <v>0</v>
      </c>
      <c r="AU141" s="150">
        <v>1</v>
      </c>
      <c r="AV141" s="150">
        <v>0</v>
      </c>
    </row>
    <row r="142" spans="2:48" x14ac:dyDescent="0.25">
      <c r="B142" s="16"/>
      <c r="C142" s="336"/>
      <c r="D142" s="249"/>
      <c r="E142" s="252" t="s">
        <v>92</v>
      </c>
      <c r="F142" s="74"/>
      <c r="H142" s="136">
        <f t="shared" si="2"/>
        <v>3</v>
      </c>
      <c r="I142" s="149">
        <v>0</v>
      </c>
      <c r="J142" s="149">
        <v>0</v>
      </c>
      <c r="K142" s="149">
        <v>0</v>
      </c>
      <c r="L142" s="149">
        <v>0</v>
      </c>
      <c r="M142" s="149">
        <v>0</v>
      </c>
      <c r="N142" s="149">
        <v>0</v>
      </c>
      <c r="O142" s="150">
        <v>0</v>
      </c>
      <c r="P142" s="150">
        <v>0</v>
      </c>
      <c r="Q142" s="150">
        <v>0</v>
      </c>
      <c r="R142" s="150">
        <v>0</v>
      </c>
      <c r="S142" s="150">
        <v>0</v>
      </c>
      <c r="T142" s="150">
        <v>0</v>
      </c>
      <c r="U142" s="150">
        <v>0</v>
      </c>
      <c r="V142" s="150">
        <v>0</v>
      </c>
      <c r="W142" s="150">
        <v>0</v>
      </c>
      <c r="X142" s="150">
        <v>0</v>
      </c>
      <c r="Y142" s="150">
        <v>0</v>
      </c>
      <c r="Z142" s="150">
        <v>0</v>
      </c>
      <c r="AA142" s="150">
        <v>0</v>
      </c>
      <c r="AB142" s="150">
        <v>0</v>
      </c>
      <c r="AC142" s="150">
        <v>0</v>
      </c>
      <c r="AD142" s="150">
        <v>0</v>
      </c>
      <c r="AE142" s="150">
        <v>0</v>
      </c>
      <c r="AF142" s="150">
        <v>0</v>
      </c>
      <c r="AG142" s="150">
        <v>0</v>
      </c>
      <c r="AH142" s="150">
        <v>0</v>
      </c>
      <c r="AI142" s="150">
        <v>0</v>
      </c>
      <c r="AJ142" s="150">
        <v>0</v>
      </c>
      <c r="AK142" s="150">
        <v>0</v>
      </c>
      <c r="AL142" s="150">
        <v>0</v>
      </c>
      <c r="AM142" s="150">
        <v>0</v>
      </c>
      <c r="AN142" s="150">
        <v>1</v>
      </c>
      <c r="AO142" s="150">
        <v>0</v>
      </c>
      <c r="AP142" s="150">
        <v>0</v>
      </c>
      <c r="AQ142" s="150">
        <v>0</v>
      </c>
      <c r="AR142" s="150">
        <v>0</v>
      </c>
      <c r="AS142" s="150">
        <v>1</v>
      </c>
      <c r="AT142" s="150">
        <v>0</v>
      </c>
      <c r="AU142" s="150">
        <v>1</v>
      </c>
      <c r="AV142" s="150">
        <v>0</v>
      </c>
    </row>
    <row r="143" spans="2:48" ht="30" x14ac:dyDescent="0.25">
      <c r="B143" s="16"/>
      <c r="C143" s="336"/>
      <c r="D143" s="249"/>
      <c r="E143" s="252" t="s">
        <v>313</v>
      </c>
      <c r="F143" s="74"/>
      <c r="H143" s="136">
        <f t="shared" si="2"/>
        <v>3</v>
      </c>
      <c r="I143" s="149">
        <v>0</v>
      </c>
      <c r="J143" s="149">
        <v>0</v>
      </c>
      <c r="K143" s="149">
        <v>0</v>
      </c>
      <c r="L143" s="149">
        <v>0</v>
      </c>
      <c r="M143" s="149">
        <v>0</v>
      </c>
      <c r="N143" s="149">
        <v>0</v>
      </c>
      <c r="O143" s="150">
        <v>0</v>
      </c>
      <c r="P143" s="150">
        <v>0</v>
      </c>
      <c r="Q143" s="150">
        <v>0</v>
      </c>
      <c r="R143" s="150">
        <v>0</v>
      </c>
      <c r="S143" s="150">
        <v>0</v>
      </c>
      <c r="T143" s="150">
        <v>0</v>
      </c>
      <c r="U143" s="150">
        <v>0</v>
      </c>
      <c r="V143" s="150">
        <v>0</v>
      </c>
      <c r="W143" s="150">
        <v>0</v>
      </c>
      <c r="X143" s="150">
        <v>0</v>
      </c>
      <c r="Y143" s="150">
        <v>0</v>
      </c>
      <c r="Z143" s="150">
        <v>0</v>
      </c>
      <c r="AA143" s="150">
        <v>0</v>
      </c>
      <c r="AB143" s="150">
        <v>0</v>
      </c>
      <c r="AC143" s="150">
        <v>0</v>
      </c>
      <c r="AD143" s="150">
        <v>0</v>
      </c>
      <c r="AE143" s="150">
        <v>0</v>
      </c>
      <c r="AF143" s="150">
        <v>0</v>
      </c>
      <c r="AG143" s="150">
        <v>0</v>
      </c>
      <c r="AH143" s="150">
        <v>0</v>
      </c>
      <c r="AI143" s="150">
        <v>1</v>
      </c>
      <c r="AJ143" s="150">
        <v>0</v>
      </c>
      <c r="AK143" s="150">
        <v>0</v>
      </c>
      <c r="AL143" s="150">
        <v>0</v>
      </c>
      <c r="AM143" s="150">
        <v>0</v>
      </c>
      <c r="AN143" s="150">
        <v>0</v>
      </c>
      <c r="AO143" s="150">
        <v>0</v>
      </c>
      <c r="AP143" s="150">
        <v>1</v>
      </c>
      <c r="AQ143" s="150">
        <v>0</v>
      </c>
      <c r="AR143" s="150">
        <v>0</v>
      </c>
      <c r="AS143" s="150">
        <v>0</v>
      </c>
      <c r="AT143" s="150">
        <v>0</v>
      </c>
      <c r="AU143" s="150">
        <v>1</v>
      </c>
      <c r="AV143" s="150">
        <v>0</v>
      </c>
    </row>
    <row r="144" spans="2:48" x14ac:dyDescent="0.25">
      <c r="B144" s="16"/>
      <c r="C144" s="336"/>
      <c r="D144" s="249"/>
      <c r="E144" s="252" t="s">
        <v>314</v>
      </c>
      <c r="F144" s="74"/>
      <c r="H144" s="136">
        <f t="shared" si="2"/>
        <v>3</v>
      </c>
      <c r="I144" s="149">
        <v>0</v>
      </c>
      <c r="J144" s="149">
        <v>0</v>
      </c>
      <c r="K144" s="149">
        <v>0</v>
      </c>
      <c r="L144" s="149">
        <v>0</v>
      </c>
      <c r="M144" s="149">
        <v>0</v>
      </c>
      <c r="N144" s="149">
        <v>0</v>
      </c>
      <c r="O144" s="150">
        <v>0</v>
      </c>
      <c r="P144" s="150">
        <v>0</v>
      </c>
      <c r="Q144" s="150">
        <v>0</v>
      </c>
      <c r="R144" s="150">
        <v>0</v>
      </c>
      <c r="S144" s="150">
        <v>0</v>
      </c>
      <c r="T144" s="150">
        <v>0</v>
      </c>
      <c r="U144" s="150">
        <v>0</v>
      </c>
      <c r="V144" s="150">
        <v>0</v>
      </c>
      <c r="W144" s="150">
        <v>0</v>
      </c>
      <c r="X144" s="150">
        <v>0</v>
      </c>
      <c r="Y144" s="150">
        <v>0</v>
      </c>
      <c r="Z144" s="150">
        <v>0</v>
      </c>
      <c r="AA144" s="150">
        <v>0</v>
      </c>
      <c r="AB144" s="150">
        <v>0</v>
      </c>
      <c r="AC144" s="150">
        <v>0</v>
      </c>
      <c r="AD144" s="150">
        <v>0</v>
      </c>
      <c r="AE144" s="150">
        <v>0</v>
      </c>
      <c r="AF144" s="150">
        <v>0</v>
      </c>
      <c r="AG144" s="150">
        <v>0</v>
      </c>
      <c r="AH144" s="150">
        <v>0</v>
      </c>
      <c r="AI144" s="150">
        <v>1</v>
      </c>
      <c r="AJ144" s="150">
        <v>0</v>
      </c>
      <c r="AK144" s="150">
        <v>0</v>
      </c>
      <c r="AL144" s="150">
        <v>0</v>
      </c>
      <c r="AM144" s="150">
        <v>0</v>
      </c>
      <c r="AN144" s="150">
        <v>0</v>
      </c>
      <c r="AO144" s="150">
        <v>0</v>
      </c>
      <c r="AP144" s="150">
        <v>1</v>
      </c>
      <c r="AQ144" s="150">
        <v>0</v>
      </c>
      <c r="AR144" s="150">
        <v>0</v>
      </c>
      <c r="AS144" s="150">
        <v>0</v>
      </c>
      <c r="AT144" s="150">
        <v>0</v>
      </c>
      <c r="AU144" s="150">
        <v>1</v>
      </c>
      <c r="AV144" s="150">
        <v>0</v>
      </c>
    </row>
    <row r="145" spans="2:48" x14ac:dyDescent="0.25">
      <c r="B145" s="16"/>
      <c r="C145" s="336"/>
      <c r="D145" s="249"/>
      <c r="E145" s="252" t="s">
        <v>315</v>
      </c>
      <c r="F145" s="74"/>
      <c r="H145" s="136">
        <f t="shared" si="2"/>
        <v>3</v>
      </c>
      <c r="I145" s="149">
        <v>0</v>
      </c>
      <c r="J145" s="149">
        <v>0</v>
      </c>
      <c r="K145" s="149">
        <v>0</v>
      </c>
      <c r="L145" s="149">
        <v>0</v>
      </c>
      <c r="M145" s="149">
        <v>0</v>
      </c>
      <c r="N145" s="149">
        <v>0</v>
      </c>
      <c r="O145" s="150">
        <v>0</v>
      </c>
      <c r="P145" s="150">
        <v>0</v>
      </c>
      <c r="Q145" s="150">
        <v>0</v>
      </c>
      <c r="R145" s="150">
        <v>0</v>
      </c>
      <c r="S145" s="150">
        <v>0</v>
      </c>
      <c r="T145" s="150">
        <v>0</v>
      </c>
      <c r="U145" s="150">
        <v>0</v>
      </c>
      <c r="V145" s="150">
        <v>0</v>
      </c>
      <c r="W145" s="150">
        <v>0</v>
      </c>
      <c r="X145" s="150">
        <v>0</v>
      </c>
      <c r="Y145" s="150">
        <v>0</v>
      </c>
      <c r="Z145" s="150">
        <v>0</v>
      </c>
      <c r="AA145" s="150">
        <v>0</v>
      </c>
      <c r="AB145" s="150">
        <v>0</v>
      </c>
      <c r="AC145" s="150">
        <v>0</v>
      </c>
      <c r="AD145" s="150">
        <v>0</v>
      </c>
      <c r="AE145" s="150">
        <v>0</v>
      </c>
      <c r="AF145" s="150">
        <v>0</v>
      </c>
      <c r="AG145" s="150">
        <v>0</v>
      </c>
      <c r="AH145" s="150">
        <v>0</v>
      </c>
      <c r="AI145" s="150">
        <v>1</v>
      </c>
      <c r="AJ145" s="150">
        <v>0</v>
      </c>
      <c r="AK145" s="150">
        <v>0</v>
      </c>
      <c r="AL145" s="150">
        <v>0</v>
      </c>
      <c r="AM145" s="150">
        <v>0</v>
      </c>
      <c r="AN145" s="150">
        <v>0</v>
      </c>
      <c r="AO145" s="150">
        <v>0</v>
      </c>
      <c r="AP145" s="150">
        <v>1</v>
      </c>
      <c r="AQ145" s="150">
        <v>0</v>
      </c>
      <c r="AR145" s="150">
        <v>0</v>
      </c>
      <c r="AS145" s="150">
        <v>0</v>
      </c>
      <c r="AT145" s="150">
        <v>0</v>
      </c>
      <c r="AU145" s="150">
        <v>1</v>
      </c>
      <c r="AV145" s="150">
        <v>0</v>
      </c>
    </row>
    <row r="146" spans="2:48" ht="30" x14ac:dyDescent="0.25">
      <c r="B146" s="16"/>
      <c r="C146" s="336"/>
      <c r="D146" s="253"/>
      <c r="E146" s="254" t="s">
        <v>316</v>
      </c>
      <c r="F146" s="74"/>
      <c r="H146" s="136">
        <f t="shared" si="2"/>
        <v>3</v>
      </c>
      <c r="I146" s="149">
        <v>0</v>
      </c>
      <c r="J146" s="149">
        <v>0</v>
      </c>
      <c r="K146" s="149">
        <v>0</v>
      </c>
      <c r="L146" s="149">
        <v>0</v>
      </c>
      <c r="M146" s="149">
        <v>0</v>
      </c>
      <c r="N146" s="149">
        <v>0</v>
      </c>
      <c r="O146" s="150">
        <v>0</v>
      </c>
      <c r="P146" s="150">
        <v>0</v>
      </c>
      <c r="Q146" s="150">
        <v>0</v>
      </c>
      <c r="R146" s="150">
        <v>0</v>
      </c>
      <c r="S146" s="150">
        <v>0</v>
      </c>
      <c r="T146" s="150">
        <v>0</v>
      </c>
      <c r="U146" s="150">
        <v>0</v>
      </c>
      <c r="V146" s="150">
        <v>0</v>
      </c>
      <c r="W146" s="150">
        <v>0</v>
      </c>
      <c r="X146" s="150">
        <v>0</v>
      </c>
      <c r="Y146" s="150">
        <v>0</v>
      </c>
      <c r="Z146" s="150">
        <v>0</v>
      </c>
      <c r="AA146" s="150">
        <v>0</v>
      </c>
      <c r="AB146" s="150">
        <v>0</v>
      </c>
      <c r="AC146" s="150">
        <v>0</v>
      </c>
      <c r="AD146" s="150">
        <v>0</v>
      </c>
      <c r="AE146" s="150">
        <v>0</v>
      </c>
      <c r="AF146" s="150">
        <v>0</v>
      </c>
      <c r="AG146" s="150">
        <v>0</v>
      </c>
      <c r="AH146" s="150">
        <v>0</v>
      </c>
      <c r="AI146" s="150">
        <v>1</v>
      </c>
      <c r="AJ146" s="150">
        <v>0</v>
      </c>
      <c r="AK146" s="150">
        <v>0</v>
      </c>
      <c r="AL146" s="150">
        <v>0</v>
      </c>
      <c r="AM146" s="150">
        <v>0</v>
      </c>
      <c r="AN146" s="150">
        <v>0</v>
      </c>
      <c r="AO146" s="150">
        <v>0</v>
      </c>
      <c r="AP146" s="150">
        <v>1</v>
      </c>
      <c r="AQ146" s="150">
        <v>0</v>
      </c>
      <c r="AR146" s="150">
        <v>0</v>
      </c>
      <c r="AS146" s="150">
        <v>0</v>
      </c>
      <c r="AT146" s="150">
        <v>0</v>
      </c>
      <c r="AU146" s="150">
        <v>1</v>
      </c>
      <c r="AV146" s="150">
        <v>0</v>
      </c>
    </row>
    <row r="147" spans="2:48" ht="15" customHeight="1" x14ac:dyDescent="0.25">
      <c r="B147" s="16"/>
      <c r="C147" s="256" t="s">
        <v>108</v>
      </c>
      <c r="D147" s="191"/>
      <c r="E147" s="257" t="s">
        <v>93</v>
      </c>
      <c r="F147" s="74"/>
      <c r="H147" s="136">
        <f t="shared" ref="H147:H175" si="3">SUMPRODUCT($I$9:$AV$9,I147:AV147)</f>
        <v>3</v>
      </c>
      <c r="I147" s="149">
        <v>0</v>
      </c>
      <c r="J147" s="149">
        <v>0</v>
      </c>
      <c r="K147" s="149">
        <v>0</v>
      </c>
      <c r="L147" s="149">
        <v>0</v>
      </c>
      <c r="M147" s="149">
        <v>0</v>
      </c>
      <c r="N147" s="149">
        <v>0</v>
      </c>
      <c r="O147" s="150">
        <v>0</v>
      </c>
      <c r="P147" s="150">
        <v>0</v>
      </c>
      <c r="Q147" s="150">
        <v>0</v>
      </c>
      <c r="R147" s="150">
        <v>0</v>
      </c>
      <c r="S147" s="150">
        <v>0</v>
      </c>
      <c r="T147" s="150">
        <v>0</v>
      </c>
      <c r="U147" s="150">
        <v>0</v>
      </c>
      <c r="V147" s="150">
        <v>0</v>
      </c>
      <c r="W147" s="150">
        <v>0</v>
      </c>
      <c r="X147" s="150">
        <v>0</v>
      </c>
      <c r="Y147" s="150">
        <v>0</v>
      </c>
      <c r="Z147" s="150">
        <v>0</v>
      </c>
      <c r="AA147" s="150">
        <v>0</v>
      </c>
      <c r="AB147" s="150">
        <v>0</v>
      </c>
      <c r="AC147" s="150">
        <v>0</v>
      </c>
      <c r="AD147" s="150">
        <v>0</v>
      </c>
      <c r="AE147" s="150">
        <v>0</v>
      </c>
      <c r="AF147" s="150">
        <v>0</v>
      </c>
      <c r="AG147" s="150">
        <v>0</v>
      </c>
      <c r="AH147" s="150">
        <v>0</v>
      </c>
      <c r="AI147" s="150">
        <v>0</v>
      </c>
      <c r="AJ147" s="150">
        <v>0</v>
      </c>
      <c r="AK147" s="150">
        <v>0</v>
      </c>
      <c r="AL147" s="150">
        <v>0</v>
      </c>
      <c r="AM147" s="150">
        <v>0</v>
      </c>
      <c r="AN147" s="150">
        <v>0</v>
      </c>
      <c r="AO147" s="150">
        <v>0</v>
      </c>
      <c r="AP147" s="150">
        <v>0</v>
      </c>
      <c r="AQ147" s="150">
        <v>1</v>
      </c>
      <c r="AR147" s="150">
        <v>1</v>
      </c>
      <c r="AS147" s="150">
        <v>0</v>
      </c>
      <c r="AT147" s="150">
        <v>0</v>
      </c>
      <c r="AU147" s="150">
        <v>0</v>
      </c>
      <c r="AV147" s="150">
        <v>1</v>
      </c>
    </row>
    <row r="148" spans="2:48" x14ac:dyDescent="0.25">
      <c r="B148" s="16"/>
      <c r="C148" s="335" t="s">
        <v>109</v>
      </c>
      <c r="D148" s="248"/>
      <c r="E148" s="255" t="s">
        <v>319</v>
      </c>
      <c r="F148" s="74"/>
      <c r="H148" s="136">
        <f t="shared" si="3"/>
        <v>5</v>
      </c>
      <c r="I148" s="149">
        <v>0</v>
      </c>
      <c r="J148" s="149">
        <v>0</v>
      </c>
      <c r="K148" s="149">
        <v>0</v>
      </c>
      <c r="L148" s="149">
        <v>0</v>
      </c>
      <c r="M148" s="149">
        <v>0</v>
      </c>
      <c r="N148" s="149">
        <v>0</v>
      </c>
      <c r="O148" s="150">
        <v>0</v>
      </c>
      <c r="P148" s="150">
        <v>0</v>
      </c>
      <c r="Q148" s="150">
        <v>0</v>
      </c>
      <c r="R148" s="150">
        <v>0</v>
      </c>
      <c r="S148" s="150">
        <v>0</v>
      </c>
      <c r="T148" s="150">
        <v>0</v>
      </c>
      <c r="U148" s="150">
        <v>0</v>
      </c>
      <c r="V148" s="150">
        <v>0</v>
      </c>
      <c r="W148" s="150">
        <v>0</v>
      </c>
      <c r="X148" s="150">
        <v>0</v>
      </c>
      <c r="Y148" s="150">
        <v>0</v>
      </c>
      <c r="Z148" s="150">
        <v>0</v>
      </c>
      <c r="AA148" s="150">
        <v>0</v>
      </c>
      <c r="AB148" s="150">
        <v>0</v>
      </c>
      <c r="AC148" s="150">
        <v>0</v>
      </c>
      <c r="AD148" s="150">
        <v>0</v>
      </c>
      <c r="AE148" s="150">
        <v>0</v>
      </c>
      <c r="AF148" s="150">
        <v>0</v>
      </c>
      <c r="AG148" s="150">
        <v>0</v>
      </c>
      <c r="AH148" s="150">
        <v>0</v>
      </c>
      <c r="AI148" s="150">
        <v>0</v>
      </c>
      <c r="AJ148" s="150">
        <v>0</v>
      </c>
      <c r="AK148" s="150">
        <v>0</v>
      </c>
      <c r="AL148" s="150">
        <v>1</v>
      </c>
      <c r="AM148" s="150">
        <v>1</v>
      </c>
      <c r="AN148" s="150">
        <v>1</v>
      </c>
      <c r="AO148" s="150">
        <v>0</v>
      </c>
      <c r="AP148" s="150">
        <v>0</v>
      </c>
      <c r="AQ148" s="150">
        <v>0</v>
      </c>
      <c r="AR148" s="150">
        <v>0</v>
      </c>
      <c r="AS148" s="150">
        <v>1</v>
      </c>
      <c r="AT148" s="150">
        <v>0</v>
      </c>
      <c r="AU148" s="150">
        <v>1</v>
      </c>
      <c r="AV148" s="150">
        <v>0</v>
      </c>
    </row>
    <row r="149" spans="2:48" x14ac:dyDescent="0.25">
      <c r="B149" s="16"/>
      <c r="C149" s="336"/>
      <c r="D149" s="249"/>
      <c r="E149" s="252" t="s">
        <v>320</v>
      </c>
      <c r="F149" s="74"/>
      <c r="H149" s="136">
        <f t="shared" si="3"/>
        <v>7</v>
      </c>
      <c r="I149" s="149">
        <v>0</v>
      </c>
      <c r="J149" s="149">
        <v>0</v>
      </c>
      <c r="K149" s="149">
        <v>1</v>
      </c>
      <c r="L149" s="149">
        <v>0</v>
      </c>
      <c r="M149" s="149">
        <v>0</v>
      </c>
      <c r="N149" s="149">
        <v>0</v>
      </c>
      <c r="O149" s="150">
        <v>0</v>
      </c>
      <c r="P149" s="150">
        <v>0</v>
      </c>
      <c r="Q149" s="150">
        <v>0</v>
      </c>
      <c r="R149" s="150">
        <v>0</v>
      </c>
      <c r="S149" s="150">
        <v>0</v>
      </c>
      <c r="T149" s="150">
        <v>0</v>
      </c>
      <c r="U149" s="150">
        <v>0</v>
      </c>
      <c r="V149" s="150">
        <v>0</v>
      </c>
      <c r="W149" s="150">
        <v>0</v>
      </c>
      <c r="X149" s="150">
        <v>0</v>
      </c>
      <c r="Y149" s="150">
        <v>0</v>
      </c>
      <c r="Z149" s="150">
        <v>0</v>
      </c>
      <c r="AA149" s="150">
        <v>0</v>
      </c>
      <c r="AB149" s="150">
        <v>0</v>
      </c>
      <c r="AC149" s="150">
        <v>0</v>
      </c>
      <c r="AD149" s="150">
        <v>0</v>
      </c>
      <c r="AE149" s="150">
        <v>0</v>
      </c>
      <c r="AF149" s="150">
        <v>0</v>
      </c>
      <c r="AG149" s="150">
        <v>0</v>
      </c>
      <c r="AH149" s="150">
        <v>0</v>
      </c>
      <c r="AI149" s="150">
        <v>0</v>
      </c>
      <c r="AJ149" s="150">
        <v>0</v>
      </c>
      <c r="AK149" s="150">
        <v>0</v>
      </c>
      <c r="AL149" s="150">
        <v>1</v>
      </c>
      <c r="AM149" s="150">
        <v>1</v>
      </c>
      <c r="AN149" s="150">
        <v>1</v>
      </c>
      <c r="AO149" s="150">
        <v>0</v>
      </c>
      <c r="AP149" s="150">
        <v>1</v>
      </c>
      <c r="AQ149" s="150">
        <v>0</v>
      </c>
      <c r="AR149" s="150">
        <v>0</v>
      </c>
      <c r="AS149" s="150">
        <v>1</v>
      </c>
      <c r="AT149" s="150">
        <v>0</v>
      </c>
      <c r="AU149" s="150">
        <v>1</v>
      </c>
      <c r="AV149" s="150">
        <v>0</v>
      </c>
    </row>
    <row r="150" spans="2:48" x14ac:dyDescent="0.25">
      <c r="B150" s="16"/>
      <c r="C150" s="336"/>
      <c r="D150" s="249"/>
      <c r="E150" s="252" t="s">
        <v>321</v>
      </c>
      <c r="F150" s="74"/>
      <c r="H150" s="136">
        <f t="shared" si="3"/>
        <v>7</v>
      </c>
      <c r="I150" s="149">
        <v>0</v>
      </c>
      <c r="J150" s="149">
        <v>0</v>
      </c>
      <c r="K150" s="149">
        <v>1</v>
      </c>
      <c r="L150" s="149">
        <v>0</v>
      </c>
      <c r="M150" s="149">
        <v>0</v>
      </c>
      <c r="N150" s="149">
        <v>0</v>
      </c>
      <c r="O150" s="150">
        <v>0</v>
      </c>
      <c r="P150" s="150">
        <v>0</v>
      </c>
      <c r="Q150" s="150">
        <v>0</v>
      </c>
      <c r="R150" s="150">
        <v>0</v>
      </c>
      <c r="S150" s="150">
        <v>0</v>
      </c>
      <c r="T150" s="150">
        <v>0</v>
      </c>
      <c r="U150" s="150">
        <v>0</v>
      </c>
      <c r="V150" s="150">
        <v>0</v>
      </c>
      <c r="W150" s="150">
        <v>0</v>
      </c>
      <c r="X150" s="150">
        <v>0</v>
      </c>
      <c r="Y150" s="150">
        <v>0</v>
      </c>
      <c r="Z150" s="150">
        <v>0</v>
      </c>
      <c r="AA150" s="150">
        <v>0</v>
      </c>
      <c r="AB150" s="150">
        <v>0</v>
      </c>
      <c r="AC150" s="150">
        <v>0</v>
      </c>
      <c r="AD150" s="150">
        <v>0</v>
      </c>
      <c r="AE150" s="150">
        <v>0</v>
      </c>
      <c r="AF150" s="150">
        <v>0</v>
      </c>
      <c r="AG150" s="150">
        <v>0</v>
      </c>
      <c r="AH150" s="150">
        <v>0</v>
      </c>
      <c r="AI150" s="150">
        <v>0</v>
      </c>
      <c r="AJ150" s="150">
        <v>0</v>
      </c>
      <c r="AK150" s="150">
        <v>0</v>
      </c>
      <c r="AL150" s="150">
        <v>1</v>
      </c>
      <c r="AM150" s="150">
        <v>1</v>
      </c>
      <c r="AN150" s="150">
        <v>1</v>
      </c>
      <c r="AO150" s="150">
        <v>0</v>
      </c>
      <c r="AP150" s="150">
        <v>1</v>
      </c>
      <c r="AQ150" s="150">
        <v>0</v>
      </c>
      <c r="AR150" s="150">
        <v>0</v>
      </c>
      <c r="AS150" s="150">
        <v>1</v>
      </c>
      <c r="AT150" s="150">
        <v>0</v>
      </c>
      <c r="AU150" s="150">
        <v>1</v>
      </c>
      <c r="AV150" s="150">
        <v>0</v>
      </c>
    </row>
    <row r="151" spans="2:48" x14ac:dyDescent="0.25">
      <c r="B151" s="16"/>
      <c r="C151" s="336"/>
      <c r="D151" s="249"/>
      <c r="E151" s="252" t="s">
        <v>322</v>
      </c>
      <c r="F151" s="74"/>
      <c r="H151" s="136">
        <f t="shared" si="3"/>
        <v>6</v>
      </c>
      <c r="I151" s="149">
        <v>0</v>
      </c>
      <c r="J151" s="149">
        <v>0</v>
      </c>
      <c r="K151" s="149">
        <v>1</v>
      </c>
      <c r="L151" s="149">
        <v>0</v>
      </c>
      <c r="M151" s="149">
        <v>0</v>
      </c>
      <c r="N151" s="149">
        <v>0</v>
      </c>
      <c r="O151" s="150">
        <v>0</v>
      </c>
      <c r="P151" s="150">
        <v>0</v>
      </c>
      <c r="Q151" s="150">
        <v>0</v>
      </c>
      <c r="R151" s="150">
        <v>0</v>
      </c>
      <c r="S151" s="150">
        <v>0</v>
      </c>
      <c r="T151" s="150">
        <v>0</v>
      </c>
      <c r="U151" s="150">
        <v>0</v>
      </c>
      <c r="V151" s="150">
        <v>0</v>
      </c>
      <c r="W151" s="150">
        <v>0</v>
      </c>
      <c r="X151" s="150">
        <v>0</v>
      </c>
      <c r="Y151" s="150">
        <v>0</v>
      </c>
      <c r="Z151" s="150">
        <v>0</v>
      </c>
      <c r="AA151" s="150">
        <v>0</v>
      </c>
      <c r="AB151" s="150">
        <v>0</v>
      </c>
      <c r="AC151" s="150">
        <v>0</v>
      </c>
      <c r="AD151" s="150">
        <v>0</v>
      </c>
      <c r="AE151" s="150">
        <v>0</v>
      </c>
      <c r="AF151" s="150">
        <v>0</v>
      </c>
      <c r="AG151" s="150">
        <v>0</v>
      </c>
      <c r="AH151" s="150">
        <v>0</v>
      </c>
      <c r="AI151" s="150">
        <v>0</v>
      </c>
      <c r="AJ151" s="150">
        <v>0</v>
      </c>
      <c r="AK151" s="150">
        <v>0</v>
      </c>
      <c r="AL151" s="150">
        <v>0</v>
      </c>
      <c r="AM151" s="150">
        <v>1</v>
      </c>
      <c r="AN151" s="150">
        <v>1</v>
      </c>
      <c r="AO151" s="150">
        <v>0</v>
      </c>
      <c r="AP151" s="150">
        <v>1</v>
      </c>
      <c r="AQ151" s="150">
        <v>0</v>
      </c>
      <c r="AR151" s="150">
        <v>0</v>
      </c>
      <c r="AS151" s="150">
        <v>1</v>
      </c>
      <c r="AT151" s="150">
        <v>0</v>
      </c>
      <c r="AU151" s="150">
        <v>1</v>
      </c>
      <c r="AV151" s="150">
        <v>0</v>
      </c>
    </row>
    <row r="152" spans="2:48" x14ac:dyDescent="0.25">
      <c r="B152" s="16"/>
      <c r="C152" s="336"/>
      <c r="D152" s="249"/>
      <c r="E152" s="252" t="s">
        <v>323</v>
      </c>
      <c r="F152" s="74"/>
      <c r="H152" s="136">
        <f t="shared" si="3"/>
        <v>6</v>
      </c>
      <c r="I152" s="149">
        <v>0</v>
      </c>
      <c r="J152" s="149">
        <v>0</v>
      </c>
      <c r="K152" s="149">
        <v>0</v>
      </c>
      <c r="L152" s="149">
        <v>0</v>
      </c>
      <c r="M152" s="149">
        <v>0</v>
      </c>
      <c r="N152" s="149">
        <v>0</v>
      </c>
      <c r="O152" s="150">
        <v>0</v>
      </c>
      <c r="P152" s="150">
        <v>0</v>
      </c>
      <c r="Q152" s="150">
        <v>0</v>
      </c>
      <c r="R152" s="150">
        <v>0</v>
      </c>
      <c r="S152" s="150">
        <v>0</v>
      </c>
      <c r="T152" s="150">
        <v>0</v>
      </c>
      <c r="U152" s="150">
        <v>0</v>
      </c>
      <c r="V152" s="150">
        <v>0</v>
      </c>
      <c r="W152" s="150">
        <v>0</v>
      </c>
      <c r="X152" s="150">
        <v>0</v>
      </c>
      <c r="Y152" s="150">
        <v>0</v>
      </c>
      <c r="Z152" s="150">
        <v>0</v>
      </c>
      <c r="AA152" s="150">
        <v>0</v>
      </c>
      <c r="AB152" s="150">
        <v>0</v>
      </c>
      <c r="AC152" s="150">
        <v>0</v>
      </c>
      <c r="AD152" s="150">
        <v>0</v>
      </c>
      <c r="AE152" s="150">
        <v>0</v>
      </c>
      <c r="AF152" s="150">
        <v>0</v>
      </c>
      <c r="AG152" s="150">
        <v>0</v>
      </c>
      <c r="AH152" s="150">
        <v>0</v>
      </c>
      <c r="AI152" s="150">
        <v>0</v>
      </c>
      <c r="AJ152" s="150">
        <v>0</v>
      </c>
      <c r="AK152" s="150">
        <v>0</v>
      </c>
      <c r="AL152" s="150">
        <v>1</v>
      </c>
      <c r="AM152" s="150">
        <v>1</v>
      </c>
      <c r="AN152" s="150">
        <v>1</v>
      </c>
      <c r="AO152" s="150">
        <v>0</v>
      </c>
      <c r="AP152" s="150">
        <v>1</v>
      </c>
      <c r="AQ152" s="150">
        <v>0</v>
      </c>
      <c r="AR152" s="150">
        <v>0</v>
      </c>
      <c r="AS152" s="150">
        <v>1</v>
      </c>
      <c r="AT152" s="150">
        <v>0</v>
      </c>
      <c r="AU152" s="150">
        <v>1</v>
      </c>
      <c r="AV152" s="150">
        <v>0</v>
      </c>
    </row>
    <row r="153" spans="2:48" x14ac:dyDescent="0.25">
      <c r="B153" s="16"/>
      <c r="C153" s="336"/>
      <c r="D153" s="249"/>
      <c r="E153" s="252" t="s">
        <v>324</v>
      </c>
      <c r="F153" s="74"/>
      <c r="H153" s="136">
        <f t="shared" si="3"/>
        <v>6</v>
      </c>
      <c r="I153" s="149">
        <v>0</v>
      </c>
      <c r="J153" s="149">
        <v>0</v>
      </c>
      <c r="K153" s="149">
        <v>1</v>
      </c>
      <c r="L153" s="149">
        <v>0</v>
      </c>
      <c r="M153" s="149">
        <v>0</v>
      </c>
      <c r="N153" s="149">
        <v>0</v>
      </c>
      <c r="O153" s="150">
        <v>0</v>
      </c>
      <c r="P153" s="150">
        <v>0</v>
      </c>
      <c r="Q153" s="150">
        <v>0</v>
      </c>
      <c r="R153" s="150">
        <v>0</v>
      </c>
      <c r="S153" s="150">
        <v>0</v>
      </c>
      <c r="T153" s="150">
        <v>0</v>
      </c>
      <c r="U153" s="150">
        <v>0</v>
      </c>
      <c r="V153" s="150">
        <v>0</v>
      </c>
      <c r="W153" s="150">
        <v>0</v>
      </c>
      <c r="X153" s="150">
        <v>0</v>
      </c>
      <c r="Y153" s="150">
        <v>0</v>
      </c>
      <c r="Z153" s="150">
        <v>0</v>
      </c>
      <c r="AA153" s="150">
        <v>0</v>
      </c>
      <c r="AB153" s="150">
        <v>0</v>
      </c>
      <c r="AC153" s="150">
        <v>0</v>
      </c>
      <c r="AD153" s="150">
        <v>0</v>
      </c>
      <c r="AE153" s="150">
        <v>0</v>
      </c>
      <c r="AF153" s="150">
        <v>0</v>
      </c>
      <c r="AG153" s="150">
        <v>0</v>
      </c>
      <c r="AH153" s="150">
        <v>0</v>
      </c>
      <c r="AI153" s="150">
        <v>0</v>
      </c>
      <c r="AJ153" s="150">
        <v>0</v>
      </c>
      <c r="AK153" s="150">
        <v>0</v>
      </c>
      <c r="AL153" s="150">
        <v>0</v>
      </c>
      <c r="AM153" s="150">
        <v>1</v>
      </c>
      <c r="AN153" s="150">
        <v>1</v>
      </c>
      <c r="AO153" s="150">
        <v>0</v>
      </c>
      <c r="AP153" s="150">
        <v>1</v>
      </c>
      <c r="AQ153" s="150">
        <v>0</v>
      </c>
      <c r="AR153" s="150">
        <v>0</v>
      </c>
      <c r="AS153" s="150">
        <v>1</v>
      </c>
      <c r="AT153" s="150">
        <v>0</v>
      </c>
      <c r="AU153" s="150">
        <v>1</v>
      </c>
      <c r="AV153" s="150">
        <v>0</v>
      </c>
    </row>
    <row r="154" spans="2:48" x14ac:dyDescent="0.25">
      <c r="B154" s="16"/>
      <c r="C154" s="336"/>
      <c r="D154" s="249"/>
      <c r="E154" s="252" t="s">
        <v>325</v>
      </c>
      <c r="F154" s="74"/>
      <c r="H154" s="136">
        <f t="shared" si="3"/>
        <v>7</v>
      </c>
      <c r="I154" s="149">
        <v>0</v>
      </c>
      <c r="J154" s="149">
        <v>0</v>
      </c>
      <c r="K154" s="149">
        <v>0</v>
      </c>
      <c r="L154" s="149">
        <v>0</v>
      </c>
      <c r="M154" s="149">
        <v>0</v>
      </c>
      <c r="N154" s="149">
        <v>0</v>
      </c>
      <c r="O154" s="150">
        <v>0</v>
      </c>
      <c r="P154" s="150">
        <v>0</v>
      </c>
      <c r="Q154" s="150">
        <v>0</v>
      </c>
      <c r="R154" s="150">
        <v>0</v>
      </c>
      <c r="S154" s="150">
        <v>0</v>
      </c>
      <c r="T154" s="150">
        <v>0</v>
      </c>
      <c r="U154" s="150">
        <v>0</v>
      </c>
      <c r="V154" s="150">
        <v>0</v>
      </c>
      <c r="W154" s="150">
        <v>0</v>
      </c>
      <c r="X154" s="150">
        <v>0</v>
      </c>
      <c r="Y154" s="150">
        <v>0</v>
      </c>
      <c r="Z154" s="150">
        <v>0</v>
      </c>
      <c r="AA154" s="150">
        <v>0</v>
      </c>
      <c r="AB154" s="150">
        <v>0</v>
      </c>
      <c r="AC154" s="150">
        <v>0</v>
      </c>
      <c r="AD154" s="150">
        <v>0</v>
      </c>
      <c r="AE154" s="150">
        <v>0</v>
      </c>
      <c r="AF154" s="150">
        <v>0</v>
      </c>
      <c r="AG154" s="150">
        <v>0</v>
      </c>
      <c r="AH154" s="150">
        <v>0</v>
      </c>
      <c r="AI154" s="150">
        <v>0</v>
      </c>
      <c r="AJ154" s="150">
        <v>0</v>
      </c>
      <c r="AK154" s="150">
        <v>1</v>
      </c>
      <c r="AL154" s="150">
        <v>1</v>
      </c>
      <c r="AM154" s="150">
        <v>1</v>
      </c>
      <c r="AN154" s="150">
        <v>1</v>
      </c>
      <c r="AO154" s="150">
        <v>0</v>
      </c>
      <c r="AP154" s="150">
        <v>1</v>
      </c>
      <c r="AQ154" s="150">
        <v>0</v>
      </c>
      <c r="AR154" s="150">
        <v>0</v>
      </c>
      <c r="AS154" s="150">
        <v>1</v>
      </c>
      <c r="AT154" s="150">
        <v>0</v>
      </c>
      <c r="AU154" s="150">
        <v>1</v>
      </c>
      <c r="AV154" s="150">
        <v>0</v>
      </c>
    </row>
    <row r="155" spans="2:48" x14ac:dyDescent="0.25">
      <c r="B155" s="16"/>
      <c r="C155" s="336"/>
      <c r="D155" s="249"/>
      <c r="E155" s="252" t="s">
        <v>326</v>
      </c>
      <c r="F155" s="74"/>
      <c r="H155" s="136">
        <f t="shared" si="3"/>
        <v>7</v>
      </c>
      <c r="I155" s="149">
        <v>0</v>
      </c>
      <c r="J155" s="149">
        <v>0</v>
      </c>
      <c r="K155" s="149">
        <v>0</v>
      </c>
      <c r="L155" s="149">
        <v>0</v>
      </c>
      <c r="M155" s="149">
        <v>0</v>
      </c>
      <c r="N155" s="149">
        <v>0</v>
      </c>
      <c r="O155" s="150">
        <v>0</v>
      </c>
      <c r="P155" s="150">
        <v>0</v>
      </c>
      <c r="Q155" s="150">
        <v>0</v>
      </c>
      <c r="R155" s="150">
        <v>0</v>
      </c>
      <c r="S155" s="150">
        <v>0</v>
      </c>
      <c r="T155" s="150">
        <v>0</v>
      </c>
      <c r="U155" s="150">
        <v>0</v>
      </c>
      <c r="V155" s="150">
        <v>0</v>
      </c>
      <c r="W155" s="150">
        <v>0</v>
      </c>
      <c r="X155" s="150">
        <v>0</v>
      </c>
      <c r="Y155" s="150">
        <v>0</v>
      </c>
      <c r="Z155" s="150">
        <v>0</v>
      </c>
      <c r="AA155" s="150">
        <v>0</v>
      </c>
      <c r="AB155" s="150">
        <v>0</v>
      </c>
      <c r="AC155" s="150">
        <v>0</v>
      </c>
      <c r="AD155" s="150">
        <v>0</v>
      </c>
      <c r="AE155" s="150">
        <v>0</v>
      </c>
      <c r="AF155" s="150">
        <v>0</v>
      </c>
      <c r="AG155" s="150">
        <v>0</v>
      </c>
      <c r="AH155" s="150">
        <v>0</v>
      </c>
      <c r="AI155" s="150">
        <v>0</v>
      </c>
      <c r="AJ155" s="150">
        <v>0</v>
      </c>
      <c r="AK155" s="150">
        <v>1</v>
      </c>
      <c r="AL155" s="150">
        <v>1</v>
      </c>
      <c r="AM155" s="150">
        <v>1</v>
      </c>
      <c r="AN155" s="150">
        <v>1</v>
      </c>
      <c r="AO155" s="150">
        <v>0</v>
      </c>
      <c r="AP155" s="150">
        <v>1</v>
      </c>
      <c r="AQ155" s="150">
        <v>0</v>
      </c>
      <c r="AR155" s="150">
        <v>0</v>
      </c>
      <c r="AS155" s="150">
        <v>1</v>
      </c>
      <c r="AT155" s="150">
        <v>0</v>
      </c>
      <c r="AU155" s="150">
        <v>1</v>
      </c>
      <c r="AV155" s="150">
        <v>0</v>
      </c>
    </row>
    <row r="156" spans="2:48" x14ac:dyDescent="0.25">
      <c r="B156" s="16"/>
      <c r="C156" s="336"/>
      <c r="D156" s="249"/>
      <c r="E156" s="252" t="s">
        <v>327</v>
      </c>
      <c r="F156" s="74"/>
      <c r="H156" s="136">
        <f t="shared" si="3"/>
        <v>2</v>
      </c>
      <c r="I156" s="149">
        <v>0</v>
      </c>
      <c r="J156" s="149">
        <v>0</v>
      </c>
      <c r="K156" s="149">
        <v>0</v>
      </c>
      <c r="L156" s="149">
        <v>0</v>
      </c>
      <c r="M156" s="149">
        <v>0</v>
      </c>
      <c r="N156" s="149">
        <v>0</v>
      </c>
      <c r="O156" s="150">
        <v>0</v>
      </c>
      <c r="P156" s="150">
        <v>0</v>
      </c>
      <c r="Q156" s="150">
        <v>0</v>
      </c>
      <c r="R156" s="150">
        <v>0</v>
      </c>
      <c r="S156" s="150">
        <v>0</v>
      </c>
      <c r="T156" s="150">
        <v>0</v>
      </c>
      <c r="U156" s="150">
        <v>0</v>
      </c>
      <c r="V156" s="150">
        <v>0</v>
      </c>
      <c r="W156" s="150">
        <v>0</v>
      </c>
      <c r="X156" s="150">
        <v>0</v>
      </c>
      <c r="Y156" s="150">
        <v>0</v>
      </c>
      <c r="Z156" s="150">
        <v>0</v>
      </c>
      <c r="AA156" s="150">
        <v>0</v>
      </c>
      <c r="AB156" s="150">
        <v>0</v>
      </c>
      <c r="AC156" s="150">
        <v>0</v>
      </c>
      <c r="AD156" s="150">
        <v>0</v>
      </c>
      <c r="AE156" s="150">
        <v>0</v>
      </c>
      <c r="AF156" s="150">
        <v>0</v>
      </c>
      <c r="AG156" s="150">
        <v>0</v>
      </c>
      <c r="AH156" s="150">
        <v>0</v>
      </c>
      <c r="AI156" s="150">
        <v>0</v>
      </c>
      <c r="AJ156" s="150">
        <v>0</v>
      </c>
      <c r="AK156" s="150">
        <v>0</v>
      </c>
      <c r="AL156" s="150">
        <v>0</v>
      </c>
      <c r="AM156" s="150">
        <v>0</v>
      </c>
      <c r="AN156" s="150">
        <v>0</v>
      </c>
      <c r="AO156" s="150">
        <v>0</v>
      </c>
      <c r="AP156" s="150">
        <v>0</v>
      </c>
      <c r="AQ156" s="150">
        <v>0</v>
      </c>
      <c r="AR156" s="150">
        <v>0</v>
      </c>
      <c r="AS156" s="150">
        <v>1</v>
      </c>
      <c r="AT156" s="150">
        <v>0</v>
      </c>
      <c r="AU156" s="150">
        <v>1</v>
      </c>
      <c r="AV156" s="150">
        <v>0</v>
      </c>
    </row>
    <row r="157" spans="2:48" x14ac:dyDescent="0.25">
      <c r="B157" s="16"/>
      <c r="C157" s="336"/>
      <c r="D157" s="249"/>
      <c r="E157" s="252" t="s">
        <v>328</v>
      </c>
      <c r="F157" s="74"/>
      <c r="H157" s="136">
        <f t="shared" si="3"/>
        <v>3</v>
      </c>
      <c r="I157" s="149">
        <v>0</v>
      </c>
      <c r="J157" s="149">
        <v>0</v>
      </c>
      <c r="K157" s="149">
        <v>0</v>
      </c>
      <c r="L157" s="149">
        <v>0</v>
      </c>
      <c r="M157" s="149">
        <v>0</v>
      </c>
      <c r="N157" s="149">
        <v>0</v>
      </c>
      <c r="O157" s="150">
        <v>0</v>
      </c>
      <c r="P157" s="150">
        <v>0</v>
      </c>
      <c r="Q157" s="150">
        <v>0</v>
      </c>
      <c r="R157" s="150">
        <v>0</v>
      </c>
      <c r="S157" s="150">
        <v>0</v>
      </c>
      <c r="T157" s="150">
        <v>0</v>
      </c>
      <c r="U157" s="150">
        <v>0</v>
      </c>
      <c r="V157" s="150">
        <v>0</v>
      </c>
      <c r="W157" s="150">
        <v>0</v>
      </c>
      <c r="X157" s="150">
        <v>0</v>
      </c>
      <c r="Y157" s="150">
        <v>0</v>
      </c>
      <c r="Z157" s="150">
        <v>0</v>
      </c>
      <c r="AA157" s="150">
        <v>0</v>
      </c>
      <c r="AB157" s="150">
        <v>0</v>
      </c>
      <c r="AC157" s="150">
        <v>0</v>
      </c>
      <c r="AD157" s="150">
        <v>0</v>
      </c>
      <c r="AE157" s="150">
        <v>0</v>
      </c>
      <c r="AF157" s="150">
        <v>0</v>
      </c>
      <c r="AG157" s="150">
        <v>0</v>
      </c>
      <c r="AH157" s="150">
        <v>0</v>
      </c>
      <c r="AI157" s="150">
        <v>0</v>
      </c>
      <c r="AJ157" s="150">
        <v>0</v>
      </c>
      <c r="AK157" s="150">
        <v>0</v>
      </c>
      <c r="AL157" s="150">
        <v>0</v>
      </c>
      <c r="AM157" s="150">
        <v>0</v>
      </c>
      <c r="AN157" s="150">
        <v>0</v>
      </c>
      <c r="AO157" s="150">
        <v>0</v>
      </c>
      <c r="AP157" s="150">
        <v>1</v>
      </c>
      <c r="AQ157" s="150">
        <v>0</v>
      </c>
      <c r="AR157" s="150">
        <v>0</v>
      </c>
      <c r="AS157" s="150">
        <v>1</v>
      </c>
      <c r="AT157" s="150">
        <v>0</v>
      </c>
      <c r="AU157" s="150">
        <v>1</v>
      </c>
      <c r="AV157" s="150">
        <v>0</v>
      </c>
    </row>
    <row r="158" spans="2:48" x14ac:dyDescent="0.25">
      <c r="B158" s="16"/>
      <c r="C158" s="336"/>
      <c r="D158" s="249"/>
      <c r="E158" s="252" t="s">
        <v>329</v>
      </c>
      <c r="F158" s="74"/>
      <c r="H158" s="136">
        <f t="shared" si="3"/>
        <v>2</v>
      </c>
      <c r="I158" s="149">
        <v>0</v>
      </c>
      <c r="J158" s="149">
        <v>0</v>
      </c>
      <c r="K158" s="149">
        <v>0</v>
      </c>
      <c r="L158" s="149">
        <v>0</v>
      </c>
      <c r="M158" s="149">
        <v>0</v>
      </c>
      <c r="N158" s="149">
        <v>0</v>
      </c>
      <c r="O158" s="150">
        <v>0</v>
      </c>
      <c r="P158" s="150">
        <v>0</v>
      </c>
      <c r="Q158" s="150">
        <v>0</v>
      </c>
      <c r="R158" s="150">
        <v>0</v>
      </c>
      <c r="S158" s="150">
        <v>0</v>
      </c>
      <c r="T158" s="150">
        <v>0</v>
      </c>
      <c r="U158" s="150">
        <v>0</v>
      </c>
      <c r="V158" s="150">
        <v>0</v>
      </c>
      <c r="W158" s="150">
        <v>0</v>
      </c>
      <c r="X158" s="150">
        <v>0</v>
      </c>
      <c r="Y158" s="150">
        <v>0</v>
      </c>
      <c r="Z158" s="150">
        <v>0</v>
      </c>
      <c r="AA158" s="150">
        <v>0</v>
      </c>
      <c r="AB158" s="150">
        <v>0</v>
      </c>
      <c r="AC158" s="150">
        <v>0</v>
      </c>
      <c r="AD158" s="150">
        <v>0</v>
      </c>
      <c r="AE158" s="150">
        <v>0</v>
      </c>
      <c r="AF158" s="150">
        <v>0</v>
      </c>
      <c r="AG158" s="150">
        <v>0</v>
      </c>
      <c r="AH158" s="150">
        <v>0</v>
      </c>
      <c r="AI158" s="150">
        <v>0</v>
      </c>
      <c r="AJ158" s="150">
        <v>0</v>
      </c>
      <c r="AK158" s="150">
        <v>0</v>
      </c>
      <c r="AL158" s="150">
        <v>0</v>
      </c>
      <c r="AM158" s="150">
        <v>0</v>
      </c>
      <c r="AN158" s="150">
        <v>0</v>
      </c>
      <c r="AO158" s="150">
        <v>0</v>
      </c>
      <c r="AP158" s="150">
        <v>0</v>
      </c>
      <c r="AQ158" s="150">
        <v>0</v>
      </c>
      <c r="AR158" s="150">
        <v>0</v>
      </c>
      <c r="AS158" s="150">
        <v>1</v>
      </c>
      <c r="AT158" s="150">
        <v>0</v>
      </c>
      <c r="AU158" s="150">
        <v>1</v>
      </c>
      <c r="AV158" s="150">
        <v>0</v>
      </c>
    </row>
    <row r="159" spans="2:48" x14ac:dyDescent="0.25">
      <c r="B159" s="16"/>
      <c r="C159" s="336"/>
      <c r="D159" s="249"/>
      <c r="E159" s="252" t="s">
        <v>330</v>
      </c>
      <c r="F159" s="74"/>
      <c r="H159" s="136">
        <f t="shared" si="3"/>
        <v>2</v>
      </c>
      <c r="I159" s="149">
        <v>0</v>
      </c>
      <c r="J159" s="149">
        <v>0</v>
      </c>
      <c r="K159" s="149">
        <v>0</v>
      </c>
      <c r="L159" s="149">
        <v>0</v>
      </c>
      <c r="M159" s="149">
        <v>0</v>
      </c>
      <c r="N159" s="149">
        <v>0</v>
      </c>
      <c r="O159" s="150">
        <v>0</v>
      </c>
      <c r="P159" s="150">
        <v>0</v>
      </c>
      <c r="Q159" s="150">
        <v>0</v>
      </c>
      <c r="R159" s="150">
        <v>0</v>
      </c>
      <c r="S159" s="150">
        <v>0</v>
      </c>
      <c r="T159" s="150">
        <v>0</v>
      </c>
      <c r="U159" s="150">
        <v>0</v>
      </c>
      <c r="V159" s="150">
        <v>0</v>
      </c>
      <c r="W159" s="150">
        <v>0</v>
      </c>
      <c r="X159" s="150">
        <v>0</v>
      </c>
      <c r="Y159" s="150">
        <v>0</v>
      </c>
      <c r="Z159" s="150">
        <v>0</v>
      </c>
      <c r="AA159" s="150">
        <v>0</v>
      </c>
      <c r="AB159" s="150">
        <v>0</v>
      </c>
      <c r="AC159" s="150">
        <v>0</v>
      </c>
      <c r="AD159" s="150">
        <v>0</v>
      </c>
      <c r="AE159" s="150">
        <v>0</v>
      </c>
      <c r="AF159" s="150">
        <v>0</v>
      </c>
      <c r="AG159" s="150">
        <v>0</v>
      </c>
      <c r="AH159" s="150">
        <v>0</v>
      </c>
      <c r="AI159" s="150">
        <v>0</v>
      </c>
      <c r="AJ159" s="150">
        <v>0</v>
      </c>
      <c r="AK159" s="150">
        <v>0</v>
      </c>
      <c r="AL159" s="150">
        <v>0</v>
      </c>
      <c r="AM159" s="150">
        <v>0</v>
      </c>
      <c r="AN159" s="150">
        <v>0</v>
      </c>
      <c r="AO159" s="150">
        <v>0</v>
      </c>
      <c r="AP159" s="150">
        <v>0</v>
      </c>
      <c r="AQ159" s="150">
        <v>0</v>
      </c>
      <c r="AR159" s="150">
        <v>0</v>
      </c>
      <c r="AS159" s="150">
        <v>1</v>
      </c>
      <c r="AT159" s="150">
        <v>0</v>
      </c>
      <c r="AU159" s="150">
        <v>1</v>
      </c>
      <c r="AV159" s="150">
        <v>0</v>
      </c>
    </row>
    <row r="160" spans="2:48" x14ac:dyDescent="0.25">
      <c r="B160" s="16"/>
      <c r="C160" s="336"/>
      <c r="D160" s="249"/>
      <c r="E160" s="252" t="s">
        <v>331</v>
      </c>
      <c r="F160" s="74"/>
      <c r="H160" s="136">
        <f t="shared" si="3"/>
        <v>3</v>
      </c>
      <c r="I160" s="149">
        <v>0</v>
      </c>
      <c r="J160" s="149">
        <v>0</v>
      </c>
      <c r="K160" s="149">
        <v>0</v>
      </c>
      <c r="L160" s="149">
        <v>0</v>
      </c>
      <c r="M160" s="149">
        <v>0</v>
      </c>
      <c r="N160" s="149">
        <v>0</v>
      </c>
      <c r="O160" s="150">
        <v>0</v>
      </c>
      <c r="P160" s="150">
        <v>0</v>
      </c>
      <c r="Q160" s="150">
        <v>0</v>
      </c>
      <c r="R160" s="150">
        <v>0</v>
      </c>
      <c r="S160" s="150">
        <v>0</v>
      </c>
      <c r="T160" s="150">
        <v>0</v>
      </c>
      <c r="U160" s="150">
        <v>0</v>
      </c>
      <c r="V160" s="150">
        <v>0</v>
      </c>
      <c r="W160" s="150">
        <v>0</v>
      </c>
      <c r="X160" s="150">
        <v>0</v>
      </c>
      <c r="Y160" s="150">
        <v>0</v>
      </c>
      <c r="Z160" s="150">
        <v>0</v>
      </c>
      <c r="AA160" s="150">
        <v>0</v>
      </c>
      <c r="AB160" s="150">
        <v>0</v>
      </c>
      <c r="AC160" s="150">
        <v>0</v>
      </c>
      <c r="AD160" s="150">
        <v>0</v>
      </c>
      <c r="AE160" s="150">
        <v>0</v>
      </c>
      <c r="AF160" s="150">
        <v>0</v>
      </c>
      <c r="AG160" s="150">
        <v>0</v>
      </c>
      <c r="AH160" s="150">
        <v>0</v>
      </c>
      <c r="AI160" s="150">
        <v>0</v>
      </c>
      <c r="AJ160" s="150">
        <v>0</v>
      </c>
      <c r="AK160" s="150">
        <v>0</v>
      </c>
      <c r="AL160" s="150">
        <v>0</v>
      </c>
      <c r="AM160" s="150">
        <v>0</v>
      </c>
      <c r="AN160" s="150">
        <v>0</v>
      </c>
      <c r="AO160" s="150">
        <v>0</v>
      </c>
      <c r="AP160" s="150">
        <v>1</v>
      </c>
      <c r="AQ160" s="150">
        <v>0</v>
      </c>
      <c r="AR160" s="150">
        <v>0</v>
      </c>
      <c r="AS160" s="150">
        <v>1</v>
      </c>
      <c r="AT160" s="150">
        <v>0</v>
      </c>
      <c r="AU160" s="150">
        <v>1</v>
      </c>
      <c r="AV160" s="150">
        <v>0</v>
      </c>
    </row>
    <row r="161" spans="2:48" x14ac:dyDescent="0.25">
      <c r="B161" s="16"/>
      <c r="C161" s="336"/>
      <c r="D161" s="249"/>
      <c r="E161" s="252" t="s">
        <v>332</v>
      </c>
      <c r="F161" s="74"/>
      <c r="H161" s="136">
        <f t="shared" si="3"/>
        <v>2</v>
      </c>
      <c r="I161" s="149">
        <v>0</v>
      </c>
      <c r="J161" s="149">
        <v>0</v>
      </c>
      <c r="K161" s="149">
        <v>0</v>
      </c>
      <c r="L161" s="149">
        <v>0</v>
      </c>
      <c r="M161" s="149">
        <v>0</v>
      </c>
      <c r="N161" s="149">
        <v>0</v>
      </c>
      <c r="O161" s="150">
        <v>0</v>
      </c>
      <c r="P161" s="150">
        <v>0</v>
      </c>
      <c r="Q161" s="150">
        <v>0</v>
      </c>
      <c r="R161" s="150">
        <v>0</v>
      </c>
      <c r="S161" s="150">
        <v>0</v>
      </c>
      <c r="T161" s="150">
        <v>0</v>
      </c>
      <c r="U161" s="150">
        <v>0</v>
      </c>
      <c r="V161" s="150">
        <v>0</v>
      </c>
      <c r="W161" s="150">
        <v>0</v>
      </c>
      <c r="X161" s="150">
        <v>0</v>
      </c>
      <c r="Y161" s="150">
        <v>0</v>
      </c>
      <c r="Z161" s="150">
        <v>0</v>
      </c>
      <c r="AA161" s="150">
        <v>0</v>
      </c>
      <c r="AB161" s="150">
        <v>0</v>
      </c>
      <c r="AC161" s="150">
        <v>0</v>
      </c>
      <c r="AD161" s="150">
        <v>0</v>
      </c>
      <c r="AE161" s="150">
        <v>0</v>
      </c>
      <c r="AF161" s="150">
        <v>0</v>
      </c>
      <c r="AG161" s="150">
        <v>0</v>
      </c>
      <c r="AH161" s="150">
        <v>0</v>
      </c>
      <c r="AI161" s="150">
        <v>0</v>
      </c>
      <c r="AJ161" s="150">
        <v>0</v>
      </c>
      <c r="AK161" s="150">
        <v>0</v>
      </c>
      <c r="AL161" s="150">
        <v>0</v>
      </c>
      <c r="AM161" s="150">
        <v>0</v>
      </c>
      <c r="AN161" s="150">
        <v>0</v>
      </c>
      <c r="AO161" s="150">
        <v>0</v>
      </c>
      <c r="AP161" s="150">
        <v>0</v>
      </c>
      <c r="AQ161" s="150">
        <v>0</v>
      </c>
      <c r="AR161" s="150">
        <v>0</v>
      </c>
      <c r="AS161" s="150">
        <v>1</v>
      </c>
      <c r="AT161" s="150">
        <v>0</v>
      </c>
      <c r="AU161" s="150">
        <v>1</v>
      </c>
      <c r="AV161" s="150">
        <v>0</v>
      </c>
    </row>
    <row r="162" spans="2:48" x14ac:dyDescent="0.25">
      <c r="B162" s="16"/>
      <c r="C162" s="336"/>
      <c r="D162" s="249"/>
      <c r="E162" s="252" t="s">
        <v>696</v>
      </c>
      <c r="F162" s="74"/>
      <c r="H162" s="136">
        <f t="shared" si="3"/>
        <v>3</v>
      </c>
      <c r="I162" s="149">
        <v>0</v>
      </c>
      <c r="J162" s="149">
        <v>0</v>
      </c>
      <c r="K162" s="149">
        <v>0</v>
      </c>
      <c r="L162" s="149">
        <v>0</v>
      </c>
      <c r="M162" s="149">
        <v>0</v>
      </c>
      <c r="N162" s="149">
        <v>0</v>
      </c>
      <c r="O162" s="150">
        <v>0</v>
      </c>
      <c r="P162" s="150">
        <v>0</v>
      </c>
      <c r="Q162" s="150">
        <v>0</v>
      </c>
      <c r="R162" s="150">
        <v>0</v>
      </c>
      <c r="S162" s="150">
        <v>0</v>
      </c>
      <c r="T162" s="150">
        <v>0</v>
      </c>
      <c r="U162" s="150">
        <v>0</v>
      </c>
      <c r="V162" s="150">
        <v>0</v>
      </c>
      <c r="W162" s="150">
        <v>0</v>
      </c>
      <c r="X162" s="150">
        <v>0</v>
      </c>
      <c r="Y162" s="150">
        <v>0</v>
      </c>
      <c r="Z162" s="150">
        <v>0</v>
      </c>
      <c r="AA162" s="150">
        <v>0</v>
      </c>
      <c r="AB162" s="150">
        <v>0</v>
      </c>
      <c r="AC162" s="150">
        <v>0</v>
      </c>
      <c r="AD162" s="150">
        <v>0</v>
      </c>
      <c r="AE162" s="150">
        <v>0</v>
      </c>
      <c r="AF162" s="150">
        <v>0</v>
      </c>
      <c r="AG162" s="150">
        <v>0</v>
      </c>
      <c r="AH162" s="150">
        <v>0</v>
      </c>
      <c r="AI162" s="150">
        <v>0</v>
      </c>
      <c r="AJ162" s="150">
        <v>0</v>
      </c>
      <c r="AK162" s="150">
        <v>0</v>
      </c>
      <c r="AL162" s="150">
        <v>0</v>
      </c>
      <c r="AM162" s="150">
        <v>0</v>
      </c>
      <c r="AN162" s="150">
        <v>0</v>
      </c>
      <c r="AO162" s="150">
        <v>0</v>
      </c>
      <c r="AP162" s="150">
        <v>1</v>
      </c>
      <c r="AQ162" s="150">
        <v>0</v>
      </c>
      <c r="AR162" s="150">
        <v>0</v>
      </c>
      <c r="AS162" s="150">
        <v>1</v>
      </c>
      <c r="AT162" s="150">
        <v>0</v>
      </c>
      <c r="AU162" s="150">
        <v>1</v>
      </c>
      <c r="AV162" s="150">
        <v>0</v>
      </c>
    </row>
    <row r="163" spans="2:48" x14ac:dyDescent="0.25">
      <c r="B163" s="16"/>
      <c r="C163" s="336"/>
      <c r="D163" s="253"/>
      <c r="E163" s="254" t="s">
        <v>697</v>
      </c>
      <c r="F163" s="74"/>
      <c r="H163" s="136">
        <f t="shared" si="3"/>
        <v>3</v>
      </c>
      <c r="I163" s="149">
        <v>0</v>
      </c>
      <c r="J163" s="149">
        <v>0</v>
      </c>
      <c r="K163" s="149">
        <v>0</v>
      </c>
      <c r="L163" s="149">
        <v>0</v>
      </c>
      <c r="M163" s="149">
        <v>0</v>
      </c>
      <c r="N163" s="149">
        <v>0</v>
      </c>
      <c r="O163" s="150">
        <v>0</v>
      </c>
      <c r="P163" s="150">
        <v>0</v>
      </c>
      <c r="Q163" s="150">
        <v>0</v>
      </c>
      <c r="R163" s="150">
        <v>0</v>
      </c>
      <c r="S163" s="150">
        <v>0</v>
      </c>
      <c r="T163" s="150">
        <v>0</v>
      </c>
      <c r="U163" s="150">
        <v>0</v>
      </c>
      <c r="V163" s="150">
        <v>0</v>
      </c>
      <c r="W163" s="150">
        <v>0</v>
      </c>
      <c r="X163" s="150">
        <v>0</v>
      </c>
      <c r="Y163" s="150">
        <v>0</v>
      </c>
      <c r="Z163" s="150">
        <v>0</v>
      </c>
      <c r="AA163" s="150">
        <v>0</v>
      </c>
      <c r="AB163" s="150">
        <v>0</v>
      </c>
      <c r="AC163" s="150">
        <v>0</v>
      </c>
      <c r="AD163" s="150">
        <v>0</v>
      </c>
      <c r="AE163" s="150">
        <v>0</v>
      </c>
      <c r="AF163" s="150">
        <v>0</v>
      </c>
      <c r="AG163" s="150">
        <v>0</v>
      </c>
      <c r="AH163" s="150">
        <v>0</v>
      </c>
      <c r="AI163" s="150">
        <v>0</v>
      </c>
      <c r="AJ163" s="150">
        <v>0</v>
      </c>
      <c r="AK163" s="150">
        <v>0</v>
      </c>
      <c r="AL163" s="150">
        <v>0</v>
      </c>
      <c r="AM163" s="150">
        <v>0</v>
      </c>
      <c r="AN163" s="150">
        <v>0</v>
      </c>
      <c r="AO163" s="150">
        <v>0</v>
      </c>
      <c r="AP163" s="150">
        <v>1</v>
      </c>
      <c r="AQ163" s="150">
        <v>0</v>
      </c>
      <c r="AR163" s="150">
        <v>0</v>
      </c>
      <c r="AS163" s="150">
        <v>1</v>
      </c>
      <c r="AT163" s="150">
        <v>0</v>
      </c>
      <c r="AU163" s="150">
        <v>1</v>
      </c>
      <c r="AV163" s="150">
        <v>0</v>
      </c>
    </row>
    <row r="164" spans="2:48" x14ac:dyDescent="0.25">
      <c r="B164" s="16"/>
      <c r="C164" s="256" t="s">
        <v>110</v>
      </c>
      <c r="D164" s="191"/>
      <c r="E164" s="257" t="s">
        <v>94</v>
      </c>
      <c r="F164" s="74"/>
      <c r="H164" s="136">
        <f t="shared" si="3"/>
        <v>5</v>
      </c>
      <c r="I164" s="149">
        <v>0</v>
      </c>
      <c r="J164" s="149">
        <v>0</v>
      </c>
      <c r="K164" s="149">
        <v>1</v>
      </c>
      <c r="L164" s="149">
        <v>0</v>
      </c>
      <c r="M164" s="149">
        <v>0</v>
      </c>
      <c r="N164" s="149">
        <v>0</v>
      </c>
      <c r="O164" s="150">
        <v>0</v>
      </c>
      <c r="P164" s="150">
        <v>0</v>
      </c>
      <c r="Q164" s="150">
        <v>0</v>
      </c>
      <c r="R164" s="150">
        <v>0</v>
      </c>
      <c r="S164" s="150">
        <v>0</v>
      </c>
      <c r="T164" s="150">
        <v>0</v>
      </c>
      <c r="U164" s="150">
        <v>0</v>
      </c>
      <c r="V164" s="150">
        <v>0</v>
      </c>
      <c r="W164" s="150">
        <v>0</v>
      </c>
      <c r="X164" s="150">
        <v>0</v>
      </c>
      <c r="Y164" s="150">
        <v>0</v>
      </c>
      <c r="Z164" s="150">
        <v>0</v>
      </c>
      <c r="AA164" s="150">
        <v>0</v>
      </c>
      <c r="AB164" s="150">
        <v>0</v>
      </c>
      <c r="AC164" s="150">
        <v>0</v>
      </c>
      <c r="AD164" s="150">
        <v>0</v>
      </c>
      <c r="AE164" s="150">
        <v>0</v>
      </c>
      <c r="AF164" s="150">
        <v>0</v>
      </c>
      <c r="AG164" s="150">
        <v>0</v>
      </c>
      <c r="AH164" s="150">
        <v>0</v>
      </c>
      <c r="AI164" s="150">
        <v>0</v>
      </c>
      <c r="AJ164" s="150">
        <v>0</v>
      </c>
      <c r="AK164" s="150">
        <v>0</v>
      </c>
      <c r="AL164" s="150">
        <v>1</v>
      </c>
      <c r="AM164" s="150">
        <v>0</v>
      </c>
      <c r="AN164" s="150">
        <v>0</v>
      </c>
      <c r="AO164" s="150">
        <v>0</v>
      </c>
      <c r="AP164" s="150">
        <v>1</v>
      </c>
      <c r="AQ164" s="150">
        <v>0</v>
      </c>
      <c r="AR164" s="150">
        <v>0</v>
      </c>
      <c r="AS164" s="150">
        <v>1</v>
      </c>
      <c r="AT164" s="150">
        <v>0</v>
      </c>
      <c r="AU164" s="150">
        <v>1</v>
      </c>
      <c r="AV164" s="150">
        <v>0</v>
      </c>
    </row>
    <row r="165" spans="2:48" ht="15" customHeight="1" x14ac:dyDescent="0.25">
      <c r="B165" s="16"/>
      <c r="C165" s="256" t="s">
        <v>95</v>
      </c>
      <c r="D165" s="191"/>
      <c r="E165" s="257" t="s">
        <v>335</v>
      </c>
      <c r="F165" s="74"/>
      <c r="H165" s="136">
        <f t="shared" si="3"/>
        <v>1</v>
      </c>
      <c r="I165" s="149">
        <v>0</v>
      </c>
      <c r="J165" s="149">
        <v>0</v>
      </c>
      <c r="K165" s="149">
        <v>0</v>
      </c>
      <c r="L165" s="149">
        <v>0</v>
      </c>
      <c r="M165" s="149">
        <v>0</v>
      </c>
      <c r="N165" s="149">
        <v>0</v>
      </c>
      <c r="O165" s="150">
        <v>0</v>
      </c>
      <c r="P165" s="150">
        <v>0</v>
      </c>
      <c r="Q165" s="150">
        <v>0</v>
      </c>
      <c r="R165" s="150">
        <v>0</v>
      </c>
      <c r="S165" s="150">
        <v>0</v>
      </c>
      <c r="T165" s="150">
        <v>0</v>
      </c>
      <c r="U165" s="150">
        <v>0</v>
      </c>
      <c r="V165" s="150">
        <v>0</v>
      </c>
      <c r="W165" s="150">
        <v>0</v>
      </c>
      <c r="X165" s="150">
        <v>0</v>
      </c>
      <c r="Y165" s="150">
        <v>0</v>
      </c>
      <c r="Z165" s="150">
        <v>0</v>
      </c>
      <c r="AA165" s="150">
        <v>0</v>
      </c>
      <c r="AB165" s="150">
        <v>0</v>
      </c>
      <c r="AC165" s="150">
        <v>0</v>
      </c>
      <c r="AD165" s="150">
        <v>0</v>
      </c>
      <c r="AE165" s="150">
        <v>0</v>
      </c>
      <c r="AF165" s="150">
        <v>0</v>
      </c>
      <c r="AG165" s="150">
        <v>0</v>
      </c>
      <c r="AH165" s="150">
        <v>0</v>
      </c>
      <c r="AI165" s="150">
        <v>0</v>
      </c>
      <c r="AJ165" s="150">
        <v>0</v>
      </c>
      <c r="AK165" s="150">
        <v>0</v>
      </c>
      <c r="AL165" s="150">
        <v>0</v>
      </c>
      <c r="AM165" s="150">
        <v>0</v>
      </c>
      <c r="AN165" s="150">
        <v>0</v>
      </c>
      <c r="AO165" s="150">
        <v>1</v>
      </c>
      <c r="AP165" s="150">
        <v>0</v>
      </c>
      <c r="AQ165" s="150">
        <v>0</v>
      </c>
      <c r="AR165" s="150">
        <v>0</v>
      </c>
      <c r="AS165" s="150">
        <v>0</v>
      </c>
      <c r="AT165" s="150">
        <v>0</v>
      </c>
      <c r="AU165" s="150">
        <v>0</v>
      </c>
      <c r="AV165" s="150">
        <v>0</v>
      </c>
    </row>
    <row r="166" spans="2:48" x14ac:dyDescent="0.25">
      <c r="B166" s="16"/>
      <c r="C166" s="335" t="s">
        <v>111</v>
      </c>
      <c r="D166" s="249"/>
      <c r="E166" s="252" t="s">
        <v>337</v>
      </c>
      <c r="F166" s="74"/>
      <c r="H166" s="136">
        <f t="shared" si="3"/>
        <v>4</v>
      </c>
      <c r="I166" s="149">
        <v>0</v>
      </c>
      <c r="J166" s="149">
        <v>0</v>
      </c>
      <c r="K166" s="149">
        <v>0</v>
      </c>
      <c r="L166" s="149">
        <v>0</v>
      </c>
      <c r="M166" s="149">
        <v>0</v>
      </c>
      <c r="N166" s="149">
        <v>1</v>
      </c>
      <c r="O166" s="150">
        <v>1</v>
      </c>
      <c r="P166" s="150">
        <v>1</v>
      </c>
      <c r="Q166" s="150">
        <v>0</v>
      </c>
      <c r="R166" s="150">
        <v>0</v>
      </c>
      <c r="S166" s="150">
        <v>0</v>
      </c>
      <c r="T166" s="150">
        <v>0</v>
      </c>
      <c r="U166" s="150">
        <v>0</v>
      </c>
      <c r="V166" s="150">
        <v>0</v>
      </c>
      <c r="W166" s="150">
        <v>0</v>
      </c>
      <c r="X166" s="150">
        <v>0</v>
      </c>
      <c r="Y166" s="150">
        <v>0</v>
      </c>
      <c r="Z166" s="150">
        <v>0</v>
      </c>
      <c r="AA166" s="150">
        <v>0</v>
      </c>
      <c r="AB166" s="150">
        <v>0</v>
      </c>
      <c r="AC166" s="150">
        <v>0</v>
      </c>
      <c r="AD166" s="150">
        <v>0</v>
      </c>
      <c r="AE166" s="150">
        <v>0</v>
      </c>
      <c r="AF166" s="150">
        <v>0</v>
      </c>
      <c r="AG166" s="150">
        <v>0</v>
      </c>
      <c r="AH166" s="150">
        <v>0</v>
      </c>
      <c r="AI166" s="150">
        <v>0</v>
      </c>
      <c r="AJ166" s="150">
        <v>0</v>
      </c>
      <c r="AK166" s="150">
        <v>0</v>
      </c>
      <c r="AL166" s="150">
        <v>0</v>
      </c>
      <c r="AM166" s="150">
        <v>0</v>
      </c>
      <c r="AN166" s="150">
        <v>0</v>
      </c>
      <c r="AO166" s="150">
        <v>0</v>
      </c>
      <c r="AP166" s="150">
        <v>0</v>
      </c>
      <c r="AQ166" s="150">
        <v>0</v>
      </c>
      <c r="AR166" s="150">
        <v>0</v>
      </c>
      <c r="AS166" s="150">
        <v>0</v>
      </c>
      <c r="AT166" s="150">
        <v>0</v>
      </c>
      <c r="AU166" s="150">
        <v>0</v>
      </c>
      <c r="AV166" s="150">
        <v>1</v>
      </c>
    </row>
    <row r="167" spans="2:48" ht="75" x14ac:dyDescent="0.25">
      <c r="B167" s="16"/>
      <c r="C167" s="336"/>
      <c r="D167" s="249"/>
      <c r="E167" s="252" t="s">
        <v>338</v>
      </c>
      <c r="F167" s="74"/>
      <c r="H167" s="136">
        <f t="shared" si="3"/>
        <v>3</v>
      </c>
      <c r="I167" s="149">
        <v>0</v>
      </c>
      <c r="J167" s="149">
        <v>0</v>
      </c>
      <c r="K167" s="149">
        <v>0</v>
      </c>
      <c r="L167" s="149">
        <v>0</v>
      </c>
      <c r="M167" s="149">
        <v>0</v>
      </c>
      <c r="N167" s="149">
        <v>0</v>
      </c>
      <c r="O167" s="150">
        <v>1</v>
      </c>
      <c r="P167" s="150">
        <v>1</v>
      </c>
      <c r="Q167" s="150">
        <v>0</v>
      </c>
      <c r="R167" s="150">
        <v>0</v>
      </c>
      <c r="S167" s="150">
        <v>0</v>
      </c>
      <c r="T167" s="150">
        <v>0</v>
      </c>
      <c r="U167" s="150">
        <v>0</v>
      </c>
      <c r="V167" s="150">
        <v>0</v>
      </c>
      <c r="W167" s="150">
        <v>0</v>
      </c>
      <c r="X167" s="150">
        <v>0</v>
      </c>
      <c r="Y167" s="150">
        <v>0</v>
      </c>
      <c r="Z167" s="150">
        <v>0</v>
      </c>
      <c r="AA167" s="150">
        <v>0</v>
      </c>
      <c r="AB167" s="150">
        <v>0</v>
      </c>
      <c r="AC167" s="150">
        <v>0</v>
      </c>
      <c r="AD167" s="150">
        <v>0</v>
      </c>
      <c r="AE167" s="150">
        <v>0</v>
      </c>
      <c r="AF167" s="150">
        <v>0</v>
      </c>
      <c r="AG167" s="150">
        <v>0</v>
      </c>
      <c r="AH167" s="150">
        <v>0</v>
      </c>
      <c r="AI167" s="150">
        <v>0</v>
      </c>
      <c r="AJ167" s="150">
        <v>0</v>
      </c>
      <c r="AK167" s="150">
        <v>0</v>
      </c>
      <c r="AL167" s="150">
        <v>0</v>
      </c>
      <c r="AM167" s="150">
        <v>0</v>
      </c>
      <c r="AN167" s="150">
        <v>0</v>
      </c>
      <c r="AO167" s="150">
        <v>0</v>
      </c>
      <c r="AP167" s="150">
        <v>0</v>
      </c>
      <c r="AQ167" s="150">
        <v>0</v>
      </c>
      <c r="AR167" s="150">
        <v>0</v>
      </c>
      <c r="AS167" s="150">
        <v>0</v>
      </c>
      <c r="AT167" s="150">
        <v>0</v>
      </c>
      <c r="AU167" s="150">
        <v>0</v>
      </c>
      <c r="AV167" s="150">
        <v>1</v>
      </c>
    </row>
    <row r="168" spans="2:48" ht="60" x14ac:dyDescent="0.25">
      <c r="B168" s="16"/>
      <c r="C168" s="336"/>
      <c r="D168" s="249"/>
      <c r="E168" s="252" t="s">
        <v>339</v>
      </c>
      <c r="F168" s="74"/>
      <c r="H168" s="136">
        <f t="shared" si="3"/>
        <v>4</v>
      </c>
      <c r="I168" s="149">
        <v>0</v>
      </c>
      <c r="J168" s="149">
        <v>0</v>
      </c>
      <c r="K168" s="149">
        <v>0</v>
      </c>
      <c r="L168" s="149">
        <v>0</v>
      </c>
      <c r="M168" s="149">
        <v>0</v>
      </c>
      <c r="N168" s="149">
        <v>1</v>
      </c>
      <c r="O168" s="150">
        <v>1</v>
      </c>
      <c r="P168" s="150">
        <v>1</v>
      </c>
      <c r="Q168" s="150">
        <v>0</v>
      </c>
      <c r="R168" s="150">
        <v>0</v>
      </c>
      <c r="S168" s="150">
        <v>0</v>
      </c>
      <c r="T168" s="150">
        <v>0</v>
      </c>
      <c r="U168" s="150">
        <v>0</v>
      </c>
      <c r="V168" s="150">
        <v>0</v>
      </c>
      <c r="W168" s="150">
        <v>0</v>
      </c>
      <c r="X168" s="150">
        <v>0</v>
      </c>
      <c r="Y168" s="150">
        <v>0</v>
      </c>
      <c r="Z168" s="150">
        <v>0</v>
      </c>
      <c r="AA168" s="150">
        <v>0</v>
      </c>
      <c r="AB168" s="150">
        <v>0</v>
      </c>
      <c r="AC168" s="150">
        <v>0</v>
      </c>
      <c r="AD168" s="150">
        <v>0</v>
      </c>
      <c r="AE168" s="150">
        <v>0</v>
      </c>
      <c r="AF168" s="150">
        <v>0</v>
      </c>
      <c r="AG168" s="150">
        <v>0</v>
      </c>
      <c r="AH168" s="150">
        <v>0</v>
      </c>
      <c r="AI168" s="150">
        <v>0</v>
      </c>
      <c r="AJ168" s="150">
        <v>1</v>
      </c>
      <c r="AK168" s="150">
        <v>0</v>
      </c>
      <c r="AL168" s="150">
        <v>0</v>
      </c>
      <c r="AM168" s="150">
        <v>0</v>
      </c>
      <c r="AN168" s="150">
        <v>0</v>
      </c>
      <c r="AO168" s="150">
        <v>0</v>
      </c>
      <c r="AP168" s="150">
        <v>0</v>
      </c>
      <c r="AQ168" s="150">
        <v>0</v>
      </c>
      <c r="AR168" s="150">
        <v>0</v>
      </c>
      <c r="AS168" s="150">
        <v>0</v>
      </c>
      <c r="AT168" s="150">
        <v>0</v>
      </c>
      <c r="AU168" s="150">
        <v>0</v>
      </c>
      <c r="AV168" s="150">
        <v>0</v>
      </c>
    </row>
    <row r="169" spans="2:48" ht="60" x14ac:dyDescent="0.25">
      <c r="B169" s="16"/>
      <c r="C169" s="336"/>
      <c r="D169" s="249"/>
      <c r="E169" s="252" t="s">
        <v>340</v>
      </c>
      <c r="F169" s="74"/>
      <c r="H169" s="136">
        <f t="shared" si="3"/>
        <v>4</v>
      </c>
      <c r="I169" s="149">
        <v>0</v>
      </c>
      <c r="J169" s="149">
        <v>0</v>
      </c>
      <c r="K169" s="149">
        <v>0</v>
      </c>
      <c r="L169" s="149">
        <v>0</v>
      </c>
      <c r="M169" s="149">
        <v>0</v>
      </c>
      <c r="N169" s="149">
        <v>1</v>
      </c>
      <c r="O169" s="150">
        <v>1</v>
      </c>
      <c r="P169" s="150">
        <v>1</v>
      </c>
      <c r="Q169" s="150">
        <v>0</v>
      </c>
      <c r="R169" s="150">
        <v>0</v>
      </c>
      <c r="S169" s="150">
        <v>0</v>
      </c>
      <c r="T169" s="150">
        <v>0</v>
      </c>
      <c r="U169" s="150">
        <v>0</v>
      </c>
      <c r="V169" s="150">
        <v>0</v>
      </c>
      <c r="W169" s="150">
        <v>0</v>
      </c>
      <c r="X169" s="150">
        <v>0</v>
      </c>
      <c r="Y169" s="150">
        <v>0</v>
      </c>
      <c r="Z169" s="150">
        <v>0</v>
      </c>
      <c r="AA169" s="150">
        <v>0</v>
      </c>
      <c r="AB169" s="150">
        <v>0</v>
      </c>
      <c r="AC169" s="150">
        <v>0</v>
      </c>
      <c r="AD169" s="150">
        <v>0</v>
      </c>
      <c r="AE169" s="150">
        <v>0</v>
      </c>
      <c r="AF169" s="150">
        <v>0</v>
      </c>
      <c r="AG169" s="150">
        <v>0</v>
      </c>
      <c r="AH169" s="150">
        <v>0</v>
      </c>
      <c r="AI169" s="150">
        <v>0</v>
      </c>
      <c r="AJ169" s="150">
        <v>1</v>
      </c>
      <c r="AK169" s="150">
        <v>0</v>
      </c>
      <c r="AL169" s="150">
        <v>0</v>
      </c>
      <c r="AM169" s="150">
        <v>0</v>
      </c>
      <c r="AN169" s="150">
        <v>0</v>
      </c>
      <c r="AO169" s="150">
        <v>0</v>
      </c>
      <c r="AP169" s="150">
        <v>0</v>
      </c>
      <c r="AQ169" s="150">
        <v>0</v>
      </c>
      <c r="AR169" s="150">
        <v>0</v>
      </c>
      <c r="AS169" s="150">
        <v>0</v>
      </c>
      <c r="AT169" s="150">
        <v>0</v>
      </c>
      <c r="AU169" s="150">
        <v>0</v>
      </c>
      <c r="AV169" s="150">
        <v>0</v>
      </c>
    </row>
    <row r="170" spans="2:48" x14ac:dyDescent="0.25">
      <c r="B170" s="16"/>
      <c r="C170" s="336"/>
      <c r="D170" s="249"/>
      <c r="E170" s="252" t="s">
        <v>341</v>
      </c>
      <c r="F170" s="74"/>
      <c r="H170" s="136">
        <f t="shared" si="3"/>
        <v>3</v>
      </c>
      <c r="I170" s="149">
        <v>0</v>
      </c>
      <c r="J170" s="149">
        <v>0</v>
      </c>
      <c r="K170" s="149">
        <v>0</v>
      </c>
      <c r="L170" s="149">
        <v>0</v>
      </c>
      <c r="M170" s="149">
        <v>0</v>
      </c>
      <c r="N170" s="149">
        <v>0</v>
      </c>
      <c r="O170" s="150">
        <v>1</v>
      </c>
      <c r="P170" s="150">
        <v>1</v>
      </c>
      <c r="Q170" s="150">
        <v>0</v>
      </c>
      <c r="R170" s="150">
        <v>0</v>
      </c>
      <c r="S170" s="150">
        <v>0</v>
      </c>
      <c r="T170" s="150">
        <v>0</v>
      </c>
      <c r="U170" s="150">
        <v>0</v>
      </c>
      <c r="V170" s="150">
        <v>0</v>
      </c>
      <c r="W170" s="150">
        <v>0</v>
      </c>
      <c r="X170" s="150">
        <v>0</v>
      </c>
      <c r="Y170" s="150">
        <v>0</v>
      </c>
      <c r="Z170" s="150">
        <v>0</v>
      </c>
      <c r="AA170" s="150">
        <v>0</v>
      </c>
      <c r="AB170" s="150">
        <v>0</v>
      </c>
      <c r="AC170" s="150">
        <v>0</v>
      </c>
      <c r="AD170" s="150">
        <v>0</v>
      </c>
      <c r="AE170" s="150">
        <v>0</v>
      </c>
      <c r="AF170" s="150">
        <v>0</v>
      </c>
      <c r="AG170" s="150">
        <v>0</v>
      </c>
      <c r="AH170" s="150">
        <v>0</v>
      </c>
      <c r="AI170" s="150">
        <v>0</v>
      </c>
      <c r="AJ170" s="150">
        <v>1</v>
      </c>
      <c r="AK170" s="150">
        <v>0</v>
      </c>
      <c r="AL170" s="150">
        <v>0</v>
      </c>
      <c r="AM170" s="150">
        <v>0</v>
      </c>
      <c r="AN170" s="150">
        <v>0</v>
      </c>
      <c r="AO170" s="150">
        <v>0</v>
      </c>
      <c r="AP170" s="150">
        <v>0</v>
      </c>
      <c r="AQ170" s="150">
        <v>0</v>
      </c>
      <c r="AR170" s="150">
        <v>0</v>
      </c>
      <c r="AS170" s="150">
        <v>0</v>
      </c>
      <c r="AT170" s="150">
        <v>0</v>
      </c>
      <c r="AU170" s="150">
        <v>0</v>
      </c>
      <c r="AV170" s="150">
        <v>0</v>
      </c>
    </row>
    <row r="171" spans="2:48" x14ac:dyDescent="0.25">
      <c r="B171" s="16"/>
      <c r="C171" s="336"/>
      <c r="D171" s="249"/>
      <c r="E171" s="252" t="s">
        <v>342</v>
      </c>
      <c r="F171" s="74"/>
      <c r="H171" s="136">
        <f t="shared" si="3"/>
        <v>5</v>
      </c>
      <c r="I171" s="149">
        <v>0</v>
      </c>
      <c r="J171" s="149">
        <v>0</v>
      </c>
      <c r="K171" s="149">
        <v>0</v>
      </c>
      <c r="L171" s="149">
        <v>0</v>
      </c>
      <c r="M171" s="149">
        <v>0</v>
      </c>
      <c r="N171" s="149">
        <v>0</v>
      </c>
      <c r="O171" s="150">
        <v>1</v>
      </c>
      <c r="P171" s="150">
        <v>1</v>
      </c>
      <c r="Q171" s="150">
        <v>0</v>
      </c>
      <c r="R171" s="150">
        <v>0</v>
      </c>
      <c r="S171" s="150">
        <v>0</v>
      </c>
      <c r="T171" s="150">
        <v>0</v>
      </c>
      <c r="U171" s="150">
        <v>1</v>
      </c>
      <c r="V171" s="150">
        <v>1</v>
      </c>
      <c r="W171" s="150">
        <v>0</v>
      </c>
      <c r="X171" s="150">
        <v>0</v>
      </c>
      <c r="Y171" s="150">
        <v>0</v>
      </c>
      <c r="Z171" s="150">
        <v>0</v>
      </c>
      <c r="AA171" s="150">
        <v>0</v>
      </c>
      <c r="AB171" s="150">
        <v>0</v>
      </c>
      <c r="AC171" s="150">
        <v>0</v>
      </c>
      <c r="AD171" s="150">
        <v>0</v>
      </c>
      <c r="AE171" s="150">
        <v>0</v>
      </c>
      <c r="AF171" s="150">
        <v>0</v>
      </c>
      <c r="AG171" s="150">
        <v>0</v>
      </c>
      <c r="AH171" s="150">
        <v>0</v>
      </c>
      <c r="AI171" s="150">
        <v>0</v>
      </c>
      <c r="AJ171" s="150">
        <v>1</v>
      </c>
      <c r="AK171" s="150">
        <v>0</v>
      </c>
      <c r="AL171" s="150">
        <v>0</v>
      </c>
      <c r="AM171" s="150">
        <v>0</v>
      </c>
      <c r="AN171" s="150">
        <v>0</v>
      </c>
      <c r="AO171" s="150">
        <v>0</v>
      </c>
      <c r="AP171" s="150">
        <v>0</v>
      </c>
      <c r="AQ171" s="150">
        <v>0</v>
      </c>
      <c r="AR171" s="150">
        <v>0</v>
      </c>
      <c r="AS171" s="150">
        <v>0</v>
      </c>
      <c r="AT171" s="150">
        <v>0</v>
      </c>
      <c r="AU171" s="150">
        <v>0</v>
      </c>
      <c r="AV171" s="150">
        <v>0</v>
      </c>
    </row>
    <row r="172" spans="2:48" ht="120" x14ac:dyDescent="0.25">
      <c r="B172" s="16"/>
      <c r="C172" s="336"/>
      <c r="D172" s="249"/>
      <c r="E172" s="252" t="s">
        <v>343</v>
      </c>
      <c r="F172" s="74"/>
      <c r="H172" s="136">
        <f t="shared" si="3"/>
        <v>6</v>
      </c>
      <c r="I172" s="149">
        <v>0</v>
      </c>
      <c r="J172" s="149">
        <v>0</v>
      </c>
      <c r="K172" s="149">
        <v>0</v>
      </c>
      <c r="L172" s="149">
        <v>0</v>
      </c>
      <c r="M172" s="149">
        <v>0</v>
      </c>
      <c r="N172" s="149">
        <v>1</v>
      </c>
      <c r="O172" s="150">
        <v>1</v>
      </c>
      <c r="P172" s="150">
        <v>1</v>
      </c>
      <c r="Q172" s="150">
        <v>0</v>
      </c>
      <c r="R172" s="150">
        <v>0</v>
      </c>
      <c r="S172" s="150">
        <v>0</v>
      </c>
      <c r="T172" s="150">
        <v>0</v>
      </c>
      <c r="U172" s="150">
        <v>1</v>
      </c>
      <c r="V172" s="150">
        <v>1</v>
      </c>
      <c r="W172" s="150">
        <v>0</v>
      </c>
      <c r="X172" s="150">
        <v>0</v>
      </c>
      <c r="Y172" s="150">
        <v>0</v>
      </c>
      <c r="Z172" s="150">
        <v>0</v>
      </c>
      <c r="AA172" s="150">
        <v>0</v>
      </c>
      <c r="AB172" s="150">
        <v>0</v>
      </c>
      <c r="AC172" s="150">
        <v>0</v>
      </c>
      <c r="AD172" s="150">
        <v>0</v>
      </c>
      <c r="AE172" s="150">
        <v>0</v>
      </c>
      <c r="AF172" s="150">
        <v>0</v>
      </c>
      <c r="AG172" s="150">
        <v>0</v>
      </c>
      <c r="AH172" s="150">
        <v>0</v>
      </c>
      <c r="AI172" s="150">
        <v>0</v>
      </c>
      <c r="AJ172" s="150">
        <v>1</v>
      </c>
      <c r="AK172" s="150">
        <v>0</v>
      </c>
      <c r="AL172" s="150">
        <v>0</v>
      </c>
      <c r="AM172" s="150">
        <v>0</v>
      </c>
      <c r="AN172" s="150">
        <v>0</v>
      </c>
      <c r="AO172" s="150">
        <v>0</v>
      </c>
      <c r="AP172" s="150">
        <v>0</v>
      </c>
      <c r="AQ172" s="150">
        <v>0</v>
      </c>
      <c r="AR172" s="150">
        <v>0</v>
      </c>
      <c r="AS172" s="150">
        <v>0</v>
      </c>
      <c r="AT172" s="150">
        <v>0</v>
      </c>
      <c r="AU172" s="150">
        <v>0</v>
      </c>
      <c r="AV172" s="150">
        <v>0</v>
      </c>
    </row>
    <row r="173" spans="2:48" ht="30" x14ac:dyDescent="0.25">
      <c r="B173" s="16"/>
      <c r="C173" s="336"/>
      <c r="D173" s="253"/>
      <c r="E173" s="254" t="s">
        <v>344</v>
      </c>
      <c r="F173" s="74"/>
      <c r="H173" s="136">
        <f t="shared" si="3"/>
        <v>3</v>
      </c>
      <c r="I173" s="149">
        <v>0</v>
      </c>
      <c r="J173" s="149">
        <v>0</v>
      </c>
      <c r="K173" s="149">
        <v>0</v>
      </c>
      <c r="L173" s="149">
        <v>0</v>
      </c>
      <c r="M173" s="149">
        <v>0</v>
      </c>
      <c r="N173" s="149">
        <v>0</v>
      </c>
      <c r="O173" s="150">
        <v>0</v>
      </c>
      <c r="P173" s="150">
        <v>1</v>
      </c>
      <c r="Q173" s="150">
        <v>0</v>
      </c>
      <c r="R173" s="150">
        <v>0</v>
      </c>
      <c r="S173" s="150">
        <v>0</v>
      </c>
      <c r="T173" s="150">
        <v>0</v>
      </c>
      <c r="U173" s="150">
        <v>1</v>
      </c>
      <c r="V173" s="150">
        <v>1</v>
      </c>
      <c r="W173" s="150">
        <v>0</v>
      </c>
      <c r="X173" s="150">
        <v>0</v>
      </c>
      <c r="Y173" s="150">
        <v>0</v>
      </c>
      <c r="Z173" s="150">
        <v>0</v>
      </c>
      <c r="AA173" s="150">
        <v>0</v>
      </c>
      <c r="AB173" s="150">
        <v>0</v>
      </c>
      <c r="AC173" s="150">
        <v>0</v>
      </c>
      <c r="AD173" s="150">
        <v>0</v>
      </c>
      <c r="AE173" s="150">
        <v>0</v>
      </c>
      <c r="AF173" s="150">
        <v>0</v>
      </c>
      <c r="AG173" s="150">
        <v>0</v>
      </c>
      <c r="AH173" s="150">
        <v>0</v>
      </c>
      <c r="AI173" s="150">
        <v>0</v>
      </c>
      <c r="AJ173" s="150">
        <v>0</v>
      </c>
      <c r="AK173" s="150">
        <v>0</v>
      </c>
      <c r="AL173" s="150">
        <v>0</v>
      </c>
      <c r="AM173" s="150">
        <v>0</v>
      </c>
      <c r="AN173" s="150">
        <v>0</v>
      </c>
      <c r="AO173" s="150">
        <v>0</v>
      </c>
      <c r="AP173" s="150">
        <v>0</v>
      </c>
      <c r="AQ173" s="150">
        <v>0</v>
      </c>
      <c r="AR173" s="150">
        <v>0</v>
      </c>
      <c r="AS173" s="150">
        <v>0</v>
      </c>
      <c r="AT173" s="150">
        <v>0</v>
      </c>
      <c r="AU173" s="150">
        <v>0</v>
      </c>
      <c r="AV173" s="150">
        <v>0</v>
      </c>
    </row>
    <row r="174" spans="2:48" ht="15" customHeight="1" x14ac:dyDescent="0.25">
      <c r="B174" s="16"/>
      <c r="C174" s="258" t="s">
        <v>112</v>
      </c>
      <c r="D174" s="253"/>
      <c r="E174" s="254" t="s">
        <v>346</v>
      </c>
      <c r="F174" s="74"/>
      <c r="H174" s="136">
        <f t="shared" si="3"/>
        <v>0</v>
      </c>
      <c r="I174" s="149"/>
      <c r="J174" s="149"/>
      <c r="K174" s="149"/>
      <c r="L174" s="149"/>
      <c r="M174" s="149"/>
      <c r="N174" s="149"/>
      <c r="O174" s="150"/>
      <c r="P174" s="150"/>
      <c r="Q174" s="150"/>
      <c r="R174" s="150"/>
      <c r="S174" s="150"/>
      <c r="T174" s="150"/>
      <c r="U174" s="150"/>
      <c r="V174" s="150"/>
      <c r="W174" s="150"/>
      <c r="X174" s="150"/>
      <c r="Y174" s="150"/>
      <c r="Z174" s="150"/>
      <c r="AA174" s="150"/>
      <c r="AB174" s="150"/>
      <c r="AC174" s="150"/>
      <c r="AD174" s="150"/>
      <c r="AE174" s="150"/>
      <c r="AF174" s="150"/>
      <c r="AG174" s="150"/>
      <c r="AH174" s="150"/>
      <c r="AI174" s="150"/>
      <c r="AJ174" s="150"/>
      <c r="AK174" s="150"/>
      <c r="AL174" s="150"/>
      <c r="AM174" s="150"/>
      <c r="AN174" s="150"/>
      <c r="AO174" s="150"/>
      <c r="AP174" s="150"/>
      <c r="AQ174" s="150"/>
      <c r="AR174" s="150"/>
      <c r="AS174" s="150"/>
      <c r="AT174" s="150"/>
      <c r="AU174" s="150"/>
      <c r="AV174" s="150"/>
    </row>
    <row r="175" spans="2:48" x14ac:dyDescent="0.25">
      <c r="B175" s="16"/>
      <c r="C175" s="256" t="s">
        <v>113</v>
      </c>
      <c r="D175" s="253"/>
      <c r="E175" s="254" t="s">
        <v>347</v>
      </c>
      <c r="F175" s="74"/>
      <c r="H175" s="136">
        <f t="shared" si="3"/>
        <v>6</v>
      </c>
      <c r="I175" s="149">
        <v>1</v>
      </c>
      <c r="J175" s="149">
        <v>0</v>
      </c>
      <c r="K175" s="149">
        <v>0</v>
      </c>
      <c r="L175" s="149">
        <v>0</v>
      </c>
      <c r="M175" s="149">
        <v>0</v>
      </c>
      <c r="N175" s="149">
        <v>0</v>
      </c>
      <c r="O175" s="150">
        <v>0</v>
      </c>
      <c r="P175" s="150">
        <v>1</v>
      </c>
      <c r="Q175" s="150">
        <v>1</v>
      </c>
      <c r="R175" s="150">
        <v>0</v>
      </c>
      <c r="S175" s="150">
        <v>0</v>
      </c>
      <c r="T175" s="150">
        <v>0</v>
      </c>
      <c r="U175" s="150">
        <v>1</v>
      </c>
      <c r="V175" s="150">
        <v>1</v>
      </c>
      <c r="W175" s="150">
        <v>0</v>
      </c>
      <c r="X175" s="150">
        <v>0</v>
      </c>
      <c r="Y175" s="150">
        <v>0</v>
      </c>
      <c r="Z175" s="150">
        <v>0</v>
      </c>
      <c r="AA175" s="150">
        <v>0</v>
      </c>
      <c r="AB175" s="150">
        <v>0</v>
      </c>
      <c r="AC175" s="150">
        <v>0</v>
      </c>
      <c r="AD175" s="150">
        <v>0</v>
      </c>
      <c r="AE175" s="150">
        <v>0</v>
      </c>
      <c r="AF175" s="150">
        <v>0</v>
      </c>
      <c r="AG175" s="150">
        <v>0</v>
      </c>
      <c r="AH175" s="150">
        <v>0</v>
      </c>
      <c r="AI175" s="150">
        <v>0</v>
      </c>
      <c r="AJ175" s="150">
        <v>0</v>
      </c>
      <c r="AK175" s="150">
        <v>0</v>
      </c>
      <c r="AL175" s="150">
        <v>0</v>
      </c>
      <c r="AM175" s="150">
        <v>0</v>
      </c>
      <c r="AN175" s="150">
        <v>0</v>
      </c>
      <c r="AO175" s="150">
        <v>0</v>
      </c>
      <c r="AP175" s="150">
        <v>0</v>
      </c>
      <c r="AQ175" s="150">
        <v>0</v>
      </c>
      <c r="AR175" s="150">
        <v>0</v>
      </c>
      <c r="AS175" s="150">
        <v>0</v>
      </c>
      <c r="AT175" s="150">
        <v>0</v>
      </c>
      <c r="AU175" s="150">
        <v>0</v>
      </c>
      <c r="AV175" s="150">
        <v>1</v>
      </c>
    </row>
    <row r="176" spans="2:48" ht="30" x14ac:dyDescent="0.25">
      <c r="B176" s="16"/>
      <c r="C176" s="335" t="s">
        <v>430</v>
      </c>
      <c r="D176" s="249"/>
      <c r="E176" s="252" t="s">
        <v>349</v>
      </c>
      <c r="F176" s="74"/>
      <c r="H176" s="136">
        <f t="shared" ref="H176:H233" si="4">SUMPRODUCT($I$9:$AV$9,I176:AV176)</f>
        <v>1</v>
      </c>
      <c r="I176" s="149">
        <v>0</v>
      </c>
      <c r="J176" s="149">
        <v>0</v>
      </c>
      <c r="K176" s="149">
        <v>0</v>
      </c>
      <c r="L176" s="149">
        <v>0</v>
      </c>
      <c r="M176" s="149">
        <v>0</v>
      </c>
      <c r="N176" s="149">
        <v>0</v>
      </c>
      <c r="O176" s="150">
        <v>0</v>
      </c>
      <c r="P176" s="150">
        <v>0</v>
      </c>
      <c r="Q176" s="150">
        <v>0</v>
      </c>
      <c r="R176" s="150">
        <v>0</v>
      </c>
      <c r="S176" s="150">
        <v>0</v>
      </c>
      <c r="T176" s="150">
        <v>0</v>
      </c>
      <c r="U176" s="150">
        <v>0</v>
      </c>
      <c r="V176" s="150">
        <v>0</v>
      </c>
      <c r="W176" s="150">
        <v>0</v>
      </c>
      <c r="X176" s="150">
        <v>0</v>
      </c>
      <c r="Y176" s="150">
        <v>0</v>
      </c>
      <c r="Z176" s="150">
        <v>0</v>
      </c>
      <c r="AA176" s="150">
        <v>0</v>
      </c>
      <c r="AB176" s="150">
        <v>0</v>
      </c>
      <c r="AC176" s="150">
        <v>0</v>
      </c>
      <c r="AD176" s="150">
        <v>0</v>
      </c>
      <c r="AE176" s="150">
        <v>0</v>
      </c>
      <c r="AF176" s="150">
        <v>0</v>
      </c>
      <c r="AG176" s="150">
        <v>0</v>
      </c>
      <c r="AH176" s="150">
        <v>0</v>
      </c>
      <c r="AI176" s="150">
        <v>0</v>
      </c>
      <c r="AJ176" s="150">
        <v>0</v>
      </c>
      <c r="AK176" s="150">
        <v>0</v>
      </c>
      <c r="AL176" s="150">
        <v>0</v>
      </c>
      <c r="AM176" s="150">
        <v>0</v>
      </c>
      <c r="AN176" s="150">
        <v>0</v>
      </c>
      <c r="AO176" s="150">
        <v>0</v>
      </c>
      <c r="AP176" s="150">
        <v>0</v>
      </c>
      <c r="AQ176" s="150">
        <v>0</v>
      </c>
      <c r="AR176" s="150">
        <v>0</v>
      </c>
      <c r="AS176" s="150">
        <v>0</v>
      </c>
      <c r="AT176" s="150">
        <v>0</v>
      </c>
      <c r="AU176" s="150">
        <v>0</v>
      </c>
      <c r="AV176" s="150">
        <v>1</v>
      </c>
    </row>
    <row r="177" spans="2:48" x14ac:dyDescent="0.25">
      <c r="B177" s="16"/>
      <c r="C177" s="336"/>
      <c r="D177" s="249"/>
      <c r="E177" s="252" t="s">
        <v>350</v>
      </c>
      <c r="F177" s="74"/>
      <c r="H177" s="136">
        <f t="shared" si="4"/>
        <v>1</v>
      </c>
      <c r="I177" s="149">
        <v>0</v>
      </c>
      <c r="J177" s="149">
        <v>0</v>
      </c>
      <c r="K177" s="149">
        <v>0</v>
      </c>
      <c r="L177" s="149">
        <v>0</v>
      </c>
      <c r="M177" s="149">
        <v>0</v>
      </c>
      <c r="N177" s="149">
        <v>0</v>
      </c>
      <c r="O177" s="150">
        <v>0</v>
      </c>
      <c r="P177" s="150">
        <v>0</v>
      </c>
      <c r="Q177" s="150">
        <v>0</v>
      </c>
      <c r="R177" s="150">
        <v>0</v>
      </c>
      <c r="S177" s="150">
        <v>0</v>
      </c>
      <c r="T177" s="150">
        <v>0</v>
      </c>
      <c r="U177" s="150">
        <v>0</v>
      </c>
      <c r="V177" s="150">
        <v>0</v>
      </c>
      <c r="W177" s="150">
        <v>0</v>
      </c>
      <c r="X177" s="150">
        <v>0</v>
      </c>
      <c r="Y177" s="150">
        <v>0</v>
      </c>
      <c r="Z177" s="150">
        <v>0</v>
      </c>
      <c r="AA177" s="150">
        <v>0</v>
      </c>
      <c r="AB177" s="150">
        <v>0</v>
      </c>
      <c r="AC177" s="150">
        <v>0</v>
      </c>
      <c r="AD177" s="150">
        <v>0</v>
      </c>
      <c r="AE177" s="150">
        <v>0</v>
      </c>
      <c r="AF177" s="150">
        <v>0</v>
      </c>
      <c r="AG177" s="150">
        <v>0</v>
      </c>
      <c r="AH177" s="150">
        <v>0</v>
      </c>
      <c r="AI177" s="150">
        <v>0</v>
      </c>
      <c r="AJ177" s="150">
        <v>0</v>
      </c>
      <c r="AK177" s="150">
        <v>0</v>
      </c>
      <c r="AL177" s="150">
        <v>0</v>
      </c>
      <c r="AM177" s="150">
        <v>0</v>
      </c>
      <c r="AN177" s="150">
        <v>0</v>
      </c>
      <c r="AO177" s="150">
        <v>0</v>
      </c>
      <c r="AP177" s="150">
        <v>0</v>
      </c>
      <c r="AQ177" s="150">
        <v>0</v>
      </c>
      <c r="AR177" s="150">
        <v>0</v>
      </c>
      <c r="AS177" s="150">
        <v>0</v>
      </c>
      <c r="AT177" s="150">
        <v>0</v>
      </c>
      <c r="AU177" s="150">
        <v>0</v>
      </c>
      <c r="AV177" s="150">
        <v>1</v>
      </c>
    </row>
    <row r="178" spans="2:48" ht="30" x14ac:dyDescent="0.25">
      <c r="B178" s="16"/>
      <c r="C178" s="336"/>
      <c r="D178" s="249"/>
      <c r="E178" s="252" t="s">
        <v>351</v>
      </c>
      <c r="F178" s="74"/>
      <c r="H178" s="136">
        <f t="shared" si="4"/>
        <v>1</v>
      </c>
      <c r="I178" s="149">
        <v>0</v>
      </c>
      <c r="J178" s="149">
        <v>0</v>
      </c>
      <c r="K178" s="149">
        <v>0</v>
      </c>
      <c r="L178" s="149">
        <v>0</v>
      </c>
      <c r="M178" s="149">
        <v>0</v>
      </c>
      <c r="N178" s="149">
        <v>0</v>
      </c>
      <c r="O178" s="150">
        <v>0</v>
      </c>
      <c r="P178" s="150">
        <v>0</v>
      </c>
      <c r="Q178" s="150">
        <v>0</v>
      </c>
      <c r="R178" s="150">
        <v>0</v>
      </c>
      <c r="S178" s="150">
        <v>0</v>
      </c>
      <c r="T178" s="150">
        <v>0</v>
      </c>
      <c r="U178" s="150">
        <v>0</v>
      </c>
      <c r="V178" s="150">
        <v>0</v>
      </c>
      <c r="W178" s="150">
        <v>0</v>
      </c>
      <c r="X178" s="150">
        <v>0</v>
      </c>
      <c r="Y178" s="150">
        <v>0</v>
      </c>
      <c r="Z178" s="150">
        <v>0</v>
      </c>
      <c r="AA178" s="150">
        <v>0</v>
      </c>
      <c r="AB178" s="150">
        <v>0</v>
      </c>
      <c r="AC178" s="150">
        <v>0</v>
      </c>
      <c r="AD178" s="150">
        <v>0</v>
      </c>
      <c r="AE178" s="150">
        <v>0</v>
      </c>
      <c r="AF178" s="150">
        <v>0</v>
      </c>
      <c r="AG178" s="150">
        <v>0</v>
      </c>
      <c r="AH178" s="150">
        <v>0</v>
      </c>
      <c r="AI178" s="150">
        <v>0</v>
      </c>
      <c r="AJ178" s="150">
        <v>0</v>
      </c>
      <c r="AK178" s="150">
        <v>0</v>
      </c>
      <c r="AL178" s="150">
        <v>0</v>
      </c>
      <c r="AM178" s="150">
        <v>0</v>
      </c>
      <c r="AN178" s="150">
        <v>0</v>
      </c>
      <c r="AO178" s="150">
        <v>0</v>
      </c>
      <c r="AP178" s="150">
        <v>0</v>
      </c>
      <c r="AQ178" s="150">
        <v>0</v>
      </c>
      <c r="AR178" s="150">
        <v>0</v>
      </c>
      <c r="AS178" s="150">
        <v>0</v>
      </c>
      <c r="AT178" s="150">
        <v>0</v>
      </c>
      <c r="AU178" s="150">
        <v>0</v>
      </c>
      <c r="AV178" s="150">
        <v>1</v>
      </c>
    </row>
    <row r="179" spans="2:48" x14ac:dyDescent="0.25">
      <c r="B179" s="16"/>
      <c r="C179" s="336"/>
      <c r="D179" s="249"/>
      <c r="E179" s="252" t="s">
        <v>352</v>
      </c>
      <c r="F179" s="74"/>
      <c r="H179" s="136">
        <f t="shared" si="4"/>
        <v>1</v>
      </c>
      <c r="I179" s="149">
        <v>0</v>
      </c>
      <c r="J179" s="149">
        <v>0</v>
      </c>
      <c r="K179" s="149">
        <v>0</v>
      </c>
      <c r="L179" s="149">
        <v>0</v>
      </c>
      <c r="M179" s="149">
        <v>0</v>
      </c>
      <c r="N179" s="149">
        <v>0</v>
      </c>
      <c r="O179" s="150">
        <v>0</v>
      </c>
      <c r="P179" s="150">
        <v>0</v>
      </c>
      <c r="Q179" s="150">
        <v>0</v>
      </c>
      <c r="R179" s="150">
        <v>0</v>
      </c>
      <c r="S179" s="150">
        <v>0</v>
      </c>
      <c r="T179" s="150">
        <v>0</v>
      </c>
      <c r="U179" s="150">
        <v>0</v>
      </c>
      <c r="V179" s="150">
        <v>0</v>
      </c>
      <c r="W179" s="150">
        <v>0</v>
      </c>
      <c r="X179" s="150">
        <v>0</v>
      </c>
      <c r="Y179" s="150">
        <v>0</v>
      </c>
      <c r="Z179" s="150">
        <v>0</v>
      </c>
      <c r="AA179" s="150">
        <v>0</v>
      </c>
      <c r="AB179" s="150">
        <v>0</v>
      </c>
      <c r="AC179" s="150">
        <v>0</v>
      </c>
      <c r="AD179" s="150">
        <v>0</v>
      </c>
      <c r="AE179" s="150">
        <v>0</v>
      </c>
      <c r="AF179" s="150">
        <v>0</v>
      </c>
      <c r="AG179" s="150">
        <v>0</v>
      </c>
      <c r="AH179" s="150">
        <v>0</v>
      </c>
      <c r="AI179" s="150">
        <v>0</v>
      </c>
      <c r="AJ179" s="150">
        <v>0</v>
      </c>
      <c r="AK179" s="150">
        <v>0</v>
      </c>
      <c r="AL179" s="150">
        <v>0</v>
      </c>
      <c r="AM179" s="150">
        <v>0</v>
      </c>
      <c r="AN179" s="150">
        <v>0</v>
      </c>
      <c r="AO179" s="150">
        <v>0</v>
      </c>
      <c r="AP179" s="150">
        <v>0</v>
      </c>
      <c r="AQ179" s="150">
        <v>0</v>
      </c>
      <c r="AR179" s="150">
        <v>0</v>
      </c>
      <c r="AS179" s="150">
        <v>0</v>
      </c>
      <c r="AT179" s="150">
        <v>0</v>
      </c>
      <c r="AU179" s="150">
        <v>0</v>
      </c>
      <c r="AV179" s="150">
        <v>1</v>
      </c>
    </row>
    <row r="180" spans="2:48" ht="30" x14ac:dyDescent="0.25">
      <c r="B180" s="16"/>
      <c r="C180" s="336"/>
      <c r="D180" s="249"/>
      <c r="E180" s="252" t="s">
        <v>353</v>
      </c>
      <c r="F180" s="74"/>
      <c r="H180" s="136">
        <f t="shared" si="4"/>
        <v>1</v>
      </c>
      <c r="I180" s="149">
        <v>0</v>
      </c>
      <c r="J180" s="149">
        <v>0</v>
      </c>
      <c r="K180" s="149">
        <v>0</v>
      </c>
      <c r="L180" s="149">
        <v>0</v>
      </c>
      <c r="M180" s="149">
        <v>0</v>
      </c>
      <c r="N180" s="149">
        <v>0</v>
      </c>
      <c r="O180" s="150">
        <v>0</v>
      </c>
      <c r="P180" s="150">
        <v>0</v>
      </c>
      <c r="Q180" s="150">
        <v>0</v>
      </c>
      <c r="R180" s="150">
        <v>0</v>
      </c>
      <c r="S180" s="150">
        <v>0</v>
      </c>
      <c r="T180" s="150">
        <v>0</v>
      </c>
      <c r="U180" s="150">
        <v>0</v>
      </c>
      <c r="V180" s="150">
        <v>0</v>
      </c>
      <c r="W180" s="150">
        <v>0</v>
      </c>
      <c r="X180" s="150">
        <v>0</v>
      </c>
      <c r="Y180" s="150">
        <v>0</v>
      </c>
      <c r="Z180" s="150">
        <v>0</v>
      </c>
      <c r="AA180" s="150">
        <v>0</v>
      </c>
      <c r="AB180" s="150">
        <v>0</v>
      </c>
      <c r="AC180" s="150">
        <v>0</v>
      </c>
      <c r="AD180" s="150">
        <v>0</v>
      </c>
      <c r="AE180" s="150">
        <v>0</v>
      </c>
      <c r="AF180" s="150">
        <v>0</v>
      </c>
      <c r="AG180" s="150">
        <v>0</v>
      </c>
      <c r="AH180" s="150">
        <v>0</v>
      </c>
      <c r="AI180" s="150">
        <v>0</v>
      </c>
      <c r="AJ180" s="150">
        <v>0</v>
      </c>
      <c r="AK180" s="150">
        <v>0</v>
      </c>
      <c r="AL180" s="150">
        <v>0</v>
      </c>
      <c r="AM180" s="150">
        <v>0</v>
      </c>
      <c r="AN180" s="150">
        <v>0</v>
      </c>
      <c r="AO180" s="150">
        <v>0</v>
      </c>
      <c r="AP180" s="150">
        <v>0</v>
      </c>
      <c r="AQ180" s="150">
        <v>0</v>
      </c>
      <c r="AR180" s="150">
        <v>0</v>
      </c>
      <c r="AS180" s="150">
        <v>0</v>
      </c>
      <c r="AT180" s="150">
        <v>0</v>
      </c>
      <c r="AU180" s="150">
        <v>0</v>
      </c>
      <c r="AV180" s="150">
        <v>1</v>
      </c>
    </row>
    <row r="181" spans="2:48" x14ac:dyDescent="0.25">
      <c r="B181" s="16"/>
      <c r="C181" s="336"/>
      <c r="D181" s="249"/>
      <c r="E181" s="252" t="s">
        <v>354</v>
      </c>
      <c r="F181" s="74"/>
      <c r="H181" s="136">
        <f t="shared" si="4"/>
        <v>1</v>
      </c>
      <c r="I181" s="149">
        <v>0</v>
      </c>
      <c r="J181" s="149">
        <v>0</v>
      </c>
      <c r="K181" s="149">
        <v>0</v>
      </c>
      <c r="L181" s="149">
        <v>0</v>
      </c>
      <c r="M181" s="149">
        <v>0</v>
      </c>
      <c r="N181" s="149">
        <v>0</v>
      </c>
      <c r="O181" s="150">
        <v>0</v>
      </c>
      <c r="P181" s="150">
        <v>0</v>
      </c>
      <c r="Q181" s="150">
        <v>0</v>
      </c>
      <c r="R181" s="150">
        <v>0</v>
      </c>
      <c r="S181" s="150">
        <v>0</v>
      </c>
      <c r="T181" s="150">
        <v>0</v>
      </c>
      <c r="U181" s="150">
        <v>0</v>
      </c>
      <c r="V181" s="150">
        <v>0</v>
      </c>
      <c r="W181" s="150">
        <v>0</v>
      </c>
      <c r="X181" s="150">
        <v>0</v>
      </c>
      <c r="Y181" s="150">
        <v>0</v>
      </c>
      <c r="Z181" s="150">
        <v>0</v>
      </c>
      <c r="AA181" s="150">
        <v>0</v>
      </c>
      <c r="AB181" s="150">
        <v>0</v>
      </c>
      <c r="AC181" s="150">
        <v>0</v>
      </c>
      <c r="AD181" s="150">
        <v>0</v>
      </c>
      <c r="AE181" s="150">
        <v>0</v>
      </c>
      <c r="AF181" s="150">
        <v>0</v>
      </c>
      <c r="AG181" s="150">
        <v>0</v>
      </c>
      <c r="AH181" s="150">
        <v>0</v>
      </c>
      <c r="AI181" s="150">
        <v>0</v>
      </c>
      <c r="AJ181" s="150">
        <v>0</v>
      </c>
      <c r="AK181" s="150">
        <v>0</v>
      </c>
      <c r="AL181" s="150">
        <v>0</v>
      </c>
      <c r="AM181" s="150">
        <v>0</v>
      </c>
      <c r="AN181" s="150">
        <v>0</v>
      </c>
      <c r="AO181" s="150">
        <v>0</v>
      </c>
      <c r="AP181" s="150">
        <v>0</v>
      </c>
      <c r="AQ181" s="150">
        <v>0</v>
      </c>
      <c r="AR181" s="150">
        <v>0</v>
      </c>
      <c r="AS181" s="150">
        <v>0</v>
      </c>
      <c r="AT181" s="150">
        <v>0</v>
      </c>
      <c r="AU181" s="150">
        <v>0</v>
      </c>
      <c r="AV181" s="150">
        <v>1</v>
      </c>
    </row>
    <row r="182" spans="2:48" x14ac:dyDescent="0.25">
      <c r="B182" s="16"/>
      <c r="C182" s="336"/>
      <c r="D182" s="249"/>
      <c r="E182" s="252" t="s">
        <v>355</v>
      </c>
      <c r="F182" s="74"/>
      <c r="H182" s="136">
        <f t="shared" si="4"/>
        <v>1</v>
      </c>
      <c r="I182" s="149">
        <v>0</v>
      </c>
      <c r="J182" s="149">
        <v>0</v>
      </c>
      <c r="K182" s="149">
        <v>0</v>
      </c>
      <c r="L182" s="149">
        <v>0</v>
      </c>
      <c r="M182" s="149">
        <v>0</v>
      </c>
      <c r="N182" s="149">
        <v>0</v>
      </c>
      <c r="O182" s="150">
        <v>0</v>
      </c>
      <c r="P182" s="150">
        <v>0</v>
      </c>
      <c r="Q182" s="150">
        <v>0</v>
      </c>
      <c r="R182" s="150">
        <v>0</v>
      </c>
      <c r="S182" s="150">
        <v>0</v>
      </c>
      <c r="T182" s="150">
        <v>0</v>
      </c>
      <c r="U182" s="150">
        <v>0</v>
      </c>
      <c r="V182" s="150">
        <v>0</v>
      </c>
      <c r="W182" s="150">
        <v>0</v>
      </c>
      <c r="X182" s="150">
        <v>0</v>
      </c>
      <c r="Y182" s="150">
        <v>0</v>
      </c>
      <c r="Z182" s="150">
        <v>0</v>
      </c>
      <c r="AA182" s="150">
        <v>0</v>
      </c>
      <c r="AB182" s="150">
        <v>0</v>
      </c>
      <c r="AC182" s="150">
        <v>0</v>
      </c>
      <c r="AD182" s="150">
        <v>0</v>
      </c>
      <c r="AE182" s="150">
        <v>0</v>
      </c>
      <c r="AF182" s="150">
        <v>0</v>
      </c>
      <c r="AG182" s="150">
        <v>0</v>
      </c>
      <c r="AH182" s="150">
        <v>0</v>
      </c>
      <c r="AI182" s="150">
        <v>0</v>
      </c>
      <c r="AJ182" s="150">
        <v>0</v>
      </c>
      <c r="AK182" s="150">
        <v>0</v>
      </c>
      <c r="AL182" s="150">
        <v>0</v>
      </c>
      <c r="AM182" s="150">
        <v>0</v>
      </c>
      <c r="AN182" s="150">
        <v>0</v>
      </c>
      <c r="AO182" s="150">
        <v>0</v>
      </c>
      <c r="AP182" s="150">
        <v>0</v>
      </c>
      <c r="AQ182" s="150">
        <v>0</v>
      </c>
      <c r="AR182" s="150">
        <v>0</v>
      </c>
      <c r="AS182" s="150">
        <v>0</v>
      </c>
      <c r="AT182" s="150">
        <v>0</v>
      </c>
      <c r="AU182" s="150">
        <v>0</v>
      </c>
      <c r="AV182" s="150">
        <v>1</v>
      </c>
    </row>
    <row r="183" spans="2:48" x14ac:dyDescent="0.25">
      <c r="B183" s="16"/>
      <c r="C183" s="336"/>
      <c r="D183" s="249"/>
      <c r="E183" s="252" t="s">
        <v>356</v>
      </c>
      <c r="F183" s="74"/>
      <c r="H183" s="136">
        <f t="shared" si="4"/>
        <v>2</v>
      </c>
      <c r="I183" s="149">
        <v>0</v>
      </c>
      <c r="J183" s="149">
        <v>0</v>
      </c>
      <c r="K183" s="149">
        <v>0</v>
      </c>
      <c r="L183" s="149">
        <v>0</v>
      </c>
      <c r="M183" s="149">
        <v>0</v>
      </c>
      <c r="N183" s="149">
        <v>0</v>
      </c>
      <c r="O183" s="150">
        <v>0</v>
      </c>
      <c r="P183" s="150">
        <v>0</v>
      </c>
      <c r="Q183" s="150">
        <v>0</v>
      </c>
      <c r="R183" s="150">
        <v>0</v>
      </c>
      <c r="S183" s="150">
        <v>0</v>
      </c>
      <c r="T183" s="150">
        <v>0</v>
      </c>
      <c r="U183" s="150">
        <v>0</v>
      </c>
      <c r="V183" s="150">
        <v>0</v>
      </c>
      <c r="W183" s="150">
        <v>0</v>
      </c>
      <c r="X183" s="150">
        <v>0</v>
      </c>
      <c r="Y183" s="150">
        <v>0</v>
      </c>
      <c r="Z183" s="150">
        <v>0</v>
      </c>
      <c r="AA183" s="150">
        <v>0</v>
      </c>
      <c r="AB183" s="150">
        <v>0</v>
      </c>
      <c r="AC183" s="150">
        <v>0</v>
      </c>
      <c r="AD183" s="150">
        <v>0</v>
      </c>
      <c r="AE183" s="150">
        <v>0</v>
      </c>
      <c r="AF183" s="150">
        <v>0</v>
      </c>
      <c r="AG183" s="150">
        <v>0</v>
      </c>
      <c r="AH183" s="150">
        <v>0</v>
      </c>
      <c r="AI183" s="150">
        <v>0</v>
      </c>
      <c r="AJ183" s="150">
        <v>1</v>
      </c>
      <c r="AK183" s="150">
        <v>0</v>
      </c>
      <c r="AL183" s="150">
        <v>0</v>
      </c>
      <c r="AM183" s="150">
        <v>0</v>
      </c>
      <c r="AN183" s="150">
        <v>0</v>
      </c>
      <c r="AO183" s="150">
        <v>0</v>
      </c>
      <c r="AP183" s="150">
        <v>0</v>
      </c>
      <c r="AQ183" s="150">
        <v>0</v>
      </c>
      <c r="AR183" s="150">
        <v>0</v>
      </c>
      <c r="AS183" s="150">
        <v>0</v>
      </c>
      <c r="AT183" s="150">
        <v>0</v>
      </c>
      <c r="AU183" s="150">
        <v>0</v>
      </c>
      <c r="AV183" s="150">
        <v>1</v>
      </c>
    </row>
    <row r="184" spans="2:48" x14ac:dyDescent="0.25">
      <c r="B184" s="16"/>
      <c r="C184" s="336"/>
      <c r="D184" s="249"/>
      <c r="E184" s="252" t="s">
        <v>357</v>
      </c>
      <c r="F184" s="74"/>
      <c r="H184" s="136">
        <f t="shared" si="4"/>
        <v>1</v>
      </c>
      <c r="I184" s="149">
        <v>0</v>
      </c>
      <c r="J184" s="149">
        <v>0</v>
      </c>
      <c r="K184" s="149">
        <v>0</v>
      </c>
      <c r="L184" s="149">
        <v>0</v>
      </c>
      <c r="M184" s="149">
        <v>0</v>
      </c>
      <c r="N184" s="149">
        <v>0</v>
      </c>
      <c r="O184" s="150">
        <v>0</v>
      </c>
      <c r="P184" s="150">
        <v>0</v>
      </c>
      <c r="Q184" s="150">
        <v>0</v>
      </c>
      <c r="R184" s="150">
        <v>0</v>
      </c>
      <c r="S184" s="150">
        <v>0</v>
      </c>
      <c r="T184" s="150">
        <v>0</v>
      </c>
      <c r="U184" s="150">
        <v>0</v>
      </c>
      <c r="V184" s="150">
        <v>0</v>
      </c>
      <c r="W184" s="150">
        <v>0</v>
      </c>
      <c r="X184" s="150">
        <v>0</v>
      </c>
      <c r="Y184" s="150">
        <v>0</v>
      </c>
      <c r="Z184" s="150">
        <v>0</v>
      </c>
      <c r="AA184" s="150">
        <v>0</v>
      </c>
      <c r="AB184" s="150">
        <v>0</v>
      </c>
      <c r="AC184" s="150">
        <v>0</v>
      </c>
      <c r="AD184" s="150">
        <v>0</v>
      </c>
      <c r="AE184" s="150">
        <v>0</v>
      </c>
      <c r="AF184" s="150">
        <v>0</v>
      </c>
      <c r="AG184" s="150">
        <v>0</v>
      </c>
      <c r="AH184" s="150">
        <v>0</v>
      </c>
      <c r="AI184" s="150">
        <v>0</v>
      </c>
      <c r="AJ184" s="150">
        <v>0</v>
      </c>
      <c r="AK184" s="150">
        <v>0</v>
      </c>
      <c r="AL184" s="150">
        <v>0</v>
      </c>
      <c r="AM184" s="150">
        <v>0</v>
      </c>
      <c r="AN184" s="150">
        <v>0</v>
      </c>
      <c r="AO184" s="150">
        <v>0</v>
      </c>
      <c r="AP184" s="150">
        <v>0</v>
      </c>
      <c r="AQ184" s="150">
        <v>0</v>
      </c>
      <c r="AR184" s="150">
        <v>0</v>
      </c>
      <c r="AS184" s="150">
        <v>0</v>
      </c>
      <c r="AT184" s="150">
        <v>0</v>
      </c>
      <c r="AU184" s="150">
        <v>0</v>
      </c>
      <c r="AV184" s="150">
        <v>1</v>
      </c>
    </row>
    <row r="185" spans="2:48" x14ac:dyDescent="0.25">
      <c r="B185" s="16"/>
      <c r="C185" s="336"/>
      <c r="D185" s="249"/>
      <c r="E185" s="252" t="s">
        <v>358</v>
      </c>
      <c r="F185" s="74"/>
      <c r="H185" s="136">
        <f t="shared" si="4"/>
        <v>1</v>
      </c>
      <c r="I185" s="149">
        <v>0</v>
      </c>
      <c r="J185" s="149">
        <v>0</v>
      </c>
      <c r="K185" s="149">
        <v>0</v>
      </c>
      <c r="L185" s="149">
        <v>0</v>
      </c>
      <c r="M185" s="149">
        <v>0</v>
      </c>
      <c r="N185" s="149">
        <v>0</v>
      </c>
      <c r="O185" s="150">
        <v>0</v>
      </c>
      <c r="P185" s="150">
        <v>0</v>
      </c>
      <c r="Q185" s="150">
        <v>0</v>
      </c>
      <c r="R185" s="150">
        <v>0</v>
      </c>
      <c r="S185" s="150">
        <v>0</v>
      </c>
      <c r="T185" s="150">
        <v>0</v>
      </c>
      <c r="U185" s="150">
        <v>0</v>
      </c>
      <c r="V185" s="150">
        <v>0</v>
      </c>
      <c r="W185" s="150">
        <v>0</v>
      </c>
      <c r="X185" s="150">
        <v>0</v>
      </c>
      <c r="Y185" s="150">
        <v>0</v>
      </c>
      <c r="Z185" s="150">
        <v>0</v>
      </c>
      <c r="AA185" s="150">
        <v>0</v>
      </c>
      <c r="AB185" s="150">
        <v>0</v>
      </c>
      <c r="AC185" s="150">
        <v>0</v>
      </c>
      <c r="AD185" s="150">
        <v>0</v>
      </c>
      <c r="AE185" s="150">
        <v>0</v>
      </c>
      <c r="AF185" s="150">
        <v>0</v>
      </c>
      <c r="AG185" s="150">
        <v>0</v>
      </c>
      <c r="AH185" s="150">
        <v>0</v>
      </c>
      <c r="AI185" s="150">
        <v>0</v>
      </c>
      <c r="AJ185" s="150">
        <v>0</v>
      </c>
      <c r="AK185" s="150">
        <v>0</v>
      </c>
      <c r="AL185" s="150">
        <v>0</v>
      </c>
      <c r="AM185" s="150">
        <v>0</v>
      </c>
      <c r="AN185" s="150">
        <v>0</v>
      </c>
      <c r="AO185" s="150">
        <v>0</v>
      </c>
      <c r="AP185" s="150">
        <v>0</v>
      </c>
      <c r="AQ185" s="150">
        <v>0</v>
      </c>
      <c r="AR185" s="150">
        <v>0</v>
      </c>
      <c r="AS185" s="150">
        <v>0</v>
      </c>
      <c r="AT185" s="150">
        <v>0</v>
      </c>
      <c r="AU185" s="150">
        <v>0</v>
      </c>
      <c r="AV185" s="150">
        <v>1</v>
      </c>
    </row>
    <row r="186" spans="2:48" x14ac:dyDescent="0.25">
      <c r="B186" s="16"/>
      <c r="C186" s="336"/>
      <c r="D186" s="249"/>
      <c r="E186" s="252" t="s">
        <v>359</v>
      </c>
      <c r="F186" s="74"/>
      <c r="H186" s="136">
        <f t="shared" si="4"/>
        <v>1</v>
      </c>
      <c r="I186" s="149">
        <v>0</v>
      </c>
      <c r="J186" s="149">
        <v>0</v>
      </c>
      <c r="K186" s="149">
        <v>0</v>
      </c>
      <c r="L186" s="149">
        <v>0</v>
      </c>
      <c r="M186" s="149">
        <v>0</v>
      </c>
      <c r="N186" s="149">
        <v>0</v>
      </c>
      <c r="O186" s="150">
        <v>0</v>
      </c>
      <c r="P186" s="150">
        <v>0</v>
      </c>
      <c r="Q186" s="150">
        <v>0</v>
      </c>
      <c r="R186" s="150">
        <v>0</v>
      </c>
      <c r="S186" s="150">
        <v>0</v>
      </c>
      <c r="T186" s="150">
        <v>0</v>
      </c>
      <c r="U186" s="150">
        <v>0</v>
      </c>
      <c r="V186" s="150">
        <v>0</v>
      </c>
      <c r="W186" s="150">
        <v>0</v>
      </c>
      <c r="X186" s="150">
        <v>0</v>
      </c>
      <c r="Y186" s="150">
        <v>0</v>
      </c>
      <c r="Z186" s="150">
        <v>0</v>
      </c>
      <c r="AA186" s="150">
        <v>0</v>
      </c>
      <c r="AB186" s="150">
        <v>0</v>
      </c>
      <c r="AC186" s="150">
        <v>0</v>
      </c>
      <c r="AD186" s="150">
        <v>0</v>
      </c>
      <c r="AE186" s="150">
        <v>0</v>
      </c>
      <c r="AF186" s="150">
        <v>0</v>
      </c>
      <c r="AG186" s="150">
        <v>0</v>
      </c>
      <c r="AH186" s="150">
        <v>0</v>
      </c>
      <c r="AI186" s="150">
        <v>0</v>
      </c>
      <c r="AJ186" s="150">
        <v>0</v>
      </c>
      <c r="AK186" s="150">
        <v>0</v>
      </c>
      <c r="AL186" s="150">
        <v>0</v>
      </c>
      <c r="AM186" s="150">
        <v>0</v>
      </c>
      <c r="AN186" s="150">
        <v>0</v>
      </c>
      <c r="AO186" s="150">
        <v>0</v>
      </c>
      <c r="AP186" s="150">
        <v>0</v>
      </c>
      <c r="AQ186" s="150">
        <v>0</v>
      </c>
      <c r="AR186" s="150">
        <v>0</v>
      </c>
      <c r="AS186" s="150">
        <v>0</v>
      </c>
      <c r="AT186" s="150">
        <v>0</v>
      </c>
      <c r="AU186" s="150">
        <v>0</v>
      </c>
      <c r="AV186" s="150">
        <v>1</v>
      </c>
    </row>
    <row r="187" spans="2:48" x14ac:dyDescent="0.25">
      <c r="B187" s="16"/>
      <c r="C187" s="336"/>
      <c r="D187" s="249"/>
      <c r="E187" s="252" t="s">
        <v>360</v>
      </c>
      <c r="F187" s="74"/>
      <c r="H187" s="136">
        <f t="shared" si="4"/>
        <v>1</v>
      </c>
      <c r="I187" s="149">
        <v>0</v>
      </c>
      <c r="J187" s="149">
        <v>0</v>
      </c>
      <c r="K187" s="149">
        <v>0</v>
      </c>
      <c r="L187" s="149">
        <v>0</v>
      </c>
      <c r="M187" s="149">
        <v>0</v>
      </c>
      <c r="N187" s="149">
        <v>0</v>
      </c>
      <c r="O187" s="150">
        <v>0</v>
      </c>
      <c r="P187" s="150">
        <v>0</v>
      </c>
      <c r="Q187" s="150">
        <v>0</v>
      </c>
      <c r="R187" s="150">
        <v>0</v>
      </c>
      <c r="S187" s="150">
        <v>0</v>
      </c>
      <c r="T187" s="150">
        <v>0</v>
      </c>
      <c r="U187" s="150">
        <v>0</v>
      </c>
      <c r="V187" s="150">
        <v>0</v>
      </c>
      <c r="W187" s="150">
        <v>0</v>
      </c>
      <c r="X187" s="150">
        <v>0</v>
      </c>
      <c r="Y187" s="150">
        <v>0</v>
      </c>
      <c r="Z187" s="150">
        <v>0</v>
      </c>
      <c r="AA187" s="150">
        <v>0</v>
      </c>
      <c r="AB187" s="150">
        <v>0</v>
      </c>
      <c r="AC187" s="150">
        <v>0</v>
      </c>
      <c r="AD187" s="150">
        <v>0</v>
      </c>
      <c r="AE187" s="150">
        <v>0</v>
      </c>
      <c r="AF187" s="150">
        <v>0</v>
      </c>
      <c r="AG187" s="150">
        <v>0</v>
      </c>
      <c r="AH187" s="150">
        <v>0</v>
      </c>
      <c r="AI187" s="150">
        <v>0</v>
      </c>
      <c r="AJ187" s="150">
        <v>0</v>
      </c>
      <c r="AK187" s="150">
        <v>0</v>
      </c>
      <c r="AL187" s="150">
        <v>0</v>
      </c>
      <c r="AM187" s="150">
        <v>0</v>
      </c>
      <c r="AN187" s="150">
        <v>0</v>
      </c>
      <c r="AO187" s="150">
        <v>0</v>
      </c>
      <c r="AP187" s="150">
        <v>0</v>
      </c>
      <c r="AQ187" s="150">
        <v>0</v>
      </c>
      <c r="AR187" s="150">
        <v>0</v>
      </c>
      <c r="AS187" s="150">
        <v>0</v>
      </c>
      <c r="AT187" s="150">
        <v>0</v>
      </c>
      <c r="AU187" s="150">
        <v>0</v>
      </c>
      <c r="AV187" s="150">
        <v>1</v>
      </c>
    </row>
    <row r="188" spans="2:48" x14ac:dyDescent="0.25">
      <c r="B188" s="16"/>
      <c r="C188" s="336"/>
      <c r="D188" s="249"/>
      <c r="E188" s="252" t="s">
        <v>361</v>
      </c>
      <c r="F188" s="74"/>
      <c r="H188" s="136">
        <f t="shared" si="4"/>
        <v>1</v>
      </c>
      <c r="I188" s="149">
        <v>0</v>
      </c>
      <c r="J188" s="149">
        <v>0</v>
      </c>
      <c r="K188" s="149">
        <v>0</v>
      </c>
      <c r="L188" s="149">
        <v>0</v>
      </c>
      <c r="M188" s="149">
        <v>0</v>
      </c>
      <c r="N188" s="149">
        <v>0</v>
      </c>
      <c r="O188" s="150">
        <v>1</v>
      </c>
      <c r="P188" s="150">
        <v>0</v>
      </c>
      <c r="Q188" s="150">
        <v>0</v>
      </c>
      <c r="R188" s="150">
        <v>0</v>
      </c>
      <c r="S188" s="150">
        <v>0</v>
      </c>
      <c r="T188" s="150">
        <v>0</v>
      </c>
      <c r="U188" s="150">
        <v>0</v>
      </c>
      <c r="V188" s="150">
        <v>0</v>
      </c>
      <c r="W188" s="150">
        <v>0</v>
      </c>
      <c r="X188" s="150">
        <v>0</v>
      </c>
      <c r="Y188" s="150">
        <v>0</v>
      </c>
      <c r="Z188" s="150">
        <v>0</v>
      </c>
      <c r="AA188" s="150">
        <v>0</v>
      </c>
      <c r="AB188" s="150">
        <v>0</v>
      </c>
      <c r="AC188" s="150">
        <v>0</v>
      </c>
      <c r="AD188" s="150">
        <v>0</v>
      </c>
      <c r="AE188" s="150">
        <v>0</v>
      </c>
      <c r="AF188" s="150">
        <v>0</v>
      </c>
      <c r="AG188" s="150">
        <v>0</v>
      </c>
      <c r="AH188" s="150">
        <v>0</v>
      </c>
      <c r="AI188" s="150">
        <v>0</v>
      </c>
      <c r="AJ188" s="150">
        <v>0</v>
      </c>
      <c r="AK188" s="150">
        <v>0</v>
      </c>
      <c r="AL188" s="150">
        <v>0</v>
      </c>
      <c r="AM188" s="150">
        <v>0</v>
      </c>
      <c r="AN188" s="150">
        <v>0</v>
      </c>
      <c r="AO188" s="150">
        <v>0</v>
      </c>
      <c r="AP188" s="150">
        <v>0</v>
      </c>
      <c r="AQ188" s="150">
        <v>0</v>
      </c>
      <c r="AR188" s="150">
        <v>0</v>
      </c>
      <c r="AS188" s="150">
        <v>0</v>
      </c>
      <c r="AT188" s="150">
        <v>0</v>
      </c>
      <c r="AU188" s="150">
        <v>0</v>
      </c>
      <c r="AV188" s="150">
        <v>0</v>
      </c>
    </row>
    <row r="189" spans="2:48" x14ac:dyDescent="0.25">
      <c r="B189" s="16"/>
      <c r="C189" s="336"/>
      <c r="D189" s="249"/>
      <c r="E189" s="252" t="s">
        <v>362</v>
      </c>
      <c r="F189" s="74"/>
      <c r="H189" s="136">
        <f t="shared" si="4"/>
        <v>1</v>
      </c>
      <c r="I189" s="149">
        <v>0</v>
      </c>
      <c r="J189" s="149">
        <v>0</v>
      </c>
      <c r="K189" s="149">
        <v>0</v>
      </c>
      <c r="L189" s="149">
        <v>0</v>
      </c>
      <c r="M189" s="149">
        <v>0</v>
      </c>
      <c r="N189" s="149">
        <v>0</v>
      </c>
      <c r="O189" s="150">
        <v>0</v>
      </c>
      <c r="P189" s="150">
        <v>0</v>
      </c>
      <c r="Q189" s="150">
        <v>0</v>
      </c>
      <c r="R189" s="150">
        <v>0</v>
      </c>
      <c r="S189" s="150">
        <v>0</v>
      </c>
      <c r="T189" s="150">
        <v>0</v>
      </c>
      <c r="U189" s="150">
        <v>0</v>
      </c>
      <c r="V189" s="150">
        <v>0</v>
      </c>
      <c r="W189" s="150">
        <v>0</v>
      </c>
      <c r="X189" s="150">
        <v>0</v>
      </c>
      <c r="Y189" s="150">
        <v>0</v>
      </c>
      <c r="Z189" s="150">
        <v>0</v>
      </c>
      <c r="AA189" s="150">
        <v>0</v>
      </c>
      <c r="AB189" s="150">
        <v>0</v>
      </c>
      <c r="AC189" s="150">
        <v>0</v>
      </c>
      <c r="AD189" s="150">
        <v>0</v>
      </c>
      <c r="AE189" s="150">
        <v>0</v>
      </c>
      <c r="AF189" s="150">
        <v>0</v>
      </c>
      <c r="AG189" s="150">
        <v>0</v>
      </c>
      <c r="AH189" s="150">
        <v>0</v>
      </c>
      <c r="AI189" s="150">
        <v>0</v>
      </c>
      <c r="AJ189" s="150">
        <v>0</v>
      </c>
      <c r="AK189" s="150">
        <v>0</v>
      </c>
      <c r="AL189" s="150">
        <v>0</v>
      </c>
      <c r="AM189" s="150">
        <v>0</v>
      </c>
      <c r="AN189" s="150">
        <v>0</v>
      </c>
      <c r="AO189" s="150">
        <v>0</v>
      </c>
      <c r="AP189" s="150">
        <v>0</v>
      </c>
      <c r="AQ189" s="150">
        <v>0</v>
      </c>
      <c r="AR189" s="150">
        <v>0</v>
      </c>
      <c r="AS189" s="150">
        <v>0</v>
      </c>
      <c r="AT189" s="150">
        <v>0</v>
      </c>
      <c r="AU189" s="150">
        <v>0</v>
      </c>
      <c r="AV189" s="150">
        <v>1</v>
      </c>
    </row>
    <row r="190" spans="2:48" x14ac:dyDescent="0.25">
      <c r="B190" s="16"/>
      <c r="C190" s="336"/>
      <c r="D190" s="249"/>
      <c r="E190" s="252" t="s">
        <v>363</v>
      </c>
      <c r="F190" s="74"/>
      <c r="H190" s="136">
        <f t="shared" si="4"/>
        <v>3</v>
      </c>
      <c r="I190" s="149">
        <v>0</v>
      </c>
      <c r="J190" s="149">
        <v>0</v>
      </c>
      <c r="K190" s="149">
        <v>0</v>
      </c>
      <c r="L190" s="149">
        <v>0</v>
      </c>
      <c r="M190" s="149">
        <v>0</v>
      </c>
      <c r="N190" s="149">
        <v>0</v>
      </c>
      <c r="O190" s="150">
        <v>1</v>
      </c>
      <c r="P190" s="150">
        <v>0</v>
      </c>
      <c r="Q190" s="150">
        <v>0</v>
      </c>
      <c r="R190" s="150">
        <v>0</v>
      </c>
      <c r="S190" s="150">
        <v>0</v>
      </c>
      <c r="T190" s="150">
        <v>0</v>
      </c>
      <c r="U190" s="150">
        <v>0</v>
      </c>
      <c r="V190" s="150">
        <v>0</v>
      </c>
      <c r="W190" s="150">
        <v>0</v>
      </c>
      <c r="X190" s="150">
        <v>0</v>
      </c>
      <c r="Y190" s="150">
        <v>0</v>
      </c>
      <c r="Z190" s="150">
        <v>0</v>
      </c>
      <c r="AA190" s="150">
        <v>0</v>
      </c>
      <c r="AB190" s="150">
        <v>0</v>
      </c>
      <c r="AC190" s="150">
        <v>0</v>
      </c>
      <c r="AD190" s="150">
        <v>0</v>
      </c>
      <c r="AE190" s="150">
        <v>0</v>
      </c>
      <c r="AF190" s="150">
        <v>0</v>
      </c>
      <c r="AG190" s="150">
        <v>0</v>
      </c>
      <c r="AH190" s="150">
        <v>0</v>
      </c>
      <c r="AI190" s="150">
        <v>0</v>
      </c>
      <c r="AJ190" s="150">
        <v>1</v>
      </c>
      <c r="AK190" s="150">
        <v>0</v>
      </c>
      <c r="AL190" s="150">
        <v>0</v>
      </c>
      <c r="AM190" s="150">
        <v>0</v>
      </c>
      <c r="AN190" s="150">
        <v>0</v>
      </c>
      <c r="AO190" s="150">
        <v>0</v>
      </c>
      <c r="AP190" s="150">
        <v>0</v>
      </c>
      <c r="AQ190" s="150">
        <v>0</v>
      </c>
      <c r="AR190" s="150">
        <v>0</v>
      </c>
      <c r="AS190" s="150">
        <v>0</v>
      </c>
      <c r="AT190" s="150">
        <v>0</v>
      </c>
      <c r="AU190" s="150">
        <v>0</v>
      </c>
      <c r="AV190" s="150">
        <v>1</v>
      </c>
    </row>
    <row r="191" spans="2:48" x14ac:dyDescent="0.25">
      <c r="B191" s="16"/>
      <c r="C191" s="336"/>
      <c r="D191" s="249"/>
      <c r="E191" s="252" t="s">
        <v>364</v>
      </c>
      <c r="F191" s="74"/>
      <c r="H191" s="136">
        <f t="shared" si="4"/>
        <v>2</v>
      </c>
      <c r="I191" s="149">
        <v>0</v>
      </c>
      <c r="J191" s="149">
        <v>0</v>
      </c>
      <c r="K191" s="149">
        <v>0</v>
      </c>
      <c r="L191" s="149">
        <v>0</v>
      </c>
      <c r="M191" s="149">
        <v>0</v>
      </c>
      <c r="N191" s="149">
        <v>0</v>
      </c>
      <c r="O191" s="150">
        <v>0</v>
      </c>
      <c r="P191" s="150">
        <v>0</v>
      </c>
      <c r="Q191" s="150">
        <v>0</v>
      </c>
      <c r="R191" s="150">
        <v>0</v>
      </c>
      <c r="S191" s="150">
        <v>0</v>
      </c>
      <c r="T191" s="150">
        <v>0</v>
      </c>
      <c r="U191" s="150">
        <v>0</v>
      </c>
      <c r="V191" s="150">
        <v>0</v>
      </c>
      <c r="W191" s="150">
        <v>0</v>
      </c>
      <c r="X191" s="150">
        <v>0</v>
      </c>
      <c r="Y191" s="150">
        <v>0</v>
      </c>
      <c r="Z191" s="150">
        <v>0</v>
      </c>
      <c r="AA191" s="150">
        <v>0</v>
      </c>
      <c r="AB191" s="150">
        <v>0</v>
      </c>
      <c r="AC191" s="150">
        <v>0</v>
      </c>
      <c r="AD191" s="150">
        <v>0</v>
      </c>
      <c r="AE191" s="150">
        <v>0</v>
      </c>
      <c r="AF191" s="150">
        <v>0</v>
      </c>
      <c r="AG191" s="150">
        <v>0</v>
      </c>
      <c r="AH191" s="150">
        <v>0</v>
      </c>
      <c r="AI191" s="150">
        <v>0</v>
      </c>
      <c r="AJ191" s="150">
        <v>0</v>
      </c>
      <c r="AK191" s="150">
        <v>0</v>
      </c>
      <c r="AL191" s="150">
        <v>0</v>
      </c>
      <c r="AM191" s="150">
        <v>0</v>
      </c>
      <c r="AN191" s="150">
        <v>0</v>
      </c>
      <c r="AO191" s="150">
        <v>0</v>
      </c>
      <c r="AP191" s="150">
        <v>0</v>
      </c>
      <c r="AQ191" s="150">
        <v>0</v>
      </c>
      <c r="AR191" s="150">
        <v>0</v>
      </c>
      <c r="AS191" s="150">
        <v>0</v>
      </c>
      <c r="AT191" s="150">
        <v>0</v>
      </c>
      <c r="AU191" s="150">
        <v>1</v>
      </c>
      <c r="AV191" s="150">
        <v>1</v>
      </c>
    </row>
    <row r="192" spans="2:48" x14ac:dyDescent="0.25">
      <c r="B192" s="16"/>
      <c r="C192" s="336"/>
      <c r="D192" s="249"/>
      <c r="E192" s="252" t="s">
        <v>365</v>
      </c>
      <c r="F192" s="74"/>
      <c r="H192" s="136">
        <f t="shared" si="4"/>
        <v>2</v>
      </c>
      <c r="I192" s="149">
        <v>0</v>
      </c>
      <c r="J192" s="149">
        <v>0</v>
      </c>
      <c r="K192" s="149">
        <v>0</v>
      </c>
      <c r="L192" s="149">
        <v>0</v>
      </c>
      <c r="M192" s="149">
        <v>0</v>
      </c>
      <c r="N192" s="149">
        <v>0</v>
      </c>
      <c r="O192" s="150">
        <v>0</v>
      </c>
      <c r="P192" s="150">
        <v>0</v>
      </c>
      <c r="Q192" s="150">
        <v>0</v>
      </c>
      <c r="R192" s="150">
        <v>0</v>
      </c>
      <c r="S192" s="150">
        <v>0</v>
      </c>
      <c r="T192" s="150">
        <v>0</v>
      </c>
      <c r="U192" s="150">
        <v>0</v>
      </c>
      <c r="V192" s="150">
        <v>0</v>
      </c>
      <c r="W192" s="150">
        <v>0</v>
      </c>
      <c r="X192" s="150">
        <v>0</v>
      </c>
      <c r="Y192" s="150">
        <v>0</v>
      </c>
      <c r="Z192" s="150">
        <v>0</v>
      </c>
      <c r="AA192" s="150">
        <v>0</v>
      </c>
      <c r="AB192" s="150">
        <v>0</v>
      </c>
      <c r="AC192" s="150">
        <v>0</v>
      </c>
      <c r="AD192" s="150">
        <v>0</v>
      </c>
      <c r="AE192" s="150">
        <v>0</v>
      </c>
      <c r="AF192" s="150">
        <v>0</v>
      </c>
      <c r="AG192" s="150">
        <v>0</v>
      </c>
      <c r="AH192" s="150">
        <v>0</v>
      </c>
      <c r="AI192" s="150">
        <v>0</v>
      </c>
      <c r="AJ192" s="150">
        <v>0</v>
      </c>
      <c r="AK192" s="150">
        <v>0</v>
      </c>
      <c r="AL192" s="150">
        <v>0</v>
      </c>
      <c r="AM192" s="150">
        <v>0</v>
      </c>
      <c r="AN192" s="150">
        <v>0</v>
      </c>
      <c r="AO192" s="150">
        <v>0</v>
      </c>
      <c r="AP192" s="150">
        <v>0</v>
      </c>
      <c r="AQ192" s="150">
        <v>0</v>
      </c>
      <c r="AR192" s="150">
        <v>0</v>
      </c>
      <c r="AS192" s="150">
        <v>0</v>
      </c>
      <c r="AT192" s="150">
        <v>0</v>
      </c>
      <c r="AU192" s="150">
        <v>1</v>
      </c>
      <c r="AV192" s="150">
        <v>1</v>
      </c>
    </row>
    <row r="193" spans="2:48" x14ac:dyDescent="0.25">
      <c r="B193" s="16"/>
      <c r="C193" s="336"/>
      <c r="D193" s="249"/>
      <c r="E193" s="252" t="s">
        <v>366</v>
      </c>
      <c r="F193" s="74"/>
      <c r="H193" s="136">
        <f t="shared" si="4"/>
        <v>1</v>
      </c>
      <c r="I193" s="149">
        <v>0</v>
      </c>
      <c r="J193" s="149">
        <v>0</v>
      </c>
      <c r="K193" s="149">
        <v>0</v>
      </c>
      <c r="L193" s="149">
        <v>0</v>
      </c>
      <c r="M193" s="149">
        <v>0</v>
      </c>
      <c r="N193" s="149">
        <v>0</v>
      </c>
      <c r="O193" s="150">
        <v>0</v>
      </c>
      <c r="P193" s="150">
        <v>0</v>
      </c>
      <c r="Q193" s="150">
        <v>0</v>
      </c>
      <c r="R193" s="150">
        <v>0</v>
      </c>
      <c r="S193" s="150">
        <v>0</v>
      </c>
      <c r="T193" s="150">
        <v>0</v>
      </c>
      <c r="U193" s="150">
        <v>0</v>
      </c>
      <c r="V193" s="150">
        <v>0</v>
      </c>
      <c r="W193" s="150">
        <v>0</v>
      </c>
      <c r="X193" s="150">
        <v>0</v>
      </c>
      <c r="Y193" s="150">
        <v>0</v>
      </c>
      <c r="Z193" s="150">
        <v>0</v>
      </c>
      <c r="AA193" s="150">
        <v>0</v>
      </c>
      <c r="AB193" s="150">
        <v>0</v>
      </c>
      <c r="AC193" s="150">
        <v>0</v>
      </c>
      <c r="AD193" s="150">
        <v>0</v>
      </c>
      <c r="AE193" s="150">
        <v>0</v>
      </c>
      <c r="AF193" s="150">
        <v>0</v>
      </c>
      <c r="AG193" s="150">
        <v>0</v>
      </c>
      <c r="AH193" s="150">
        <v>0</v>
      </c>
      <c r="AI193" s="150">
        <v>0</v>
      </c>
      <c r="AJ193" s="150">
        <v>0</v>
      </c>
      <c r="AK193" s="150">
        <v>0</v>
      </c>
      <c r="AL193" s="150">
        <v>0</v>
      </c>
      <c r="AM193" s="150">
        <v>0</v>
      </c>
      <c r="AN193" s="150">
        <v>0</v>
      </c>
      <c r="AO193" s="150">
        <v>0</v>
      </c>
      <c r="AP193" s="150">
        <v>0</v>
      </c>
      <c r="AQ193" s="150">
        <v>0</v>
      </c>
      <c r="AR193" s="150">
        <v>0</v>
      </c>
      <c r="AS193" s="150">
        <v>0</v>
      </c>
      <c r="AT193" s="150">
        <v>0</v>
      </c>
      <c r="AU193" s="150">
        <v>0</v>
      </c>
      <c r="AV193" s="150">
        <v>1</v>
      </c>
    </row>
    <row r="194" spans="2:48" ht="30" x14ac:dyDescent="0.25">
      <c r="B194" s="16"/>
      <c r="C194" s="336"/>
      <c r="D194" s="249"/>
      <c r="E194" s="252" t="s">
        <v>367</v>
      </c>
      <c r="F194" s="74"/>
      <c r="H194" s="136">
        <f t="shared" si="4"/>
        <v>2</v>
      </c>
      <c r="I194" s="149">
        <v>0</v>
      </c>
      <c r="J194" s="149">
        <v>0</v>
      </c>
      <c r="K194" s="149">
        <v>0</v>
      </c>
      <c r="L194" s="149">
        <v>0</v>
      </c>
      <c r="M194" s="149">
        <v>0</v>
      </c>
      <c r="N194" s="149">
        <v>0</v>
      </c>
      <c r="O194" s="150">
        <v>0</v>
      </c>
      <c r="P194" s="150">
        <v>0</v>
      </c>
      <c r="Q194" s="150">
        <v>0</v>
      </c>
      <c r="R194" s="150">
        <v>0</v>
      </c>
      <c r="S194" s="150">
        <v>0</v>
      </c>
      <c r="T194" s="150">
        <v>0</v>
      </c>
      <c r="U194" s="150">
        <v>0</v>
      </c>
      <c r="V194" s="150">
        <v>0</v>
      </c>
      <c r="W194" s="150">
        <v>0</v>
      </c>
      <c r="X194" s="150">
        <v>0</v>
      </c>
      <c r="Y194" s="150">
        <v>0</v>
      </c>
      <c r="Z194" s="150">
        <v>0</v>
      </c>
      <c r="AA194" s="150">
        <v>0</v>
      </c>
      <c r="AB194" s="150">
        <v>0</v>
      </c>
      <c r="AC194" s="150">
        <v>0</v>
      </c>
      <c r="AD194" s="150">
        <v>0</v>
      </c>
      <c r="AE194" s="150">
        <v>0</v>
      </c>
      <c r="AF194" s="150">
        <v>0</v>
      </c>
      <c r="AG194" s="150">
        <v>0</v>
      </c>
      <c r="AH194" s="150">
        <v>0</v>
      </c>
      <c r="AI194" s="150">
        <v>0</v>
      </c>
      <c r="AJ194" s="150">
        <v>0</v>
      </c>
      <c r="AK194" s="150">
        <v>0</v>
      </c>
      <c r="AL194" s="150">
        <v>0</v>
      </c>
      <c r="AM194" s="150">
        <v>0</v>
      </c>
      <c r="AN194" s="150">
        <v>0</v>
      </c>
      <c r="AO194" s="150">
        <v>0</v>
      </c>
      <c r="AP194" s="150">
        <v>0</v>
      </c>
      <c r="AQ194" s="150">
        <v>0</v>
      </c>
      <c r="AR194" s="150">
        <v>0</v>
      </c>
      <c r="AS194" s="150">
        <v>0</v>
      </c>
      <c r="AT194" s="150">
        <v>0</v>
      </c>
      <c r="AU194" s="150">
        <v>1</v>
      </c>
      <c r="AV194" s="150">
        <v>1</v>
      </c>
    </row>
    <row r="195" spans="2:48" x14ac:dyDescent="0.25">
      <c r="B195" s="16"/>
      <c r="C195" s="336"/>
      <c r="D195" s="249"/>
      <c r="E195" s="252" t="s">
        <v>368</v>
      </c>
      <c r="F195" s="74"/>
      <c r="H195" s="136">
        <f t="shared" si="4"/>
        <v>2</v>
      </c>
      <c r="I195" s="149">
        <v>0</v>
      </c>
      <c r="J195" s="149">
        <v>0</v>
      </c>
      <c r="K195" s="149">
        <v>0</v>
      </c>
      <c r="L195" s="149">
        <v>0</v>
      </c>
      <c r="M195" s="149">
        <v>0</v>
      </c>
      <c r="N195" s="149">
        <v>0</v>
      </c>
      <c r="O195" s="150">
        <v>0</v>
      </c>
      <c r="P195" s="150">
        <v>0</v>
      </c>
      <c r="Q195" s="150">
        <v>0</v>
      </c>
      <c r="R195" s="150">
        <v>0</v>
      </c>
      <c r="S195" s="150">
        <v>0</v>
      </c>
      <c r="T195" s="150">
        <v>0</v>
      </c>
      <c r="U195" s="150">
        <v>0</v>
      </c>
      <c r="V195" s="150">
        <v>0</v>
      </c>
      <c r="W195" s="150">
        <v>0</v>
      </c>
      <c r="X195" s="150">
        <v>0</v>
      </c>
      <c r="Y195" s="150">
        <v>0</v>
      </c>
      <c r="Z195" s="150">
        <v>0</v>
      </c>
      <c r="AA195" s="150">
        <v>0</v>
      </c>
      <c r="AB195" s="150">
        <v>0</v>
      </c>
      <c r="AC195" s="150">
        <v>0</v>
      </c>
      <c r="AD195" s="150">
        <v>0</v>
      </c>
      <c r="AE195" s="150">
        <v>0</v>
      </c>
      <c r="AF195" s="150">
        <v>0</v>
      </c>
      <c r="AG195" s="150">
        <v>0</v>
      </c>
      <c r="AH195" s="150">
        <v>0</v>
      </c>
      <c r="AI195" s="150">
        <v>0</v>
      </c>
      <c r="AJ195" s="150">
        <v>0</v>
      </c>
      <c r="AK195" s="150">
        <v>0</v>
      </c>
      <c r="AL195" s="150">
        <v>0</v>
      </c>
      <c r="AM195" s="150">
        <v>0</v>
      </c>
      <c r="AN195" s="150">
        <v>0</v>
      </c>
      <c r="AO195" s="150">
        <v>0</v>
      </c>
      <c r="AP195" s="150">
        <v>0</v>
      </c>
      <c r="AQ195" s="150">
        <v>0</v>
      </c>
      <c r="AR195" s="150">
        <v>0</v>
      </c>
      <c r="AS195" s="150">
        <v>0</v>
      </c>
      <c r="AT195" s="150">
        <v>0</v>
      </c>
      <c r="AU195" s="150">
        <v>1</v>
      </c>
      <c r="AV195" s="150">
        <v>1</v>
      </c>
    </row>
    <row r="196" spans="2:48" x14ac:dyDescent="0.25">
      <c r="B196" s="16"/>
      <c r="C196" s="336"/>
      <c r="D196" s="249"/>
      <c r="E196" s="252" t="s">
        <v>369</v>
      </c>
      <c r="F196" s="74"/>
      <c r="H196" s="136">
        <f t="shared" si="4"/>
        <v>2</v>
      </c>
      <c r="I196" s="149">
        <v>0</v>
      </c>
      <c r="J196" s="149">
        <v>0</v>
      </c>
      <c r="K196" s="149">
        <v>0</v>
      </c>
      <c r="L196" s="149">
        <v>0</v>
      </c>
      <c r="M196" s="149">
        <v>0</v>
      </c>
      <c r="N196" s="149">
        <v>0</v>
      </c>
      <c r="O196" s="150">
        <v>0</v>
      </c>
      <c r="P196" s="150">
        <v>0</v>
      </c>
      <c r="Q196" s="150">
        <v>0</v>
      </c>
      <c r="R196" s="150">
        <v>0</v>
      </c>
      <c r="S196" s="150">
        <v>0</v>
      </c>
      <c r="T196" s="150">
        <v>0</v>
      </c>
      <c r="U196" s="150">
        <v>0</v>
      </c>
      <c r="V196" s="150">
        <v>0</v>
      </c>
      <c r="W196" s="150">
        <v>0</v>
      </c>
      <c r="X196" s="150">
        <v>0</v>
      </c>
      <c r="Y196" s="150">
        <v>0</v>
      </c>
      <c r="Z196" s="150">
        <v>0</v>
      </c>
      <c r="AA196" s="150">
        <v>0</v>
      </c>
      <c r="AB196" s="150">
        <v>0</v>
      </c>
      <c r="AC196" s="150">
        <v>0</v>
      </c>
      <c r="AD196" s="150">
        <v>0</v>
      </c>
      <c r="AE196" s="150">
        <v>0</v>
      </c>
      <c r="AF196" s="150">
        <v>0</v>
      </c>
      <c r="AG196" s="150">
        <v>0</v>
      </c>
      <c r="AH196" s="150">
        <v>0</v>
      </c>
      <c r="AI196" s="150">
        <v>0</v>
      </c>
      <c r="AJ196" s="150">
        <v>0</v>
      </c>
      <c r="AK196" s="150">
        <v>0</v>
      </c>
      <c r="AL196" s="150">
        <v>0</v>
      </c>
      <c r="AM196" s="150">
        <v>0</v>
      </c>
      <c r="AN196" s="150">
        <v>0</v>
      </c>
      <c r="AO196" s="150">
        <v>0</v>
      </c>
      <c r="AP196" s="150">
        <v>0</v>
      </c>
      <c r="AQ196" s="150">
        <v>0</v>
      </c>
      <c r="AR196" s="150">
        <v>0</v>
      </c>
      <c r="AS196" s="150">
        <v>0</v>
      </c>
      <c r="AT196" s="150">
        <v>0</v>
      </c>
      <c r="AU196" s="150">
        <v>1</v>
      </c>
      <c r="AV196" s="150">
        <v>1</v>
      </c>
    </row>
    <row r="197" spans="2:48" ht="30" x14ac:dyDescent="0.25">
      <c r="B197" s="16"/>
      <c r="C197" s="336"/>
      <c r="D197" s="249"/>
      <c r="E197" s="252" t="s">
        <v>370</v>
      </c>
      <c r="F197" s="74"/>
      <c r="H197" s="136">
        <f t="shared" si="4"/>
        <v>1</v>
      </c>
      <c r="I197" s="149">
        <v>0</v>
      </c>
      <c r="J197" s="149">
        <v>0</v>
      </c>
      <c r="K197" s="149">
        <v>0</v>
      </c>
      <c r="L197" s="149">
        <v>0</v>
      </c>
      <c r="M197" s="149">
        <v>0</v>
      </c>
      <c r="N197" s="149">
        <v>0</v>
      </c>
      <c r="O197" s="150">
        <v>0</v>
      </c>
      <c r="P197" s="150">
        <v>0</v>
      </c>
      <c r="Q197" s="150">
        <v>0</v>
      </c>
      <c r="R197" s="150">
        <v>0</v>
      </c>
      <c r="S197" s="150">
        <v>0</v>
      </c>
      <c r="T197" s="150">
        <v>0</v>
      </c>
      <c r="U197" s="150">
        <v>0</v>
      </c>
      <c r="V197" s="150">
        <v>0</v>
      </c>
      <c r="W197" s="150">
        <v>0</v>
      </c>
      <c r="X197" s="150">
        <v>0</v>
      </c>
      <c r="Y197" s="150">
        <v>0</v>
      </c>
      <c r="Z197" s="150">
        <v>0</v>
      </c>
      <c r="AA197" s="150">
        <v>0</v>
      </c>
      <c r="AB197" s="150">
        <v>0</v>
      </c>
      <c r="AC197" s="150">
        <v>0</v>
      </c>
      <c r="AD197" s="150">
        <v>0</v>
      </c>
      <c r="AE197" s="150">
        <v>0</v>
      </c>
      <c r="AF197" s="150">
        <v>0</v>
      </c>
      <c r="AG197" s="150">
        <v>0</v>
      </c>
      <c r="AH197" s="150">
        <v>0</v>
      </c>
      <c r="AI197" s="150">
        <v>0</v>
      </c>
      <c r="AJ197" s="150">
        <v>0</v>
      </c>
      <c r="AK197" s="150">
        <v>0</v>
      </c>
      <c r="AL197" s="150">
        <v>0</v>
      </c>
      <c r="AM197" s="150">
        <v>0</v>
      </c>
      <c r="AN197" s="150">
        <v>0</v>
      </c>
      <c r="AO197" s="150">
        <v>0</v>
      </c>
      <c r="AP197" s="150">
        <v>0</v>
      </c>
      <c r="AQ197" s="150">
        <v>0</v>
      </c>
      <c r="AR197" s="150">
        <v>0</v>
      </c>
      <c r="AS197" s="150">
        <v>0</v>
      </c>
      <c r="AT197" s="150">
        <v>0</v>
      </c>
      <c r="AU197" s="150">
        <v>0</v>
      </c>
      <c r="AV197" s="150">
        <v>1</v>
      </c>
    </row>
    <row r="198" spans="2:48" x14ac:dyDescent="0.25">
      <c r="B198" s="16"/>
      <c r="C198" s="336"/>
      <c r="D198" s="249"/>
      <c r="E198" s="252" t="s">
        <v>371</v>
      </c>
      <c r="F198" s="74"/>
      <c r="H198" s="136">
        <f t="shared" si="4"/>
        <v>1</v>
      </c>
      <c r="I198" s="149">
        <v>0</v>
      </c>
      <c r="J198" s="149">
        <v>0</v>
      </c>
      <c r="K198" s="149">
        <v>0</v>
      </c>
      <c r="L198" s="149">
        <v>0</v>
      </c>
      <c r="M198" s="149">
        <v>0</v>
      </c>
      <c r="N198" s="149">
        <v>0</v>
      </c>
      <c r="O198" s="150">
        <v>0</v>
      </c>
      <c r="P198" s="150">
        <v>0</v>
      </c>
      <c r="Q198" s="150">
        <v>0</v>
      </c>
      <c r="R198" s="150">
        <v>0</v>
      </c>
      <c r="S198" s="150">
        <v>0</v>
      </c>
      <c r="T198" s="150">
        <v>0</v>
      </c>
      <c r="U198" s="150">
        <v>0</v>
      </c>
      <c r="V198" s="150">
        <v>0</v>
      </c>
      <c r="W198" s="150">
        <v>0</v>
      </c>
      <c r="X198" s="150">
        <v>0</v>
      </c>
      <c r="Y198" s="150">
        <v>0</v>
      </c>
      <c r="Z198" s="150">
        <v>0</v>
      </c>
      <c r="AA198" s="150">
        <v>0</v>
      </c>
      <c r="AB198" s="150">
        <v>0</v>
      </c>
      <c r="AC198" s="150">
        <v>0</v>
      </c>
      <c r="AD198" s="150">
        <v>0</v>
      </c>
      <c r="AE198" s="150">
        <v>0</v>
      </c>
      <c r="AF198" s="150">
        <v>0</v>
      </c>
      <c r="AG198" s="150">
        <v>0</v>
      </c>
      <c r="AH198" s="150">
        <v>0</v>
      </c>
      <c r="AI198" s="150">
        <v>0</v>
      </c>
      <c r="AJ198" s="150">
        <v>0</v>
      </c>
      <c r="AK198" s="150">
        <v>0</v>
      </c>
      <c r="AL198" s="150">
        <v>0</v>
      </c>
      <c r="AM198" s="150">
        <v>0</v>
      </c>
      <c r="AN198" s="150">
        <v>0</v>
      </c>
      <c r="AO198" s="150">
        <v>0</v>
      </c>
      <c r="AP198" s="150">
        <v>0</v>
      </c>
      <c r="AQ198" s="150">
        <v>0</v>
      </c>
      <c r="AR198" s="150">
        <v>0</v>
      </c>
      <c r="AS198" s="150">
        <v>0</v>
      </c>
      <c r="AT198" s="150">
        <v>0</v>
      </c>
      <c r="AU198" s="150">
        <v>0</v>
      </c>
      <c r="AV198" s="150">
        <v>1</v>
      </c>
    </row>
    <row r="199" spans="2:48" ht="30" x14ac:dyDescent="0.25">
      <c r="B199" s="16"/>
      <c r="C199" s="336"/>
      <c r="D199" s="249"/>
      <c r="E199" s="252" t="s">
        <v>372</v>
      </c>
      <c r="F199" s="74"/>
      <c r="H199" s="136">
        <f t="shared" si="4"/>
        <v>1</v>
      </c>
      <c r="I199" s="149">
        <v>0</v>
      </c>
      <c r="J199" s="149">
        <v>0</v>
      </c>
      <c r="K199" s="149">
        <v>0</v>
      </c>
      <c r="L199" s="149">
        <v>0</v>
      </c>
      <c r="M199" s="149">
        <v>0</v>
      </c>
      <c r="N199" s="149">
        <v>0</v>
      </c>
      <c r="O199" s="150">
        <v>0</v>
      </c>
      <c r="P199" s="150">
        <v>0</v>
      </c>
      <c r="Q199" s="150">
        <v>0</v>
      </c>
      <c r="R199" s="150">
        <v>0</v>
      </c>
      <c r="S199" s="150">
        <v>0</v>
      </c>
      <c r="T199" s="150">
        <v>0</v>
      </c>
      <c r="U199" s="150">
        <v>0</v>
      </c>
      <c r="V199" s="150">
        <v>0</v>
      </c>
      <c r="W199" s="150">
        <v>0</v>
      </c>
      <c r="X199" s="150">
        <v>0</v>
      </c>
      <c r="Y199" s="150">
        <v>0</v>
      </c>
      <c r="Z199" s="150">
        <v>0</v>
      </c>
      <c r="AA199" s="150">
        <v>0</v>
      </c>
      <c r="AB199" s="150">
        <v>0</v>
      </c>
      <c r="AC199" s="150">
        <v>0</v>
      </c>
      <c r="AD199" s="150">
        <v>0</v>
      </c>
      <c r="AE199" s="150">
        <v>0</v>
      </c>
      <c r="AF199" s="150">
        <v>0</v>
      </c>
      <c r="AG199" s="150">
        <v>0</v>
      </c>
      <c r="AH199" s="150">
        <v>0</v>
      </c>
      <c r="AI199" s="150">
        <v>0</v>
      </c>
      <c r="AJ199" s="150">
        <v>0</v>
      </c>
      <c r="AK199" s="150">
        <v>0</v>
      </c>
      <c r="AL199" s="150">
        <v>0</v>
      </c>
      <c r="AM199" s="150">
        <v>0</v>
      </c>
      <c r="AN199" s="150">
        <v>0</v>
      </c>
      <c r="AO199" s="150">
        <v>0</v>
      </c>
      <c r="AP199" s="150">
        <v>0</v>
      </c>
      <c r="AQ199" s="150">
        <v>0</v>
      </c>
      <c r="AR199" s="150">
        <v>0</v>
      </c>
      <c r="AS199" s="150">
        <v>0</v>
      </c>
      <c r="AT199" s="150">
        <v>0</v>
      </c>
      <c r="AU199" s="150">
        <v>0</v>
      </c>
      <c r="AV199" s="150">
        <v>1</v>
      </c>
    </row>
    <row r="200" spans="2:48" x14ac:dyDescent="0.25">
      <c r="B200" s="16"/>
      <c r="C200" s="336"/>
      <c r="D200" s="249"/>
      <c r="E200" s="252" t="s">
        <v>373</v>
      </c>
      <c r="F200" s="74"/>
      <c r="H200" s="136">
        <f t="shared" si="4"/>
        <v>1</v>
      </c>
      <c r="I200" s="149">
        <v>0</v>
      </c>
      <c r="J200" s="149">
        <v>0</v>
      </c>
      <c r="K200" s="149">
        <v>0</v>
      </c>
      <c r="L200" s="149">
        <v>0</v>
      </c>
      <c r="M200" s="149">
        <v>0</v>
      </c>
      <c r="N200" s="149">
        <v>0</v>
      </c>
      <c r="O200" s="150">
        <v>0</v>
      </c>
      <c r="P200" s="150">
        <v>0</v>
      </c>
      <c r="Q200" s="150">
        <v>0</v>
      </c>
      <c r="R200" s="150">
        <v>0</v>
      </c>
      <c r="S200" s="150">
        <v>0</v>
      </c>
      <c r="T200" s="150">
        <v>0</v>
      </c>
      <c r="U200" s="150">
        <v>0</v>
      </c>
      <c r="V200" s="150">
        <v>0</v>
      </c>
      <c r="W200" s="150">
        <v>0</v>
      </c>
      <c r="X200" s="150">
        <v>0</v>
      </c>
      <c r="Y200" s="150">
        <v>0</v>
      </c>
      <c r="Z200" s="150">
        <v>0</v>
      </c>
      <c r="AA200" s="150">
        <v>0</v>
      </c>
      <c r="AB200" s="150">
        <v>0</v>
      </c>
      <c r="AC200" s="150">
        <v>0</v>
      </c>
      <c r="AD200" s="150">
        <v>0</v>
      </c>
      <c r="AE200" s="150">
        <v>0</v>
      </c>
      <c r="AF200" s="150">
        <v>0</v>
      </c>
      <c r="AG200" s="150">
        <v>0</v>
      </c>
      <c r="AH200" s="150">
        <v>0</v>
      </c>
      <c r="AI200" s="150">
        <v>0</v>
      </c>
      <c r="AJ200" s="150">
        <v>0</v>
      </c>
      <c r="AK200" s="150">
        <v>0</v>
      </c>
      <c r="AL200" s="150">
        <v>0</v>
      </c>
      <c r="AM200" s="150">
        <v>0</v>
      </c>
      <c r="AN200" s="150">
        <v>0</v>
      </c>
      <c r="AO200" s="150">
        <v>0</v>
      </c>
      <c r="AP200" s="150">
        <v>0</v>
      </c>
      <c r="AQ200" s="150">
        <v>0</v>
      </c>
      <c r="AR200" s="150">
        <v>0</v>
      </c>
      <c r="AS200" s="150">
        <v>0</v>
      </c>
      <c r="AT200" s="150">
        <v>0</v>
      </c>
      <c r="AU200" s="150">
        <v>0</v>
      </c>
      <c r="AV200" s="150">
        <v>1</v>
      </c>
    </row>
    <row r="201" spans="2:48" x14ac:dyDescent="0.25">
      <c r="B201" s="16"/>
      <c r="C201" s="336"/>
      <c r="D201" s="249"/>
      <c r="E201" s="252" t="s">
        <v>374</v>
      </c>
      <c r="F201" s="74"/>
      <c r="H201" s="136">
        <f t="shared" si="4"/>
        <v>1</v>
      </c>
      <c r="I201" s="149">
        <v>0</v>
      </c>
      <c r="J201" s="149">
        <v>0</v>
      </c>
      <c r="K201" s="149">
        <v>0</v>
      </c>
      <c r="L201" s="149">
        <v>0</v>
      </c>
      <c r="M201" s="149">
        <v>0</v>
      </c>
      <c r="N201" s="149">
        <v>0</v>
      </c>
      <c r="O201" s="150">
        <v>0</v>
      </c>
      <c r="P201" s="150">
        <v>0</v>
      </c>
      <c r="Q201" s="150">
        <v>0</v>
      </c>
      <c r="R201" s="150">
        <v>0</v>
      </c>
      <c r="S201" s="150">
        <v>0</v>
      </c>
      <c r="T201" s="150">
        <v>0</v>
      </c>
      <c r="U201" s="150">
        <v>0</v>
      </c>
      <c r="V201" s="150">
        <v>0</v>
      </c>
      <c r="W201" s="150">
        <v>0</v>
      </c>
      <c r="X201" s="150">
        <v>0</v>
      </c>
      <c r="Y201" s="150">
        <v>0</v>
      </c>
      <c r="Z201" s="150">
        <v>0</v>
      </c>
      <c r="AA201" s="150">
        <v>0</v>
      </c>
      <c r="AB201" s="150">
        <v>0</v>
      </c>
      <c r="AC201" s="150">
        <v>0</v>
      </c>
      <c r="AD201" s="150">
        <v>0</v>
      </c>
      <c r="AE201" s="150">
        <v>0</v>
      </c>
      <c r="AF201" s="150">
        <v>0</v>
      </c>
      <c r="AG201" s="150">
        <v>0</v>
      </c>
      <c r="AH201" s="150">
        <v>0</v>
      </c>
      <c r="AI201" s="150">
        <v>0</v>
      </c>
      <c r="AJ201" s="150">
        <v>0</v>
      </c>
      <c r="AK201" s="150">
        <v>0</v>
      </c>
      <c r="AL201" s="150">
        <v>0</v>
      </c>
      <c r="AM201" s="150">
        <v>0</v>
      </c>
      <c r="AN201" s="150">
        <v>0</v>
      </c>
      <c r="AO201" s="150">
        <v>0</v>
      </c>
      <c r="AP201" s="150">
        <v>0</v>
      </c>
      <c r="AQ201" s="150">
        <v>0</v>
      </c>
      <c r="AR201" s="150">
        <v>0</v>
      </c>
      <c r="AS201" s="150">
        <v>0</v>
      </c>
      <c r="AT201" s="150">
        <v>0</v>
      </c>
      <c r="AU201" s="150">
        <v>0</v>
      </c>
      <c r="AV201" s="150">
        <v>1</v>
      </c>
    </row>
    <row r="202" spans="2:48" x14ac:dyDescent="0.25">
      <c r="B202" s="16"/>
      <c r="C202" s="336"/>
      <c r="D202" s="249"/>
      <c r="E202" s="252" t="s">
        <v>375</v>
      </c>
      <c r="F202" s="74"/>
      <c r="H202" s="136">
        <f t="shared" si="4"/>
        <v>1</v>
      </c>
      <c r="I202" s="149">
        <v>0</v>
      </c>
      <c r="J202" s="149">
        <v>0</v>
      </c>
      <c r="K202" s="149">
        <v>0</v>
      </c>
      <c r="L202" s="149">
        <v>0</v>
      </c>
      <c r="M202" s="149">
        <v>0</v>
      </c>
      <c r="N202" s="149">
        <v>0</v>
      </c>
      <c r="O202" s="150">
        <v>0</v>
      </c>
      <c r="P202" s="150">
        <v>0</v>
      </c>
      <c r="Q202" s="150">
        <v>0</v>
      </c>
      <c r="R202" s="150">
        <v>0</v>
      </c>
      <c r="S202" s="150">
        <v>0</v>
      </c>
      <c r="T202" s="150">
        <v>0</v>
      </c>
      <c r="U202" s="150">
        <v>0</v>
      </c>
      <c r="V202" s="150">
        <v>0</v>
      </c>
      <c r="W202" s="150">
        <v>0</v>
      </c>
      <c r="X202" s="150">
        <v>0</v>
      </c>
      <c r="Y202" s="150">
        <v>0</v>
      </c>
      <c r="Z202" s="150">
        <v>0</v>
      </c>
      <c r="AA202" s="150">
        <v>0</v>
      </c>
      <c r="AB202" s="150">
        <v>0</v>
      </c>
      <c r="AC202" s="150">
        <v>0</v>
      </c>
      <c r="AD202" s="150">
        <v>0</v>
      </c>
      <c r="AE202" s="150">
        <v>0</v>
      </c>
      <c r="AF202" s="150">
        <v>0</v>
      </c>
      <c r="AG202" s="150">
        <v>0</v>
      </c>
      <c r="AH202" s="150">
        <v>0</v>
      </c>
      <c r="AI202" s="150">
        <v>0</v>
      </c>
      <c r="AJ202" s="150">
        <v>0</v>
      </c>
      <c r="AK202" s="150">
        <v>0</v>
      </c>
      <c r="AL202" s="150">
        <v>0</v>
      </c>
      <c r="AM202" s="150">
        <v>0</v>
      </c>
      <c r="AN202" s="150">
        <v>0</v>
      </c>
      <c r="AO202" s="150">
        <v>0</v>
      </c>
      <c r="AP202" s="150">
        <v>0</v>
      </c>
      <c r="AQ202" s="150">
        <v>0</v>
      </c>
      <c r="AR202" s="150">
        <v>0</v>
      </c>
      <c r="AS202" s="150">
        <v>0</v>
      </c>
      <c r="AT202" s="150">
        <v>0</v>
      </c>
      <c r="AU202" s="150">
        <v>0</v>
      </c>
      <c r="AV202" s="150">
        <v>1</v>
      </c>
    </row>
    <row r="203" spans="2:48" x14ac:dyDescent="0.25">
      <c r="B203" s="16"/>
      <c r="C203" s="336"/>
      <c r="D203" s="249"/>
      <c r="E203" s="252" t="s">
        <v>376</v>
      </c>
      <c r="F203" s="74"/>
      <c r="H203" s="136">
        <f t="shared" si="4"/>
        <v>1</v>
      </c>
      <c r="I203" s="149">
        <v>0</v>
      </c>
      <c r="J203" s="149">
        <v>0</v>
      </c>
      <c r="K203" s="149">
        <v>0</v>
      </c>
      <c r="L203" s="149">
        <v>0</v>
      </c>
      <c r="M203" s="149">
        <v>0</v>
      </c>
      <c r="N203" s="149">
        <v>0</v>
      </c>
      <c r="O203" s="150">
        <v>0</v>
      </c>
      <c r="P203" s="150">
        <v>0</v>
      </c>
      <c r="Q203" s="150">
        <v>0</v>
      </c>
      <c r="R203" s="150">
        <v>0</v>
      </c>
      <c r="S203" s="150">
        <v>0</v>
      </c>
      <c r="T203" s="150">
        <v>0</v>
      </c>
      <c r="U203" s="150">
        <v>0</v>
      </c>
      <c r="V203" s="150">
        <v>0</v>
      </c>
      <c r="W203" s="150">
        <v>0</v>
      </c>
      <c r="X203" s="150">
        <v>0</v>
      </c>
      <c r="Y203" s="150">
        <v>0</v>
      </c>
      <c r="Z203" s="150">
        <v>0</v>
      </c>
      <c r="AA203" s="150">
        <v>0</v>
      </c>
      <c r="AB203" s="150">
        <v>0</v>
      </c>
      <c r="AC203" s="150">
        <v>0</v>
      </c>
      <c r="AD203" s="150">
        <v>0</v>
      </c>
      <c r="AE203" s="150">
        <v>0</v>
      </c>
      <c r="AF203" s="150">
        <v>0</v>
      </c>
      <c r="AG203" s="150">
        <v>0</v>
      </c>
      <c r="AH203" s="150">
        <v>0</v>
      </c>
      <c r="AI203" s="150">
        <v>0</v>
      </c>
      <c r="AJ203" s="150">
        <v>0</v>
      </c>
      <c r="AK203" s="150">
        <v>0</v>
      </c>
      <c r="AL203" s="150">
        <v>0</v>
      </c>
      <c r="AM203" s="150">
        <v>0</v>
      </c>
      <c r="AN203" s="150">
        <v>0</v>
      </c>
      <c r="AO203" s="150">
        <v>0</v>
      </c>
      <c r="AP203" s="150">
        <v>0</v>
      </c>
      <c r="AQ203" s="150">
        <v>0</v>
      </c>
      <c r="AR203" s="150">
        <v>0</v>
      </c>
      <c r="AS203" s="150">
        <v>0</v>
      </c>
      <c r="AT203" s="150">
        <v>0</v>
      </c>
      <c r="AU203" s="150">
        <v>0</v>
      </c>
      <c r="AV203" s="150">
        <v>1</v>
      </c>
    </row>
    <row r="204" spans="2:48" x14ac:dyDescent="0.25">
      <c r="B204" s="16"/>
      <c r="C204" s="336"/>
      <c r="D204" s="249"/>
      <c r="E204" s="252" t="s">
        <v>377</v>
      </c>
      <c r="F204" s="74"/>
      <c r="H204" s="136">
        <f t="shared" si="4"/>
        <v>1</v>
      </c>
      <c r="I204" s="149">
        <v>0</v>
      </c>
      <c r="J204" s="149">
        <v>0</v>
      </c>
      <c r="K204" s="149">
        <v>0</v>
      </c>
      <c r="L204" s="149">
        <v>0</v>
      </c>
      <c r="M204" s="149">
        <v>0</v>
      </c>
      <c r="N204" s="149">
        <v>0</v>
      </c>
      <c r="O204" s="150">
        <v>0</v>
      </c>
      <c r="P204" s="150">
        <v>0</v>
      </c>
      <c r="Q204" s="150">
        <v>0</v>
      </c>
      <c r="R204" s="150">
        <v>0</v>
      </c>
      <c r="S204" s="150">
        <v>0</v>
      </c>
      <c r="T204" s="150">
        <v>0</v>
      </c>
      <c r="U204" s="150">
        <v>0</v>
      </c>
      <c r="V204" s="150">
        <v>0</v>
      </c>
      <c r="W204" s="150">
        <v>0</v>
      </c>
      <c r="X204" s="150">
        <v>0</v>
      </c>
      <c r="Y204" s="150">
        <v>0</v>
      </c>
      <c r="Z204" s="150">
        <v>0</v>
      </c>
      <c r="AA204" s="150">
        <v>0</v>
      </c>
      <c r="AB204" s="150">
        <v>0</v>
      </c>
      <c r="AC204" s="150">
        <v>0</v>
      </c>
      <c r="AD204" s="150">
        <v>0</v>
      </c>
      <c r="AE204" s="150">
        <v>0</v>
      </c>
      <c r="AF204" s="150">
        <v>0</v>
      </c>
      <c r="AG204" s="150">
        <v>0</v>
      </c>
      <c r="AH204" s="150">
        <v>0</v>
      </c>
      <c r="AI204" s="150">
        <v>0</v>
      </c>
      <c r="AJ204" s="150">
        <v>0</v>
      </c>
      <c r="AK204" s="150">
        <v>0</v>
      </c>
      <c r="AL204" s="150">
        <v>0</v>
      </c>
      <c r="AM204" s="150">
        <v>0</v>
      </c>
      <c r="AN204" s="150">
        <v>0</v>
      </c>
      <c r="AO204" s="150">
        <v>0</v>
      </c>
      <c r="AP204" s="150">
        <v>0</v>
      </c>
      <c r="AQ204" s="150">
        <v>0</v>
      </c>
      <c r="AR204" s="150">
        <v>0</v>
      </c>
      <c r="AS204" s="150">
        <v>0</v>
      </c>
      <c r="AT204" s="150">
        <v>0</v>
      </c>
      <c r="AU204" s="150">
        <v>0</v>
      </c>
      <c r="AV204" s="150">
        <v>1</v>
      </c>
    </row>
    <row r="205" spans="2:48" ht="30" x14ac:dyDescent="0.25">
      <c r="B205" s="16"/>
      <c r="C205" s="336"/>
      <c r="D205" s="249"/>
      <c r="E205" s="252" t="s">
        <v>378</v>
      </c>
      <c r="F205" s="74"/>
      <c r="H205" s="136">
        <f t="shared" si="4"/>
        <v>2</v>
      </c>
      <c r="I205" s="149">
        <v>0</v>
      </c>
      <c r="J205" s="149">
        <v>0</v>
      </c>
      <c r="K205" s="149">
        <v>0</v>
      </c>
      <c r="L205" s="149">
        <v>0</v>
      </c>
      <c r="M205" s="149">
        <v>0</v>
      </c>
      <c r="N205" s="149">
        <v>0</v>
      </c>
      <c r="O205" s="150">
        <v>0</v>
      </c>
      <c r="P205" s="150">
        <v>0</v>
      </c>
      <c r="Q205" s="150">
        <v>0</v>
      </c>
      <c r="R205" s="150">
        <v>0</v>
      </c>
      <c r="S205" s="150">
        <v>0</v>
      </c>
      <c r="T205" s="150">
        <v>0</v>
      </c>
      <c r="U205" s="150">
        <v>0</v>
      </c>
      <c r="V205" s="150">
        <v>0</v>
      </c>
      <c r="W205" s="150">
        <v>0</v>
      </c>
      <c r="X205" s="150">
        <v>0</v>
      </c>
      <c r="Y205" s="150">
        <v>0</v>
      </c>
      <c r="Z205" s="150">
        <v>0</v>
      </c>
      <c r="AA205" s="150">
        <v>0</v>
      </c>
      <c r="AB205" s="150">
        <v>0</v>
      </c>
      <c r="AC205" s="150">
        <v>0</v>
      </c>
      <c r="AD205" s="150">
        <v>0</v>
      </c>
      <c r="AE205" s="150">
        <v>0</v>
      </c>
      <c r="AF205" s="150">
        <v>0</v>
      </c>
      <c r="AG205" s="150">
        <v>0</v>
      </c>
      <c r="AH205" s="150">
        <v>0</v>
      </c>
      <c r="AI205" s="150">
        <v>0</v>
      </c>
      <c r="AJ205" s="150">
        <v>0</v>
      </c>
      <c r="AK205" s="150">
        <v>0</v>
      </c>
      <c r="AL205" s="150">
        <v>0</v>
      </c>
      <c r="AM205" s="150">
        <v>0</v>
      </c>
      <c r="AN205" s="150">
        <v>0</v>
      </c>
      <c r="AO205" s="150">
        <v>0</v>
      </c>
      <c r="AP205" s="150">
        <v>0</v>
      </c>
      <c r="AQ205" s="150">
        <v>0</v>
      </c>
      <c r="AR205" s="150">
        <v>0</v>
      </c>
      <c r="AS205" s="150">
        <v>0</v>
      </c>
      <c r="AT205" s="150">
        <v>0</v>
      </c>
      <c r="AU205" s="150">
        <v>1</v>
      </c>
      <c r="AV205" s="150">
        <v>1</v>
      </c>
    </row>
    <row r="206" spans="2:48" ht="30" x14ac:dyDescent="0.25">
      <c r="B206" s="16"/>
      <c r="C206" s="336"/>
      <c r="D206" s="249"/>
      <c r="E206" s="252" t="s">
        <v>378</v>
      </c>
      <c r="F206" s="74"/>
      <c r="H206" s="136">
        <f t="shared" si="4"/>
        <v>2</v>
      </c>
      <c r="I206" s="149">
        <v>0</v>
      </c>
      <c r="J206" s="149">
        <v>0</v>
      </c>
      <c r="K206" s="149">
        <v>0</v>
      </c>
      <c r="L206" s="149">
        <v>0</v>
      </c>
      <c r="M206" s="149">
        <v>0</v>
      </c>
      <c r="N206" s="149">
        <v>0</v>
      </c>
      <c r="O206" s="150">
        <v>0</v>
      </c>
      <c r="P206" s="150">
        <v>0</v>
      </c>
      <c r="Q206" s="150">
        <v>0</v>
      </c>
      <c r="R206" s="150">
        <v>0</v>
      </c>
      <c r="S206" s="150">
        <v>0</v>
      </c>
      <c r="T206" s="150">
        <v>0</v>
      </c>
      <c r="U206" s="150">
        <v>0</v>
      </c>
      <c r="V206" s="150">
        <v>0</v>
      </c>
      <c r="W206" s="150">
        <v>0</v>
      </c>
      <c r="X206" s="150">
        <v>0</v>
      </c>
      <c r="Y206" s="150">
        <v>0</v>
      </c>
      <c r="Z206" s="150">
        <v>0</v>
      </c>
      <c r="AA206" s="150">
        <v>0</v>
      </c>
      <c r="AB206" s="150">
        <v>0</v>
      </c>
      <c r="AC206" s="150">
        <v>0</v>
      </c>
      <c r="AD206" s="150">
        <v>0</v>
      </c>
      <c r="AE206" s="150">
        <v>0</v>
      </c>
      <c r="AF206" s="150">
        <v>0</v>
      </c>
      <c r="AG206" s="150">
        <v>0</v>
      </c>
      <c r="AH206" s="150">
        <v>0</v>
      </c>
      <c r="AI206" s="150">
        <v>0</v>
      </c>
      <c r="AJ206" s="150">
        <v>0</v>
      </c>
      <c r="AK206" s="150">
        <v>0</v>
      </c>
      <c r="AL206" s="150">
        <v>0</v>
      </c>
      <c r="AM206" s="150">
        <v>0</v>
      </c>
      <c r="AN206" s="150">
        <v>0</v>
      </c>
      <c r="AO206" s="150">
        <v>0</v>
      </c>
      <c r="AP206" s="150">
        <v>0</v>
      </c>
      <c r="AQ206" s="150">
        <v>0</v>
      </c>
      <c r="AR206" s="150">
        <v>0</v>
      </c>
      <c r="AS206" s="150">
        <v>0</v>
      </c>
      <c r="AT206" s="150">
        <v>0</v>
      </c>
      <c r="AU206" s="150">
        <v>1</v>
      </c>
      <c r="AV206" s="150">
        <v>1</v>
      </c>
    </row>
    <row r="207" spans="2:48" x14ac:dyDescent="0.25">
      <c r="B207" s="16"/>
      <c r="C207" s="336"/>
      <c r="D207" s="249"/>
      <c r="E207" s="252" t="s">
        <v>379</v>
      </c>
      <c r="F207" s="74"/>
      <c r="H207" s="136">
        <f t="shared" si="4"/>
        <v>1</v>
      </c>
      <c r="I207" s="149">
        <v>0</v>
      </c>
      <c r="J207" s="149">
        <v>0</v>
      </c>
      <c r="K207" s="149">
        <v>0</v>
      </c>
      <c r="L207" s="149">
        <v>0</v>
      </c>
      <c r="M207" s="149">
        <v>0</v>
      </c>
      <c r="N207" s="149">
        <v>0</v>
      </c>
      <c r="O207" s="150">
        <v>0</v>
      </c>
      <c r="P207" s="150">
        <v>0</v>
      </c>
      <c r="Q207" s="150">
        <v>0</v>
      </c>
      <c r="R207" s="150">
        <v>0</v>
      </c>
      <c r="S207" s="150">
        <v>0</v>
      </c>
      <c r="T207" s="150">
        <v>0</v>
      </c>
      <c r="U207" s="150">
        <v>0</v>
      </c>
      <c r="V207" s="150">
        <v>0</v>
      </c>
      <c r="W207" s="150">
        <v>0</v>
      </c>
      <c r="X207" s="150">
        <v>0</v>
      </c>
      <c r="Y207" s="150">
        <v>0</v>
      </c>
      <c r="Z207" s="150">
        <v>0</v>
      </c>
      <c r="AA207" s="150">
        <v>0</v>
      </c>
      <c r="AB207" s="150">
        <v>0</v>
      </c>
      <c r="AC207" s="150">
        <v>0</v>
      </c>
      <c r="AD207" s="150">
        <v>0</v>
      </c>
      <c r="AE207" s="150">
        <v>0</v>
      </c>
      <c r="AF207" s="150">
        <v>0</v>
      </c>
      <c r="AG207" s="150">
        <v>0</v>
      </c>
      <c r="AH207" s="150">
        <v>0</v>
      </c>
      <c r="AI207" s="150">
        <v>0</v>
      </c>
      <c r="AJ207" s="150">
        <v>0</v>
      </c>
      <c r="AK207" s="150">
        <v>0</v>
      </c>
      <c r="AL207" s="150">
        <v>0</v>
      </c>
      <c r="AM207" s="150">
        <v>0</v>
      </c>
      <c r="AN207" s="150">
        <v>0</v>
      </c>
      <c r="AO207" s="150">
        <v>0</v>
      </c>
      <c r="AP207" s="150">
        <v>0</v>
      </c>
      <c r="AQ207" s="150">
        <v>0</v>
      </c>
      <c r="AR207" s="150">
        <v>0</v>
      </c>
      <c r="AS207" s="150">
        <v>0</v>
      </c>
      <c r="AT207" s="150">
        <v>0</v>
      </c>
      <c r="AU207" s="150">
        <v>0</v>
      </c>
      <c r="AV207" s="150">
        <v>1</v>
      </c>
    </row>
    <row r="208" spans="2:48" x14ac:dyDescent="0.25">
      <c r="B208" s="16"/>
      <c r="C208" s="336"/>
      <c r="D208" s="253"/>
      <c r="E208" s="254" t="s">
        <v>380</v>
      </c>
      <c r="F208" s="74"/>
      <c r="H208" s="136">
        <f t="shared" si="4"/>
        <v>1</v>
      </c>
      <c r="I208" s="149">
        <v>0</v>
      </c>
      <c r="J208" s="149">
        <v>0</v>
      </c>
      <c r="K208" s="149">
        <v>0</v>
      </c>
      <c r="L208" s="149">
        <v>0</v>
      </c>
      <c r="M208" s="149">
        <v>0</v>
      </c>
      <c r="N208" s="149">
        <v>0</v>
      </c>
      <c r="O208" s="150">
        <v>0</v>
      </c>
      <c r="P208" s="150">
        <v>0</v>
      </c>
      <c r="Q208" s="150">
        <v>0</v>
      </c>
      <c r="R208" s="150">
        <v>0</v>
      </c>
      <c r="S208" s="150">
        <v>0</v>
      </c>
      <c r="T208" s="150">
        <v>0</v>
      </c>
      <c r="U208" s="150">
        <v>0</v>
      </c>
      <c r="V208" s="150">
        <v>0</v>
      </c>
      <c r="W208" s="150">
        <v>0</v>
      </c>
      <c r="X208" s="150">
        <v>0</v>
      </c>
      <c r="Y208" s="150">
        <v>0</v>
      </c>
      <c r="Z208" s="150">
        <v>0</v>
      </c>
      <c r="AA208" s="150">
        <v>0</v>
      </c>
      <c r="AB208" s="150">
        <v>0</v>
      </c>
      <c r="AC208" s="150">
        <v>0</v>
      </c>
      <c r="AD208" s="150">
        <v>0</v>
      </c>
      <c r="AE208" s="150">
        <v>0</v>
      </c>
      <c r="AF208" s="150">
        <v>0</v>
      </c>
      <c r="AG208" s="150">
        <v>0</v>
      </c>
      <c r="AH208" s="150">
        <v>0</v>
      </c>
      <c r="AI208" s="150">
        <v>0</v>
      </c>
      <c r="AJ208" s="150">
        <v>0</v>
      </c>
      <c r="AK208" s="150">
        <v>0</v>
      </c>
      <c r="AL208" s="150">
        <v>0</v>
      </c>
      <c r="AM208" s="150">
        <v>0</v>
      </c>
      <c r="AN208" s="150">
        <v>0</v>
      </c>
      <c r="AO208" s="150">
        <v>0</v>
      </c>
      <c r="AP208" s="150">
        <v>0</v>
      </c>
      <c r="AQ208" s="150">
        <v>0</v>
      </c>
      <c r="AR208" s="150">
        <v>0</v>
      </c>
      <c r="AS208" s="150">
        <v>0</v>
      </c>
      <c r="AT208" s="150">
        <v>0</v>
      </c>
      <c r="AU208" s="150">
        <v>0</v>
      </c>
      <c r="AV208" s="150">
        <v>1</v>
      </c>
    </row>
    <row r="209" spans="2:48" x14ac:dyDescent="0.25">
      <c r="B209" s="16"/>
      <c r="C209" s="335" t="s">
        <v>431</v>
      </c>
      <c r="D209" s="249"/>
      <c r="E209" s="252" t="s">
        <v>382</v>
      </c>
      <c r="F209" s="74"/>
      <c r="H209" s="136">
        <f t="shared" si="4"/>
        <v>2</v>
      </c>
      <c r="I209" s="149">
        <v>0</v>
      </c>
      <c r="J209" s="149">
        <v>0</v>
      </c>
      <c r="K209" s="149">
        <v>0</v>
      </c>
      <c r="L209" s="149">
        <v>0</v>
      </c>
      <c r="M209" s="149">
        <v>0</v>
      </c>
      <c r="N209" s="149">
        <v>0</v>
      </c>
      <c r="O209" s="150">
        <v>0</v>
      </c>
      <c r="P209" s="150">
        <v>0</v>
      </c>
      <c r="Q209" s="150">
        <v>0</v>
      </c>
      <c r="R209" s="150">
        <v>0</v>
      </c>
      <c r="S209" s="150">
        <v>0</v>
      </c>
      <c r="T209" s="150">
        <v>0</v>
      </c>
      <c r="U209" s="150">
        <v>0</v>
      </c>
      <c r="V209" s="150">
        <v>0</v>
      </c>
      <c r="W209" s="150">
        <v>0</v>
      </c>
      <c r="X209" s="150">
        <v>0</v>
      </c>
      <c r="Y209" s="150">
        <v>0</v>
      </c>
      <c r="Z209" s="150">
        <v>0</v>
      </c>
      <c r="AA209" s="150">
        <v>0</v>
      </c>
      <c r="AB209" s="150">
        <v>0</v>
      </c>
      <c r="AC209" s="150">
        <v>0</v>
      </c>
      <c r="AD209" s="150">
        <v>0</v>
      </c>
      <c r="AE209" s="150">
        <v>0</v>
      </c>
      <c r="AF209" s="150">
        <v>0</v>
      </c>
      <c r="AG209" s="150">
        <v>0</v>
      </c>
      <c r="AH209" s="150">
        <v>0</v>
      </c>
      <c r="AI209" s="150">
        <v>0</v>
      </c>
      <c r="AJ209" s="150">
        <v>0</v>
      </c>
      <c r="AK209" s="150">
        <v>0</v>
      </c>
      <c r="AL209" s="150">
        <v>0</v>
      </c>
      <c r="AM209" s="150">
        <v>0</v>
      </c>
      <c r="AN209" s="150">
        <v>0</v>
      </c>
      <c r="AO209" s="150">
        <v>0</v>
      </c>
      <c r="AP209" s="150">
        <v>0</v>
      </c>
      <c r="AQ209" s="150">
        <v>0</v>
      </c>
      <c r="AR209" s="150">
        <v>1</v>
      </c>
      <c r="AS209" s="150">
        <v>0</v>
      </c>
      <c r="AT209" s="150">
        <v>0</v>
      </c>
      <c r="AU209" s="150">
        <v>0</v>
      </c>
      <c r="AV209" s="150">
        <v>1</v>
      </c>
    </row>
    <row r="210" spans="2:48" x14ac:dyDescent="0.25">
      <c r="B210" s="16"/>
      <c r="C210" s="336"/>
      <c r="D210" s="249"/>
      <c r="E210" s="252" t="s">
        <v>383</v>
      </c>
      <c r="F210" s="74"/>
      <c r="H210" s="136">
        <f t="shared" si="4"/>
        <v>1</v>
      </c>
      <c r="I210" s="149">
        <v>0</v>
      </c>
      <c r="J210" s="149">
        <v>0</v>
      </c>
      <c r="K210" s="149">
        <v>0</v>
      </c>
      <c r="L210" s="149">
        <v>0</v>
      </c>
      <c r="M210" s="149">
        <v>0</v>
      </c>
      <c r="N210" s="149">
        <v>0</v>
      </c>
      <c r="O210" s="150">
        <v>0</v>
      </c>
      <c r="P210" s="150">
        <v>0</v>
      </c>
      <c r="Q210" s="150">
        <v>0</v>
      </c>
      <c r="R210" s="150">
        <v>0</v>
      </c>
      <c r="S210" s="150">
        <v>0</v>
      </c>
      <c r="T210" s="150">
        <v>0</v>
      </c>
      <c r="U210" s="150">
        <v>0</v>
      </c>
      <c r="V210" s="150">
        <v>0</v>
      </c>
      <c r="W210" s="150">
        <v>0</v>
      </c>
      <c r="X210" s="150">
        <v>0</v>
      </c>
      <c r="Y210" s="150">
        <v>0</v>
      </c>
      <c r="Z210" s="150">
        <v>0</v>
      </c>
      <c r="AA210" s="150">
        <v>0</v>
      </c>
      <c r="AB210" s="150">
        <v>0</v>
      </c>
      <c r="AC210" s="150">
        <v>0</v>
      </c>
      <c r="AD210" s="150">
        <v>0</v>
      </c>
      <c r="AE210" s="150">
        <v>0</v>
      </c>
      <c r="AF210" s="150">
        <v>0</v>
      </c>
      <c r="AG210" s="150">
        <v>0</v>
      </c>
      <c r="AH210" s="150">
        <v>0</v>
      </c>
      <c r="AI210" s="150">
        <v>0</v>
      </c>
      <c r="AJ210" s="150">
        <v>0</v>
      </c>
      <c r="AK210" s="150">
        <v>0</v>
      </c>
      <c r="AL210" s="150">
        <v>0</v>
      </c>
      <c r="AM210" s="150">
        <v>0</v>
      </c>
      <c r="AN210" s="150">
        <v>0</v>
      </c>
      <c r="AO210" s="150">
        <v>0</v>
      </c>
      <c r="AP210" s="150">
        <v>0</v>
      </c>
      <c r="AQ210" s="150">
        <v>0</v>
      </c>
      <c r="AR210" s="150">
        <v>0</v>
      </c>
      <c r="AS210" s="150">
        <v>0</v>
      </c>
      <c r="AT210" s="150">
        <v>0</v>
      </c>
      <c r="AU210" s="150">
        <v>0</v>
      </c>
      <c r="AV210" s="150">
        <v>1</v>
      </c>
    </row>
    <row r="211" spans="2:48" x14ac:dyDescent="0.25">
      <c r="B211" s="16"/>
      <c r="C211" s="336"/>
      <c r="D211" s="249"/>
      <c r="E211" s="252" t="s">
        <v>384</v>
      </c>
      <c r="F211" s="74"/>
      <c r="H211" s="136">
        <f t="shared" si="4"/>
        <v>1</v>
      </c>
      <c r="I211" s="149">
        <v>0</v>
      </c>
      <c r="J211" s="149">
        <v>0</v>
      </c>
      <c r="K211" s="149">
        <v>0</v>
      </c>
      <c r="L211" s="149">
        <v>0</v>
      </c>
      <c r="M211" s="149">
        <v>0</v>
      </c>
      <c r="N211" s="149">
        <v>0</v>
      </c>
      <c r="O211" s="150">
        <v>0</v>
      </c>
      <c r="P211" s="150">
        <v>0</v>
      </c>
      <c r="Q211" s="150">
        <v>0</v>
      </c>
      <c r="R211" s="150">
        <v>0</v>
      </c>
      <c r="S211" s="150">
        <v>0</v>
      </c>
      <c r="T211" s="150">
        <v>0</v>
      </c>
      <c r="U211" s="150">
        <v>0</v>
      </c>
      <c r="V211" s="150">
        <v>0</v>
      </c>
      <c r="W211" s="150">
        <v>0</v>
      </c>
      <c r="X211" s="150">
        <v>0</v>
      </c>
      <c r="Y211" s="150">
        <v>0</v>
      </c>
      <c r="Z211" s="150">
        <v>0</v>
      </c>
      <c r="AA211" s="150">
        <v>0</v>
      </c>
      <c r="AB211" s="150">
        <v>0</v>
      </c>
      <c r="AC211" s="150">
        <v>0</v>
      </c>
      <c r="AD211" s="150">
        <v>0</v>
      </c>
      <c r="AE211" s="150">
        <v>0</v>
      </c>
      <c r="AF211" s="150">
        <v>0</v>
      </c>
      <c r="AG211" s="150">
        <v>0</v>
      </c>
      <c r="AH211" s="150">
        <v>0</v>
      </c>
      <c r="AI211" s="150">
        <v>0</v>
      </c>
      <c r="AJ211" s="150">
        <v>0</v>
      </c>
      <c r="AK211" s="150">
        <v>0</v>
      </c>
      <c r="AL211" s="150">
        <v>0</v>
      </c>
      <c r="AM211" s="150">
        <v>0</v>
      </c>
      <c r="AN211" s="150">
        <v>0</v>
      </c>
      <c r="AO211" s="150">
        <v>0</v>
      </c>
      <c r="AP211" s="150">
        <v>0</v>
      </c>
      <c r="AQ211" s="150">
        <v>0</v>
      </c>
      <c r="AR211" s="150">
        <v>0</v>
      </c>
      <c r="AS211" s="150">
        <v>0</v>
      </c>
      <c r="AT211" s="150">
        <v>0</v>
      </c>
      <c r="AU211" s="150">
        <v>0</v>
      </c>
      <c r="AV211" s="150">
        <v>1</v>
      </c>
    </row>
    <row r="212" spans="2:48" x14ac:dyDescent="0.25">
      <c r="B212" s="16"/>
      <c r="C212" s="336"/>
      <c r="D212" s="249"/>
      <c r="E212" s="252" t="s">
        <v>385</v>
      </c>
      <c r="F212" s="74"/>
      <c r="H212" s="136">
        <f t="shared" si="4"/>
        <v>1</v>
      </c>
      <c r="I212" s="149">
        <v>0</v>
      </c>
      <c r="J212" s="149">
        <v>0</v>
      </c>
      <c r="K212" s="149">
        <v>0</v>
      </c>
      <c r="L212" s="149">
        <v>0</v>
      </c>
      <c r="M212" s="149">
        <v>0</v>
      </c>
      <c r="N212" s="149">
        <v>0</v>
      </c>
      <c r="O212" s="150">
        <v>0</v>
      </c>
      <c r="P212" s="150">
        <v>0</v>
      </c>
      <c r="Q212" s="150">
        <v>0</v>
      </c>
      <c r="R212" s="150">
        <v>0</v>
      </c>
      <c r="S212" s="150">
        <v>0</v>
      </c>
      <c r="T212" s="150">
        <v>0</v>
      </c>
      <c r="U212" s="150">
        <v>0</v>
      </c>
      <c r="V212" s="150">
        <v>0</v>
      </c>
      <c r="W212" s="150">
        <v>0</v>
      </c>
      <c r="X212" s="150">
        <v>0</v>
      </c>
      <c r="Y212" s="150">
        <v>0</v>
      </c>
      <c r="Z212" s="150">
        <v>0</v>
      </c>
      <c r="AA212" s="150">
        <v>0</v>
      </c>
      <c r="AB212" s="150">
        <v>0</v>
      </c>
      <c r="AC212" s="150">
        <v>0</v>
      </c>
      <c r="AD212" s="150">
        <v>0</v>
      </c>
      <c r="AE212" s="150">
        <v>0</v>
      </c>
      <c r="AF212" s="150">
        <v>0</v>
      </c>
      <c r="AG212" s="150">
        <v>0</v>
      </c>
      <c r="AH212" s="150">
        <v>0</v>
      </c>
      <c r="AI212" s="150">
        <v>0</v>
      </c>
      <c r="AJ212" s="150">
        <v>0</v>
      </c>
      <c r="AK212" s="150">
        <v>0</v>
      </c>
      <c r="AL212" s="150">
        <v>0</v>
      </c>
      <c r="AM212" s="150">
        <v>0</v>
      </c>
      <c r="AN212" s="150">
        <v>0</v>
      </c>
      <c r="AO212" s="150">
        <v>0</v>
      </c>
      <c r="AP212" s="150">
        <v>0</v>
      </c>
      <c r="AQ212" s="150">
        <v>0</v>
      </c>
      <c r="AR212" s="150">
        <v>0</v>
      </c>
      <c r="AS212" s="150">
        <v>0</v>
      </c>
      <c r="AT212" s="150">
        <v>0</v>
      </c>
      <c r="AU212" s="150">
        <v>0</v>
      </c>
      <c r="AV212" s="150">
        <v>1</v>
      </c>
    </row>
    <row r="213" spans="2:48" x14ac:dyDescent="0.25">
      <c r="B213" s="16"/>
      <c r="C213" s="336"/>
      <c r="D213" s="249"/>
      <c r="E213" s="252" t="s">
        <v>386</v>
      </c>
      <c r="F213" s="74"/>
      <c r="H213" s="136">
        <f t="shared" si="4"/>
        <v>1</v>
      </c>
      <c r="I213" s="149">
        <v>0</v>
      </c>
      <c r="J213" s="149">
        <v>0</v>
      </c>
      <c r="K213" s="149">
        <v>0</v>
      </c>
      <c r="L213" s="149">
        <v>0</v>
      </c>
      <c r="M213" s="149">
        <v>0</v>
      </c>
      <c r="N213" s="149">
        <v>0</v>
      </c>
      <c r="O213" s="150">
        <v>0</v>
      </c>
      <c r="P213" s="150">
        <v>0</v>
      </c>
      <c r="Q213" s="150">
        <v>0</v>
      </c>
      <c r="R213" s="150">
        <v>0</v>
      </c>
      <c r="S213" s="150">
        <v>0</v>
      </c>
      <c r="T213" s="150">
        <v>0</v>
      </c>
      <c r="U213" s="150">
        <v>0</v>
      </c>
      <c r="V213" s="150">
        <v>0</v>
      </c>
      <c r="W213" s="150">
        <v>0</v>
      </c>
      <c r="X213" s="150">
        <v>0</v>
      </c>
      <c r="Y213" s="150">
        <v>0</v>
      </c>
      <c r="Z213" s="150">
        <v>0</v>
      </c>
      <c r="AA213" s="150">
        <v>0</v>
      </c>
      <c r="AB213" s="150">
        <v>0</v>
      </c>
      <c r="AC213" s="150">
        <v>0</v>
      </c>
      <c r="AD213" s="150">
        <v>0</v>
      </c>
      <c r="AE213" s="150">
        <v>0</v>
      </c>
      <c r="AF213" s="150">
        <v>0</v>
      </c>
      <c r="AG213" s="150">
        <v>0</v>
      </c>
      <c r="AH213" s="150">
        <v>0</v>
      </c>
      <c r="AI213" s="150">
        <v>0</v>
      </c>
      <c r="AJ213" s="150">
        <v>0</v>
      </c>
      <c r="AK213" s="150">
        <v>0</v>
      </c>
      <c r="AL213" s="150">
        <v>0</v>
      </c>
      <c r="AM213" s="150">
        <v>0</v>
      </c>
      <c r="AN213" s="150">
        <v>0</v>
      </c>
      <c r="AO213" s="150">
        <v>0</v>
      </c>
      <c r="AP213" s="150">
        <v>0</v>
      </c>
      <c r="AQ213" s="150">
        <v>0</v>
      </c>
      <c r="AR213" s="150">
        <v>0</v>
      </c>
      <c r="AS213" s="150">
        <v>0</v>
      </c>
      <c r="AT213" s="150">
        <v>0</v>
      </c>
      <c r="AU213" s="150">
        <v>0</v>
      </c>
      <c r="AV213" s="150">
        <v>1</v>
      </c>
    </row>
    <row r="214" spans="2:48" x14ac:dyDescent="0.25">
      <c r="B214" s="16"/>
      <c r="C214" s="336"/>
      <c r="D214" s="249"/>
      <c r="E214" s="252" t="s">
        <v>387</v>
      </c>
      <c r="F214" s="74"/>
      <c r="H214" s="136">
        <f t="shared" si="4"/>
        <v>1</v>
      </c>
      <c r="I214" s="149">
        <v>0</v>
      </c>
      <c r="J214" s="149">
        <v>0</v>
      </c>
      <c r="K214" s="149">
        <v>0</v>
      </c>
      <c r="L214" s="149">
        <v>0</v>
      </c>
      <c r="M214" s="149">
        <v>0</v>
      </c>
      <c r="N214" s="149">
        <v>0</v>
      </c>
      <c r="O214" s="150">
        <v>0</v>
      </c>
      <c r="P214" s="150">
        <v>0</v>
      </c>
      <c r="Q214" s="150">
        <v>0</v>
      </c>
      <c r="R214" s="150">
        <v>0</v>
      </c>
      <c r="S214" s="150">
        <v>0</v>
      </c>
      <c r="T214" s="150">
        <v>0</v>
      </c>
      <c r="U214" s="150">
        <v>0</v>
      </c>
      <c r="V214" s="150">
        <v>0</v>
      </c>
      <c r="W214" s="150">
        <v>0</v>
      </c>
      <c r="X214" s="150">
        <v>0</v>
      </c>
      <c r="Y214" s="150">
        <v>0</v>
      </c>
      <c r="Z214" s="150">
        <v>0</v>
      </c>
      <c r="AA214" s="150">
        <v>0</v>
      </c>
      <c r="AB214" s="150">
        <v>0</v>
      </c>
      <c r="AC214" s="150">
        <v>0</v>
      </c>
      <c r="AD214" s="150">
        <v>0</v>
      </c>
      <c r="AE214" s="150">
        <v>0</v>
      </c>
      <c r="AF214" s="150">
        <v>0</v>
      </c>
      <c r="AG214" s="150">
        <v>0</v>
      </c>
      <c r="AH214" s="150">
        <v>0</v>
      </c>
      <c r="AI214" s="150">
        <v>0</v>
      </c>
      <c r="AJ214" s="150">
        <v>0</v>
      </c>
      <c r="AK214" s="150">
        <v>0</v>
      </c>
      <c r="AL214" s="150">
        <v>0</v>
      </c>
      <c r="AM214" s="150">
        <v>0</v>
      </c>
      <c r="AN214" s="150">
        <v>0</v>
      </c>
      <c r="AO214" s="150">
        <v>0</v>
      </c>
      <c r="AP214" s="150">
        <v>0</v>
      </c>
      <c r="AQ214" s="150">
        <v>0</v>
      </c>
      <c r="AR214" s="150">
        <v>0</v>
      </c>
      <c r="AS214" s="150">
        <v>0</v>
      </c>
      <c r="AT214" s="150">
        <v>0</v>
      </c>
      <c r="AU214" s="150">
        <v>0</v>
      </c>
      <c r="AV214" s="150">
        <v>1</v>
      </c>
    </row>
    <row r="215" spans="2:48" x14ac:dyDescent="0.25">
      <c r="B215" s="16"/>
      <c r="C215" s="336"/>
      <c r="D215" s="249"/>
      <c r="E215" s="252" t="s">
        <v>388</v>
      </c>
      <c r="F215" s="74"/>
      <c r="H215" s="136">
        <f t="shared" si="4"/>
        <v>1</v>
      </c>
      <c r="I215" s="149">
        <v>0</v>
      </c>
      <c r="J215" s="149">
        <v>0</v>
      </c>
      <c r="K215" s="149">
        <v>0</v>
      </c>
      <c r="L215" s="149">
        <v>0</v>
      </c>
      <c r="M215" s="149">
        <v>0</v>
      </c>
      <c r="N215" s="149">
        <v>0</v>
      </c>
      <c r="O215" s="150">
        <v>0</v>
      </c>
      <c r="P215" s="150">
        <v>0</v>
      </c>
      <c r="Q215" s="150">
        <v>0</v>
      </c>
      <c r="R215" s="150">
        <v>0</v>
      </c>
      <c r="S215" s="150">
        <v>0</v>
      </c>
      <c r="T215" s="150">
        <v>0</v>
      </c>
      <c r="U215" s="150">
        <v>0</v>
      </c>
      <c r="V215" s="150">
        <v>0</v>
      </c>
      <c r="W215" s="150">
        <v>0</v>
      </c>
      <c r="X215" s="150">
        <v>0</v>
      </c>
      <c r="Y215" s="150">
        <v>0</v>
      </c>
      <c r="Z215" s="150">
        <v>0</v>
      </c>
      <c r="AA215" s="150">
        <v>0</v>
      </c>
      <c r="AB215" s="150">
        <v>0</v>
      </c>
      <c r="AC215" s="150">
        <v>0</v>
      </c>
      <c r="AD215" s="150">
        <v>0</v>
      </c>
      <c r="AE215" s="150">
        <v>0</v>
      </c>
      <c r="AF215" s="150">
        <v>0</v>
      </c>
      <c r="AG215" s="150">
        <v>0</v>
      </c>
      <c r="AH215" s="150">
        <v>0</v>
      </c>
      <c r="AI215" s="150">
        <v>0</v>
      </c>
      <c r="AJ215" s="150">
        <v>0</v>
      </c>
      <c r="AK215" s="150">
        <v>0</v>
      </c>
      <c r="AL215" s="150">
        <v>0</v>
      </c>
      <c r="AM215" s="150">
        <v>0</v>
      </c>
      <c r="AN215" s="150">
        <v>0</v>
      </c>
      <c r="AO215" s="150">
        <v>0</v>
      </c>
      <c r="AP215" s="150">
        <v>0</v>
      </c>
      <c r="AQ215" s="150">
        <v>0</v>
      </c>
      <c r="AR215" s="150">
        <v>0</v>
      </c>
      <c r="AS215" s="150">
        <v>0</v>
      </c>
      <c r="AT215" s="150">
        <v>0</v>
      </c>
      <c r="AU215" s="150">
        <v>0</v>
      </c>
      <c r="AV215" s="150">
        <v>1</v>
      </c>
    </row>
    <row r="216" spans="2:48" x14ac:dyDescent="0.25">
      <c r="B216" s="16"/>
      <c r="C216" s="336"/>
      <c r="D216" s="249"/>
      <c r="E216" s="252" t="s">
        <v>389</v>
      </c>
      <c r="F216" s="74"/>
      <c r="H216" s="136">
        <f t="shared" si="4"/>
        <v>2</v>
      </c>
      <c r="I216" s="149">
        <v>0</v>
      </c>
      <c r="J216" s="149">
        <v>0</v>
      </c>
      <c r="K216" s="149">
        <v>0</v>
      </c>
      <c r="L216" s="149">
        <v>0</v>
      </c>
      <c r="M216" s="149">
        <v>0</v>
      </c>
      <c r="N216" s="149">
        <v>0</v>
      </c>
      <c r="O216" s="150">
        <v>0</v>
      </c>
      <c r="P216" s="150">
        <v>0</v>
      </c>
      <c r="Q216" s="150">
        <v>0</v>
      </c>
      <c r="R216" s="150">
        <v>0</v>
      </c>
      <c r="S216" s="150">
        <v>0</v>
      </c>
      <c r="T216" s="150">
        <v>0</v>
      </c>
      <c r="U216" s="150">
        <v>0</v>
      </c>
      <c r="V216" s="150">
        <v>0</v>
      </c>
      <c r="W216" s="150">
        <v>0</v>
      </c>
      <c r="X216" s="150">
        <v>0</v>
      </c>
      <c r="Y216" s="150">
        <v>0</v>
      </c>
      <c r="Z216" s="150">
        <v>0</v>
      </c>
      <c r="AA216" s="150">
        <v>0</v>
      </c>
      <c r="AB216" s="150">
        <v>0</v>
      </c>
      <c r="AC216" s="150">
        <v>0</v>
      </c>
      <c r="AD216" s="150">
        <v>0</v>
      </c>
      <c r="AE216" s="150">
        <v>0</v>
      </c>
      <c r="AF216" s="150">
        <v>0</v>
      </c>
      <c r="AG216" s="150">
        <v>0</v>
      </c>
      <c r="AH216" s="150">
        <v>0</v>
      </c>
      <c r="AI216" s="150">
        <v>0</v>
      </c>
      <c r="AJ216" s="150">
        <v>0</v>
      </c>
      <c r="AK216" s="150">
        <v>0</v>
      </c>
      <c r="AL216" s="150">
        <v>0</v>
      </c>
      <c r="AM216" s="150">
        <v>0</v>
      </c>
      <c r="AN216" s="150">
        <v>0</v>
      </c>
      <c r="AO216" s="150">
        <v>0</v>
      </c>
      <c r="AP216" s="150">
        <v>0</v>
      </c>
      <c r="AQ216" s="150">
        <v>0</v>
      </c>
      <c r="AR216" s="150">
        <v>1</v>
      </c>
      <c r="AS216" s="150">
        <v>0</v>
      </c>
      <c r="AT216" s="150">
        <v>0</v>
      </c>
      <c r="AU216" s="150">
        <v>0</v>
      </c>
      <c r="AV216" s="150">
        <v>1</v>
      </c>
    </row>
    <row r="217" spans="2:48" x14ac:dyDescent="0.25">
      <c r="B217" s="16"/>
      <c r="C217" s="336"/>
      <c r="D217" s="249"/>
      <c r="E217" s="252" t="s">
        <v>390</v>
      </c>
      <c r="F217" s="74"/>
      <c r="H217" s="136">
        <f t="shared" si="4"/>
        <v>2</v>
      </c>
      <c r="I217" s="149">
        <v>0</v>
      </c>
      <c r="J217" s="149">
        <v>0</v>
      </c>
      <c r="K217" s="149">
        <v>0</v>
      </c>
      <c r="L217" s="149">
        <v>0</v>
      </c>
      <c r="M217" s="149">
        <v>0</v>
      </c>
      <c r="N217" s="149">
        <v>0</v>
      </c>
      <c r="O217" s="150">
        <v>0</v>
      </c>
      <c r="P217" s="150">
        <v>0</v>
      </c>
      <c r="Q217" s="150">
        <v>0</v>
      </c>
      <c r="R217" s="150">
        <v>0</v>
      </c>
      <c r="S217" s="150">
        <v>0</v>
      </c>
      <c r="T217" s="150">
        <v>0</v>
      </c>
      <c r="U217" s="150">
        <v>0</v>
      </c>
      <c r="V217" s="150">
        <v>0</v>
      </c>
      <c r="W217" s="150">
        <v>0</v>
      </c>
      <c r="X217" s="150">
        <v>0</v>
      </c>
      <c r="Y217" s="150">
        <v>0</v>
      </c>
      <c r="Z217" s="150">
        <v>0</v>
      </c>
      <c r="AA217" s="150">
        <v>0</v>
      </c>
      <c r="AB217" s="150">
        <v>0</v>
      </c>
      <c r="AC217" s="150">
        <v>0</v>
      </c>
      <c r="AD217" s="150">
        <v>0</v>
      </c>
      <c r="AE217" s="150">
        <v>0</v>
      </c>
      <c r="AF217" s="150">
        <v>0</v>
      </c>
      <c r="AG217" s="150">
        <v>0</v>
      </c>
      <c r="AH217" s="150">
        <v>0</v>
      </c>
      <c r="AI217" s="150">
        <v>0</v>
      </c>
      <c r="AJ217" s="150">
        <v>0</v>
      </c>
      <c r="AK217" s="150">
        <v>0</v>
      </c>
      <c r="AL217" s="150">
        <v>0</v>
      </c>
      <c r="AM217" s="150">
        <v>0</v>
      </c>
      <c r="AN217" s="150">
        <v>0</v>
      </c>
      <c r="AO217" s="150">
        <v>0</v>
      </c>
      <c r="AP217" s="150">
        <v>0</v>
      </c>
      <c r="AQ217" s="150">
        <v>0</v>
      </c>
      <c r="AR217" s="150">
        <v>1</v>
      </c>
      <c r="AS217" s="150">
        <v>0</v>
      </c>
      <c r="AT217" s="150">
        <v>0</v>
      </c>
      <c r="AU217" s="150">
        <v>0</v>
      </c>
      <c r="AV217" s="150">
        <v>1</v>
      </c>
    </row>
    <row r="218" spans="2:48" x14ac:dyDescent="0.25">
      <c r="B218" s="16"/>
      <c r="C218" s="336"/>
      <c r="D218" s="249"/>
      <c r="E218" s="252" t="s">
        <v>391</v>
      </c>
      <c r="F218" s="74"/>
      <c r="H218" s="136">
        <f t="shared" si="4"/>
        <v>2</v>
      </c>
      <c r="I218" s="149">
        <v>0</v>
      </c>
      <c r="J218" s="149">
        <v>0</v>
      </c>
      <c r="K218" s="149">
        <v>0</v>
      </c>
      <c r="L218" s="149">
        <v>0</v>
      </c>
      <c r="M218" s="149">
        <v>0</v>
      </c>
      <c r="N218" s="149">
        <v>0</v>
      </c>
      <c r="O218" s="150">
        <v>0</v>
      </c>
      <c r="P218" s="150">
        <v>0</v>
      </c>
      <c r="Q218" s="150">
        <v>0</v>
      </c>
      <c r="R218" s="150">
        <v>0</v>
      </c>
      <c r="S218" s="150">
        <v>0</v>
      </c>
      <c r="T218" s="150">
        <v>0</v>
      </c>
      <c r="U218" s="150">
        <v>0</v>
      </c>
      <c r="V218" s="150">
        <v>0</v>
      </c>
      <c r="W218" s="150">
        <v>0</v>
      </c>
      <c r="X218" s="150">
        <v>0</v>
      </c>
      <c r="Y218" s="150">
        <v>0</v>
      </c>
      <c r="Z218" s="150">
        <v>0</v>
      </c>
      <c r="AA218" s="150">
        <v>0</v>
      </c>
      <c r="AB218" s="150">
        <v>0</v>
      </c>
      <c r="AC218" s="150">
        <v>0</v>
      </c>
      <c r="AD218" s="150">
        <v>0</v>
      </c>
      <c r="AE218" s="150">
        <v>0</v>
      </c>
      <c r="AF218" s="150">
        <v>0</v>
      </c>
      <c r="AG218" s="150">
        <v>0</v>
      </c>
      <c r="AH218" s="150">
        <v>0</v>
      </c>
      <c r="AI218" s="150">
        <v>0</v>
      </c>
      <c r="AJ218" s="150">
        <v>0</v>
      </c>
      <c r="AK218" s="150">
        <v>0</v>
      </c>
      <c r="AL218" s="150">
        <v>0</v>
      </c>
      <c r="AM218" s="150">
        <v>0</v>
      </c>
      <c r="AN218" s="150">
        <v>0</v>
      </c>
      <c r="AO218" s="150">
        <v>0</v>
      </c>
      <c r="AP218" s="150">
        <v>0</v>
      </c>
      <c r="AQ218" s="150">
        <v>0</v>
      </c>
      <c r="AR218" s="150">
        <v>1</v>
      </c>
      <c r="AS218" s="150">
        <v>0</v>
      </c>
      <c r="AT218" s="150">
        <v>0</v>
      </c>
      <c r="AU218" s="150">
        <v>0</v>
      </c>
      <c r="AV218" s="150">
        <v>1</v>
      </c>
    </row>
    <row r="219" spans="2:48" x14ac:dyDescent="0.25">
      <c r="B219" s="16"/>
      <c r="C219" s="336"/>
      <c r="D219" s="249"/>
      <c r="E219" s="252" t="s">
        <v>392</v>
      </c>
      <c r="F219" s="74"/>
      <c r="H219" s="136">
        <f t="shared" si="4"/>
        <v>2</v>
      </c>
      <c r="I219" s="149">
        <v>0</v>
      </c>
      <c r="J219" s="149">
        <v>0</v>
      </c>
      <c r="K219" s="149">
        <v>0</v>
      </c>
      <c r="L219" s="149">
        <v>0</v>
      </c>
      <c r="M219" s="149">
        <v>0</v>
      </c>
      <c r="N219" s="149">
        <v>0</v>
      </c>
      <c r="O219" s="150">
        <v>0</v>
      </c>
      <c r="P219" s="150">
        <v>0</v>
      </c>
      <c r="Q219" s="150">
        <v>0</v>
      </c>
      <c r="R219" s="150">
        <v>0</v>
      </c>
      <c r="S219" s="150">
        <v>0</v>
      </c>
      <c r="T219" s="150">
        <v>0</v>
      </c>
      <c r="U219" s="150">
        <v>0</v>
      </c>
      <c r="V219" s="150">
        <v>0</v>
      </c>
      <c r="W219" s="150">
        <v>0</v>
      </c>
      <c r="X219" s="150">
        <v>0</v>
      </c>
      <c r="Y219" s="150">
        <v>0</v>
      </c>
      <c r="Z219" s="150">
        <v>0</v>
      </c>
      <c r="AA219" s="150">
        <v>0</v>
      </c>
      <c r="AB219" s="150">
        <v>0</v>
      </c>
      <c r="AC219" s="150">
        <v>0</v>
      </c>
      <c r="AD219" s="150">
        <v>0</v>
      </c>
      <c r="AE219" s="150">
        <v>0</v>
      </c>
      <c r="AF219" s="150">
        <v>0</v>
      </c>
      <c r="AG219" s="150">
        <v>0</v>
      </c>
      <c r="AH219" s="150">
        <v>0</v>
      </c>
      <c r="AI219" s="150">
        <v>0</v>
      </c>
      <c r="AJ219" s="150">
        <v>0</v>
      </c>
      <c r="AK219" s="150">
        <v>0</v>
      </c>
      <c r="AL219" s="150">
        <v>0</v>
      </c>
      <c r="AM219" s="150">
        <v>0</v>
      </c>
      <c r="AN219" s="150">
        <v>0</v>
      </c>
      <c r="AO219" s="150">
        <v>0</v>
      </c>
      <c r="AP219" s="150">
        <v>0</v>
      </c>
      <c r="AQ219" s="150">
        <v>0</v>
      </c>
      <c r="AR219" s="150">
        <v>1</v>
      </c>
      <c r="AS219" s="150">
        <v>0</v>
      </c>
      <c r="AT219" s="150">
        <v>0</v>
      </c>
      <c r="AU219" s="150">
        <v>0</v>
      </c>
      <c r="AV219" s="150">
        <v>1</v>
      </c>
    </row>
    <row r="220" spans="2:48" x14ac:dyDescent="0.25">
      <c r="B220" s="16"/>
      <c r="C220" s="336"/>
      <c r="D220" s="249"/>
      <c r="E220" s="252" t="s">
        <v>393</v>
      </c>
      <c r="F220" s="74"/>
      <c r="H220" s="136">
        <f t="shared" si="4"/>
        <v>2</v>
      </c>
      <c r="I220" s="149">
        <v>0</v>
      </c>
      <c r="J220" s="149">
        <v>0</v>
      </c>
      <c r="K220" s="149">
        <v>0</v>
      </c>
      <c r="L220" s="149">
        <v>0</v>
      </c>
      <c r="M220" s="149">
        <v>0</v>
      </c>
      <c r="N220" s="149">
        <v>0</v>
      </c>
      <c r="O220" s="150">
        <v>0</v>
      </c>
      <c r="P220" s="150">
        <v>0</v>
      </c>
      <c r="Q220" s="150">
        <v>0</v>
      </c>
      <c r="R220" s="150">
        <v>0</v>
      </c>
      <c r="S220" s="150">
        <v>0</v>
      </c>
      <c r="T220" s="150">
        <v>0</v>
      </c>
      <c r="U220" s="150">
        <v>0</v>
      </c>
      <c r="V220" s="150">
        <v>0</v>
      </c>
      <c r="W220" s="150">
        <v>0</v>
      </c>
      <c r="X220" s="150">
        <v>0</v>
      </c>
      <c r="Y220" s="150">
        <v>0</v>
      </c>
      <c r="Z220" s="150">
        <v>0</v>
      </c>
      <c r="AA220" s="150">
        <v>0</v>
      </c>
      <c r="AB220" s="150">
        <v>0</v>
      </c>
      <c r="AC220" s="150">
        <v>0</v>
      </c>
      <c r="AD220" s="150">
        <v>0</v>
      </c>
      <c r="AE220" s="150">
        <v>0</v>
      </c>
      <c r="AF220" s="150">
        <v>0</v>
      </c>
      <c r="AG220" s="150">
        <v>0</v>
      </c>
      <c r="AH220" s="150">
        <v>0</v>
      </c>
      <c r="AI220" s="150">
        <v>0</v>
      </c>
      <c r="AJ220" s="150">
        <v>0</v>
      </c>
      <c r="AK220" s="150">
        <v>0</v>
      </c>
      <c r="AL220" s="150">
        <v>0</v>
      </c>
      <c r="AM220" s="150">
        <v>0</v>
      </c>
      <c r="AN220" s="150">
        <v>0</v>
      </c>
      <c r="AO220" s="150">
        <v>0</v>
      </c>
      <c r="AP220" s="150">
        <v>0</v>
      </c>
      <c r="AQ220" s="150">
        <v>0</v>
      </c>
      <c r="AR220" s="150">
        <v>1</v>
      </c>
      <c r="AS220" s="150">
        <v>0</v>
      </c>
      <c r="AT220" s="150">
        <v>0</v>
      </c>
      <c r="AU220" s="150">
        <v>0</v>
      </c>
      <c r="AV220" s="150">
        <v>1</v>
      </c>
    </row>
    <row r="221" spans="2:48" x14ac:dyDescent="0.25">
      <c r="B221" s="16"/>
      <c r="C221" s="336"/>
      <c r="D221" s="249"/>
      <c r="E221" s="252" t="s">
        <v>394</v>
      </c>
      <c r="F221" s="74"/>
      <c r="H221" s="136">
        <f t="shared" si="4"/>
        <v>2</v>
      </c>
      <c r="I221" s="149">
        <v>0</v>
      </c>
      <c r="J221" s="149">
        <v>0</v>
      </c>
      <c r="K221" s="149">
        <v>0</v>
      </c>
      <c r="L221" s="149">
        <v>0</v>
      </c>
      <c r="M221" s="149">
        <v>0</v>
      </c>
      <c r="N221" s="149">
        <v>0</v>
      </c>
      <c r="O221" s="150">
        <v>0</v>
      </c>
      <c r="P221" s="150">
        <v>0</v>
      </c>
      <c r="Q221" s="150">
        <v>0</v>
      </c>
      <c r="R221" s="150">
        <v>0</v>
      </c>
      <c r="S221" s="150">
        <v>0</v>
      </c>
      <c r="T221" s="150">
        <v>0</v>
      </c>
      <c r="U221" s="150">
        <v>0</v>
      </c>
      <c r="V221" s="150">
        <v>0</v>
      </c>
      <c r="W221" s="150">
        <v>0</v>
      </c>
      <c r="X221" s="150">
        <v>0</v>
      </c>
      <c r="Y221" s="150">
        <v>0</v>
      </c>
      <c r="Z221" s="150">
        <v>0</v>
      </c>
      <c r="AA221" s="150">
        <v>0</v>
      </c>
      <c r="AB221" s="150">
        <v>0</v>
      </c>
      <c r="AC221" s="150">
        <v>0</v>
      </c>
      <c r="AD221" s="150">
        <v>0</v>
      </c>
      <c r="AE221" s="150">
        <v>0</v>
      </c>
      <c r="AF221" s="150">
        <v>0</v>
      </c>
      <c r="AG221" s="150">
        <v>0</v>
      </c>
      <c r="AH221" s="150">
        <v>0</v>
      </c>
      <c r="AI221" s="150">
        <v>0</v>
      </c>
      <c r="AJ221" s="150">
        <v>0</v>
      </c>
      <c r="AK221" s="150">
        <v>0</v>
      </c>
      <c r="AL221" s="150">
        <v>0</v>
      </c>
      <c r="AM221" s="150">
        <v>0</v>
      </c>
      <c r="AN221" s="150">
        <v>0</v>
      </c>
      <c r="AO221" s="150">
        <v>0</v>
      </c>
      <c r="AP221" s="150">
        <v>0</v>
      </c>
      <c r="AQ221" s="150">
        <v>0</v>
      </c>
      <c r="AR221" s="150">
        <v>1</v>
      </c>
      <c r="AS221" s="150">
        <v>0</v>
      </c>
      <c r="AT221" s="150">
        <v>0</v>
      </c>
      <c r="AU221" s="150">
        <v>0</v>
      </c>
      <c r="AV221" s="150">
        <v>1</v>
      </c>
    </row>
    <row r="222" spans="2:48" ht="30" x14ac:dyDescent="0.25">
      <c r="B222" s="16"/>
      <c r="C222" s="336"/>
      <c r="D222" s="249"/>
      <c r="E222" s="252" t="s">
        <v>395</v>
      </c>
      <c r="F222" s="74"/>
      <c r="H222" s="136">
        <f t="shared" si="4"/>
        <v>2</v>
      </c>
      <c r="I222" s="149">
        <v>0</v>
      </c>
      <c r="J222" s="149">
        <v>0</v>
      </c>
      <c r="K222" s="149">
        <v>0</v>
      </c>
      <c r="L222" s="149">
        <v>0</v>
      </c>
      <c r="M222" s="149">
        <v>0</v>
      </c>
      <c r="N222" s="149">
        <v>0</v>
      </c>
      <c r="O222" s="150">
        <v>0</v>
      </c>
      <c r="P222" s="150">
        <v>0</v>
      </c>
      <c r="Q222" s="150">
        <v>0</v>
      </c>
      <c r="R222" s="150">
        <v>0</v>
      </c>
      <c r="S222" s="150">
        <v>0</v>
      </c>
      <c r="T222" s="150">
        <v>0</v>
      </c>
      <c r="U222" s="150">
        <v>0</v>
      </c>
      <c r="V222" s="150">
        <v>0</v>
      </c>
      <c r="W222" s="150">
        <v>0</v>
      </c>
      <c r="X222" s="150">
        <v>0</v>
      </c>
      <c r="Y222" s="150">
        <v>0</v>
      </c>
      <c r="Z222" s="150">
        <v>0</v>
      </c>
      <c r="AA222" s="150">
        <v>0</v>
      </c>
      <c r="AB222" s="150">
        <v>0</v>
      </c>
      <c r="AC222" s="150">
        <v>0</v>
      </c>
      <c r="AD222" s="150">
        <v>0</v>
      </c>
      <c r="AE222" s="150">
        <v>0</v>
      </c>
      <c r="AF222" s="150">
        <v>0</v>
      </c>
      <c r="AG222" s="150">
        <v>0</v>
      </c>
      <c r="AH222" s="150">
        <v>0</v>
      </c>
      <c r="AI222" s="150">
        <v>0</v>
      </c>
      <c r="AJ222" s="150">
        <v>0</v>
      </c>
      <c r="AK222" s="150">
        <v>0</v>
      </c>
      <c r="AL222" s="150">
        <v>0</v>
      </c>
      <c r="AM222" s="150">
        <v>0</v>
      </c>
      <c r="AN222" s="150">
        <v>0</v>
      </c>
      <c r="AO222" s="150">
        <v>0</v>
      </c>
      <c r="AP222" s="150">
        <v>0</v>
      </c>
      <c r="AQ222" s="150">
        <v>0</v>
      </c>
      <c r="AR222" s="150">
        <v>1</v>
      </c>
      <c r="AS222" s="150">
        <v>0</v>
      </c>
      <c r="AT222" s="150">
        <v>0</v>
      </c>
      <c r="AU222" s="150">
        <v>0</v>
      </c>
      <c r="AV222" s="150">
        <v>1</v>
      </c>
    </row>
    <row r="223" spans="2:48" x14ac:dyDescent="0.25">
      <c r="B223" s="16"/>
      <c r="C223" s="336"/>
      <c r="D223" s="249"/>
      <c r="E223" s="252" t="s">
        <v>396</v>
      </c>
      <c r="F223" s="74"/>
      <c r="H223" s="136">
        <f t="shared" si="4"/>
        <v>2</v>
      </c>
      <c r="I223" s="149">
        <v>0</v>
      </c>
      <c r="J223" s="149">
        <v>0</v>
      </c>
      <c r="K223" s="149">
        <v>0</v>
      </c>
      <c r="L223" s="149">
        <v>0</v>
      </c>
      <c r="M223" s="149">
        <v>0</v>
      </c>
      <c r="N223" s="149">
        <v>0</v>
      </c>
      <c r="O223" s="150">
        <v>0</v>
      </c>
      <c r="P223" s="150">
        <v>0</v>
      </c>
      <c r="Q223" s="150">
        <v>0</v>
      </c>
      <c r="R223" s="150">
        <v>0</v>
      </c>
      <c r="S223" s="150">
        <v>0</v>
      </c>
      <c r="T223" s="150">
        <v>0</v>
      </c>
      <c r="U223" s="150">
        <v>0</v>
      </c>
      <c r="V223" s="150">
        <v>0</v>
      </c>
      <c r="W223" s="150">
        <v>0</v>
      </c>
      <c r="X223" s="150">
        <v>0</v>
      </c>
      <c r="Y223" s="150">
        <v>0</v>
      </c>
      <c r="Z223" s="150">
        <v>0</v>
      </c>
      <c r="AA223" s="150">
        <v>0</v>
      </c>
      <c r="AB223" s="150">
        <v>0</v>
      </c>
      <c r="AC223" s="150">
        <v>0</v>
      </c>
      <c r="AD223" s="150">
        <v>0</v>
      </c>
      <c r="AE223" s="150">
        <v>0</v>
      </c>
      <c r="AF223" s="150">
        <v>0</v>
      </c>
      <c r="AG223" s="150">
        <v>0</v>
      </c>
      <c r="AH223" s="150">
        <v>0</v>
      </c>
      <c r="AI223" s="150">
        <v>0</v>
      </c>
      <c r="AJ223" s="150">
        <v>0</v>
      </c>
      <c r="AK223" s="150">
        <v>0</v>
      </c>
      <c r="AL223" s="150">
        <v>0</v>
      </c>
      <c r="AM223" s="150">
        <v>0</v>
      </c>
      <c r="AN223" s="150">
        <v>0</v>
      </c>
      <c r="AO223" s="150">
        <v>0</v>
      </c>
      <c r="AP223" s="150">
        <v>0</v>
      </c>
      <c r="AQ223" s="150">
        <v>0</v>
      </c>
      <c r="AR223" s="150">
        <v>1</v>
      </c>
      <c r="AS223" s="150">
        <v>0</v>
      </c>
      <c r="AT223" s="150">
        <v>0</v>
      </c>
      <c r="AU223" s="150">
        <v>0</v>
      </c>
      <c r="AV223" s="150">
        <v>1</v>
      </c>
    </row>
    <row r="224" spans="2:48" x14ac:dyDescent="0.25">
      <c r="B224" s="16"/>
      <c r="C224" s="336"/>
      <c r="D224" s="249"/>
      <c r="E224" s="252" t="s">
        <v>397</v>
      </c>
      <c r="F224" s="74"/>
      <c r="H224" s="136">
        <f t="shared" si="4"/>
        <v>1</v>
      </c>
      <c r="I224" s="149">
        <v>0</v>
      </c>
      <c r="J224" s="149">
        <v>0</v>
      </c>
      <c r="K224" s="149">
        <v>0</v>
      </c>
      <c r="L224" s="149">
        <v>0</v>
      </c>
      <c r="M224" s="149">
        <v>0</v>
      </c>
      <c r="N224" s="149">
        <v>0</v>
      </c>
      <c r="O224" s="150">
        <v>0</v>
      </c>
      <c r="P224" s="150">
        <v>0</v>
      </c>
      <c r="Q224" s="150">
        <v>0</v>
      </c>
      <c r="R224" s="150">
        <v>0</v>
      </c>
      <c r="S224" s="150">
        <v>0</v>
      </c>
      <c r="T224" s="150">
        <v>0</v>
      </c>
      <c r="U224" s="150">
        <v>0</v>
      </c>
      <c r="V224" s="150">
        <v>0</v>
      </c>
      <c r="W224" s="150">
        <v>0</v>
      </c>
      <c r="X224" s="150">
        <v>0</v>
      </c>
      <c r="Y224" s="150">
        <v>0</v>
      </c>
      <c r="Z224" s="150">
        <v>0</v>
      </c>
      <c r="AA224" s="150">
        <v>0</v>
      </c>
      <c r="AB224" s="150">
        <v>0</v>
      </c>
      <c r="AC224" s="150">
        <v>0</v>
      </c>
      <c r="AD224" s="150">
        <v>0</v>
      </c>
      <c r="AE224" s="150">
        <v>0</v>
      </c>
      <c r="AF224" s="150">
        <v>0</v>
      </c>
      <c r="AG224" s="150">
        <v>0</v>
      </c>
      <c r="AH224" s="150">
        <v>0</v>
      </c>
      <c r="AI224" s="150">
        <v>0</v>
      </c>
      <c r="AJ224" s="150">
        <v>0</v>
      </c>
      <c r="AK224" s="150">
        <v>0</v>
      </c>
      <c r="AL224" s="150">
        <v>0</v>
      </c>
      <c r="AM224" s="150">
        <v>0</v>
      </c>
      <c r="AN224" s="150">
        <v>0</v>
      </c>
      <c r="AO224" s="150">
        <v>0</v>
      </c>
      <c r="AP224" s="150">
        <v>0</v>
      </c>
      <c r="AQ224" s="150">
        <v>0</v>
      </c>
      <c r="AR224" s="150">
        <v>0</v>
      </c>
      <c r="AS224" s="150">
        <v>0</v>
      </c>
      <c r="AT224" s="150">
        <v>0</v>
      </c>
      <c r="AU224" s="150">
        <v>0</v>
      </c>
      <c r="AV224" s="150">
        <v>1</v>
      </c>
    </row>
    <row r="225" spans="2:48" x14ac:dyDescent="0.25">
      <c r="B225" s="16"/>
      <c r="C225" s="336"/>
      <c r="D225" s="249"/>
      <c r="E225" s="252" t="s">
        <v>398</v>
      </c>
      <c r="F225" s="74"/>
      <c r="H225" s="136">
        <f t="shared" si="4"/>
        <v>1</v>
      </c>
      <c r="I225" s="149">
        <v>0</v>
      </c>
      <c r="J225" s="149">
        <v>0</v>
      </c>
      <c r="K225" s="149">
        <v>0</v>
      </c>
      <c r="L225" s="149">
        <v>0</v>
      </c>
      <c r="M225" s="149">
        <v>0</v>
      </c>
      <c r="N225" s="149">
        <v>0</v>
      </c>
      <c r="O225" s="150">
        <v>0</v>
      </c>
      <c r="P225" s="150">
        <v>0</v>
      </c>
      <c r="Q225" s="150">
        <v>0</v>
      </c>
      <c r="R225" s="150">
        <v>0</v>
      </c>
      <c r="S225" s="150">
        <v>0</v>
      </c>
      <c r="T225" s="150">
        <v>0</v>
      </c>
      <c r="U225" s="150">
        <v>0</v>
      </c>
      <c r="V225" s="150">
        <v>0</v>
      </c>
      <c r="W225" s="150">
        <v>0</v>
      </c>
      <c r="X225" s="150">
        <v>0</v>
      </c>
      <c r="Y225" s="150">
        <v>0</v>
      </c>
      <c r="Z225" s="150">
        <v>0</v>
      </c>
      <c r="AA225" s="150">
        <v>0</v>
      </c>
      <c r="AB225" s="150">
        <v>0</v>
      </c>
      <c r="AC225" s="150">
        <v>0</v>
      </c>
      <c r="AD225" s="150">
        <v>0</v>
      </c>
      <c r="AE225" s="150">
        <v>0</v>
      </c>
      <c r="AF225" s="150">
        <v>0</v>
      </c>
      <c r="AG225" s="150">
        <v>0</v>
      </c>
      <c r="AH225" s="150">
        <v>0</v>
      </c>
      <c r="AI225" s="150">
        <v>0</v>
      </c>
      <c r="AJ225" s="150">
        <v>0</v>
      </c>
      <c r="AK225" s="150">
        <v>0</v>
      </c>
      <c r="AL225" s="150">
        <v>0</v>
      </c>
      <c r="AM225" s="150">
        <v>0</v>
      </c>
      <c r="AN225" s="150">
        <v>0</v>
      </c>
      <c r="AO225" s="150">
        <v>0</v>
      </c>
      <c r="AP225" s="150">
        <v>0</v>
      </c>
      <c r="AQ225" s="150">
        <v>0</v>
      </c>
      <c r="AR225" s="150">
        <v>0</v>
      </c>
      <c r="AS225" s="150">
        <v>0</v>
      </c>
      <c r="AT225" s="150">
        <v>0</v>
      </c>
      <c r="AU225" s="150">
        <v>0</v>
      </c>
      <c r="AV225" s="150">
        <v>1</v>
      </c>
    </row>
    <row r="226" spans="2:48" x14ac:dyDescent="0.25">
      <c r="B226" s="16"/>
      <c r="C226" s="336"/>
      <c r="D226" s="249"/>
      <c r="E226" s="252" t="s">
        <v>399</v>
      </c>
      <c r="F226" s="74"/>
      <c r="H226" s="136">
        <f t="shared" si="4"/>
        <v>1</v>
      </c>
      <c r="I226" s="149">
        <v>0</v>
      </c>
      <c r="J226" s="149">
        <v>0</v>
      </c>
      <c r="K226" s="149">
        <v>0</v>
      </c>
      <c r="L226" s="149">
        <v>0</v>
      </c>
      <c r="M226" s="149">
        <v>0</v>
      </c>
      <c r="N226" s="149">
        <v>0</v>
      </c>
      <c r="O226" s="150">
        <v>0</v>
      </c>
      <c r="P226" s="150">
        <v>0</v>
      </c>
      <c r="Q226" s="150">
        <v>0</v>
      </c>
      <c r="R226" s="150">
        <v>0</v>
      </c>
      <c r="S226" s="150">
        <v>0</v>
      </c>
      <c r="T226" s="150">
        <v>0</v>
      </c>
      <c r="U226" s="150">
        <v>0</v>
      </c>
      <c r="V226" s="150">
        <v>0</v>
      </c>
      <c r="W226" s="150">
        <v>0</v>
      </c>
      <c r="X226" s="150">
        <v>0</v>
      </c>
      <c r="Y226" s="150">
        <v>0</v>
      </c>
      <c r="Z226" s="150">
        <v>0</v>
      </c>
      <c r="AA226" s="150">
        <v>0</v>
      </c>
      <c r="AB226" s="150">
        <v>0</v>
      </c>
      <c r="AC226" s="150">
        <v>0</v>
      </c>
      <c r="AD226" s="150">
        <v>0</v>
      </c>
      <c r="AE226" s="150">
        <v>0</v>
      </c>
      <c r="AF226" s="150">
        <v>0</v>
      </c>
      <c r="AG226" s="150">
        <v>0</v>
      </c>
      <c r="AH226" s="150">
        <v>0</v>
      </c>
      <c r="AI226" s="150">
        <v>0</v>
      </c>
      <c r="AJ226" s="150">
        <v>0</v>
      </c>
      <c r="AK226" s="150">
        <v>0</v>
      </c>
      <c r="AL226" s="150">
        <v>0</v>
      </c>
      <c r="AM226" s="150">
        <v>0</v>
      </c>
      <c r="AN226" s="150">
        <v>0</v>
      </c>
      <c r="AO226" s="150">
        <v>0</v>
      </c>
      <c r="AP226" s="150">
        <v>0</v>
      </c>
      <c r="AQ226" s="150">
        <v>0</v>
      </c>
      <c r="AR226" s="150">
        <v>0</v>
      </c>
      <c r="AS226" s="150">
        <v>0</v>
      </c>
      <c r="AT226" s="150">
        <v>0</v>
      </c>
      <c r="AU226" s="150">
        <v>0</v>
      </c>
      <c r="AV226" s="150">
        <v>1</v>
      </c>
    </row>
    <row r="227" spans="2:48" x14ac:dyDescent="0.25">
      <c r="B227" s="16"/>
      <c r="C227" s="336"/>
      <c r="D227" s="249"/>
      <c r="E227" s="252" t="s">
        <v>400</v>
      </c>
      <c r="F227" s="74"/>
      <c r="H227" s="136">
        <f t="shared" si="4"/>
        <v>1</v>
      </c>
      <c r="I227" s="149">
        <v>0</v>
      </c>
      <c r="J227" s="149">
        <v>0</v>
      </c>
      <c r="K227" s="149">
        <v>0</v>
      </c>
      <c r="L227" s="149">
        <v>0</v>
      </c>
      <c r="M227" s="149">
        <v>0</v>
      </c>
      <c r="N227" s="149">
        <v>0</v>
      </c>
      <c r="O227" s="150">
        <v>0</v>
      </c>
      <c r="P227" s="150">
        <v>0</v>
      </c>
      <c r="Q227" s="150">
        <v>0</v>
      </c>
      <c r="R227" s="150">
        <v>0</v>
      </c>
      <c r="S227" s="150">
        <v>0</v>
      </c>
      <c r="T227" s="150">
        <v>0</v>
      </c>
      <c r="U227" s="150">
        <v>0</v>
      </c>
      <c r="V227" s="150">
        <v>0</v>
      </c>
      <c r="W227" s="150">
        <v>0</v>
      </c>
      <c r="X227" s="150">
        <v>0</v>
      </c>
      <c r="Y227" s="150">
        <v>0</v>
      </c>
      <c r="Z227" s="150">
        <v>0</v>
      </c>
      <c r="AA227" s="150">
        <v>0</v>
      </c>
      <c r="AB227" s="150">
        <v>0</v>
      </c>
      <c r="AC227" s="150">
        <v>0</v>
      </c>
      <c r="AD227" s="150">
        <v>0</v>
      </c>
      <c r="AE227" s="150">
        <v>0</v>
      </c>
      <c r="AF227" s="150">
        <v>0</v>
      </c>
      <c r="AG227" s="150">
        <v>0</v>
      </c>
      <c r="AH227" s="150">
        <v>0</v>
      </c>
      <c r="AI227" s="150">
        <v>0</v>
      </c>
      <c r="AJ227" s="150">
        <v>0</v>
      </c>
      <c r="AK227" s="150">
        <v>0</v>
      </c>
      <c r="AL227" s="150">
        <v>0</v>
      </c>
      <c r="AM227" s="150">
        <v>0</v>
      </c>
      <c r="AN227" s="150">
        <v>0</v>
      </c>
      <c r="AO227" s="150">
        <v>0</v>
      </c>
      <c r="AP227" s="150">
        <v>0</v>
      </c>
      <c r="AQ227" s="150">
        <v>0</v>
      </c>
      <c r="AR227" s="150">
        <v>0</v>
      </c>
      <c r="AS227" s="150">
        <v>0</v>
      </c>
      <c r="AT227" s="150">
        <v>0</v>
      </c>
      <c r="AU227" s="150">
        <v>0</v>
      </c>
      <c r="AV227" s="150">
        <v>1</v>
      </c>
    </row>
    <row r="228" spans="2:48" x14ac:dyDescent="0.25">
      <c r="B228" s="16"/>
      <c r="C228" s="336"/>
      <c r="D228" s="249"/>
      <c r="E228" s="252" t="s">
        <v>401</v>
      </c>
      <c r="F228" s="74"/>
      <c r="H228" s="136">
        <f t="shared" si="4"/>
        <v>1</v>
      </c>
      <c r="I228" s="149">
        <v>0</v>
      </c>
      <c r="J228" s="149">
        <v>0</v>
      </c>
      <c r="K228" s="149">
        <v>0</v>
      </c>
      <c r="L228" s="149">
        <v>0</v>
      </c>
      <c r="M228" s="149">
        <v>0</v>
      </c>
      <c r="N228" s="149">
        <v>0</v>
      </c>
      <c r="O228" s="150">
        <v>0</v>
      </c>
      <c r="P228" s="150">
        <v>0</v>
      </c>
      <c r="Q228" s="150">
        <v>0</v>
      </c>
      <c r="R228" s="150">
        <v>0</v>
      </c>
      <c r="S228" s="150">
        <v>0</v>
      </c>
      <c r="T228" s="150">
        <v>0</v>
      </c>
      <c r="U228" s="150">
        <v>0</v>
      </c>
      <c r="V228" s="150">
        <v>0</v>
      </c>
      <c r="W228" s="150">
        <v>0</v>
      </c>
      <c r="X228" s="150">
        <v>0</v>
      </c>
      <c r="Y228" s="150">
        <v>0</v>
      </c>
      <c r="Z228" s="150">
        <v>0</v>
      </c>
      <c r="AA228" s="150">
        <v>0</v>
      </c>
      <c r="AB228" s="150">
        <v>0</v>
      </c>
      <c r="AC228" s="150">
        <v>0</v>
      </c>
      <c r="AD228" s="150">
        <v>0</v>
      </c>
      <c r="AE228" s="150">
        <v>0</v>
      </c>
      <c r="AF228" s="150">
        <v>0</v>
      </c>
      <c r="AG228" s="150">
        <v>0</v>
      </c>
      <c r="AH228" s="150">
        <v>0</v>
      </c>
      <c r="AI228" s="150">
        <v>0</v>
      </c>
      <c r="AJ228" s="150">
        <v>0</v>
      </c>
      <c r="AK228" s="150">
        <v>0</v>
      </c>
      <c r="AL228" s="150">
        <v>0</v>
      </c>
      <c r="AM228" s="150">
        <v>0</v>
      </c>
      <c r="AN228" s="150">
        <v>0</v>
      </c>
      <c r="AO228" s="150">
        <v>0</v>
      </c>
      <c r="AP228" s="150">
        <v>0</v>
      </c>
      <c r="AQ228" s="150">
        <v>0</v>
      </c>
      <c r="AR228" s="150">
        <v>0</v>
      </c>
      <c r="AS228" s="150">
        <v>0</v>
      </c>
      <c r="AT228" s="150">
        <v>0</v>
      </c>
      <c r="AU228" s="150">
        <v>0</v>
      </c>
      <c r="AV228" s="150">
        <v>1</v>
      </c>
    </row>
    <row r="229" spans="2:48" x14ac:dyDescent="0.25">
      <c r="B229" s="16"/>
      <c r="C229" s="336"/>
      <c r="D229" s="249"/>
      <c r="E229" s="252" t="s">
        <v>402</v>
      </c>
      <c r="F229" s="74"/>
      <c r="H229" s="136">
        <f t="shared" si="4"/>
        <v>1</v>
      </c>
      <c r="I229" s="149">
        <v>0</v>
      </c>
      <c r="J229" s="149">
        <v>0</v>
      </c>
      <c r="K229" s="149">
        <v>0</v>
      </c>
      <c r="L229" s="149">
        <v>0</v>
      </c>
      <c r="M229" s="149">
        <v>0</v>
      </c>
      <c r="N229" s="149">
        <v>0</v>
      </c>
      <c r="O229" s="150">
        <v>0</v>
      </c>
      <c r="P229" s="150">
        <v>0</v>
      </c>
      <c r="Q229" s="150">
        <v>0</v>
      </c>
      <c r="R229" s="150">
        <v>0</v>
      </c>
      <c r="S229" s="150">
        <v>0</v>
      </c>
      <c r="T229" s="150">
        <v>0</v>
      </c>
      <c r="U229" s="150">
        <v>0</v>
      </c>
      <c r="V229" s="150">
        <v>0</v>
      </c>
      <c r="W229" s="150">
        <v>0</v>
      </c>
      <c r="X229" s="150">
        <v>0</v>
      </c>
      <c r="Y229" s="150">
        <v>0</v>
      </c>
      <c r="Z229" s="150">
        <v>0</v>
      </c>
      <c r="AA229" s="150">
        <v>0</v>
      </c>
      <c r="AB229" s="150">
        <v>0</v>
      </c>
      <c r="AC229" s="150">
        <v>0</v>
      </c>
      <c r="AD229" s="150">
        <v>0</v>
      </c>
      <c r="AE229" s="150">
        <v>0</v>
      </c>
      <c r="AF229" s="150">
        <v>0</v>
      </c>
      <c r="AG229" s="150">
        <v>0</v>
      </c>
      <c r="AH229" s="150">
        <v>0</v>
      </c>
      <c r="AI229" s="150">
        <v>0</v>
      </c>
      <c r="AJ229" s="150">
        <v>0</v>
      </c>
      <c r="AK229" s="150">
        <v>0</v>
      </c>
      <c r="AL229" s="150">
        <v>0</v>
      </c>
      <c r="AM229" s="150">
        <v>0</v>
      </c>
      <c r="AN229" s="150">
        <v>0</v>
      </c>
      <c r="AO229" s="150">
        <v>0</v>
      </c>
      <c r="AP229" s="150">
        <v>0</v>
      </c>
      <c r="AQ229" s="150">
        <v>0</v>
      </c>
      <c r="AR229" s="150">
        <v>0</v>
      </c>
      <c r="AS229" s="150">
        <v>0</v>
      </c>
      <c r="AT229" s="150">
        <v>0</v>
      </c>
      <c r="AU229" s="150">
        <v>0</v>
      </c>
      <c r="AV229" s="150">
        <v>1</v>
      </c>
    </row>
    <row r="230" spans="2:48" x14ac:dyDescent="0.25">
      <c r="B230" s="16"/>
      <c r="C230" s="336"/>
      <c r="D230" s="249"/>
      <c r="E230" s="252" t="s">
        <v>403</v>
      </c>
      <c r="F230" s="74"/>
      <c r="H230" s="136">
        <f t="shared" si="4"/>
        <v>1</v>
      </c>
      <c r="I230" s="149">
        <v>0</v>
      </c>
      <c r="J230" s="149">
        <v>0</v>
      </c>
      <c r="K230" s="149">
        <v>0</v>
      </c>
      <c r="L230" s="149">
        <v>0</v>
      </c>
      <c r="M230" s="149">
        <v>0</v>
      </c>
      <c r="N230" s="149">
        <v>0</v>
      </c>
      <c r="O230" s="150">
        <v>0</v>
      </c>
      <c r="P230" s="150">
        <v>0</v>
      </c>
      <c r="Q230" s="150">
        <v>0</v>
      </c>
      <c r="R230" s="150">
        <v>0</v>
      </c>
      <c r="S230" s="150">
        <v>0</v>
      </c>
      <c r="T230" s="150">
        <v>0</v>
      </c>
      <c r="U230" s="150">
        <v>0</v>
      </c>
      <c r="V230" s="150">
        <v>0</v>
      </c>
      <c r="W230" s="150">
        <v>0</v>
      </c>
      <c r="X230" s="150">
        <v>0</v>
      </c>
      <c r="Y230" s="150">
        <v>0</v>
      </c>
      <c r="Z230" s="150">
        <v>0</v>
      </c>
      <c r="AA230" s="150">
        <v>0</v>
      </c>
      <c r="AB230" s="150">
        <v>0</v>
      </c>
      <c r="AC230" s="150">
        <v>0</v>
      </c>
      <c r="AD230" s="150">
        <v>0</v>
      </c>
      <c r="AE230" s="150">
        <v>0</v>
      </c>
      <c r="AF230" s="150">
        <v>0</v>
      </c>
      <c r="AG230" s="150">
        <v>0</v>
      </c>
      <c r="AH230" s="150">
        <v>0</v>
      </c>
      <c r="AI230" s="150">
        <v>0</v>
      </c>
      <c r="AJ230" s="150">
        <v>0</v>
      </c>
      <c r="AK230" s="150">
        <v>0</v>
      </c>
      <c r="AL230" s="150">
        <v>0</v>
      </c>
      <c r="AM230" s="150">
        <v>0</v>
      </c>
      <c r="AN230" s="150">
        <v>0</v>
      </c>
      <c r="AO230" s="150">
        <v>0</v>
      </c>
      <c r="AP230" s="150">
        <v>0</v>
      </c>
      <c r="AQ230" s="150">
        <v>0</v>
      </c>
      <c r="AR230" s="150">
        <v>0</v>
      </c>
      <c r="AS230" s="150">
        <v>0</v>
      </c>
      <c r="AT230" s="150">
        <v>0</v>
      </c>
      <c r="AU230" s="150">
        <v>0</v>
      </c>
      <c r="AV230" s="150">
        <v>1</v>
      </c>
    </row>
    <row r="231" spans="2:48" x14ac:dyDescent="0.25">
      <c r="B231" s="16"/>
      <c r="C231" s="336"/>
      <c r="D231" s="249"/>
      <c r="E231" s="252" t="s">
        <v>404</v>
      </c>
      <c r="F231" s="74"/>
      <c r="H231" s="136">
        <f t="shared" si="4"/>
        <v>1</v>
      </c>
      <c r="I231" s="149">
        <v>0</v>
      </c>
      <c r="J231" s="149">
        <v>0</v>
      </c>
      <c r="K231" s="149">
        <v>0</v>
      </c>
      <c r="L231" s="149">
        <v>0</v>
      </c>
      <c r="M231" s="149">
        <v>0</v>
      </c>
      <c r="N231" s="149">
        <v>0</v>
      </c>
      <c r="O231" s="150">
        <v>0</v>
      </c>
      <c r="P231" s="150">
        <v>0</v>
      </c>
      <c r="Q231" s="150">
        <v>0</v>
      </c>
      <c r="R231" s="150">
        <v>0</v>
      </c>
      <c r="S231" s="150">
        <v>0</v>
      </c>
      <c r="T231" s="150">
        <v>0</v>
      </c>
      <c r="U231" s="150">
        <v>0</v>
      </c>
      <c r="V231" s="150">
        <v>0</v>
      </c>
      <c r="W231" s="150">
        <v>0</v>
      </c>
      <c r="X231" s="150">
        <v>0</v>
      </c>
      <c r="Y231" s="150">
        <v>0</v>
      </c>
      <c r="Z231" s="150">
        <v>0</v>
      </c>
      <c r="AA231" s="150">
        <v>0</v>
      </c>
      <c r="AB231" s="150">
        <v>0</v>
      </c>
      <c r="AC231" s="150">
        <v>0</v>
      </c>
      <c r="AD231" s="150">
        <v>0</v>
      </c>
      <c r="AE231" s="150">
        <v>0</v>
      </c>
      <c r="AF231" s="150">
        <v>0</v>
      </c>
      <c r="AG231" s="150">
        <v>0</v>
      </c>
      <c r="AH231" s="150">
        <v>0</v>
      </c>
      <c r="AI231" s="150">
        <v>0</v>
      </c>
      <c r="AJ231" s="150">
        <v>0</v>
      </c>
      <c r="AK231" s="150">
        <v>0</v>
      </c>
      <c r="AL231" s="150">
        <v>0</v>
      </c>
      <c r="AM231" s="150">
        <v>0</v>
      </c>
      <c r="AN231" s="150">
        <v>0</v>
      </c>
      <c r="AO231" s="150">
        <v>0</v>
      </c>
      <c r="AP231" s="150">
        <v>0</v>
      </c>
      <c r="AQ231" s="150">
        <v>0</v>
      </c>
      <c r="AR231" s="150">
        <v>0</v>
      </c>
      <c r="AS231" s="150">
        <v>0</v>
      </c>
      <c r="AT231" s="150">
        <v>0</v>
      </c>
      <c r="AU231" s="150">
        <v>0</v>
      </c>
      <c r="AV231" s="150">
        <v>1</v>
      </c>
    </row>
    <row r="232" spans="2:48" x14ac:dyDescent="0.25">
      <c r="B232" s="16"/>
      <c r="C232" s="336"/>
      <c r="D232" s="249"/>
      <c r="E232" s="252" t="s">
        <v>405</v>
      </c>
      <c r="F232" s="74"/>
      <c r="H232" s="136">
        <f t="shared" si="4"/>
        <v>1</v>
      </c>
      <c r="I232" s="149">
        <v>0</v>
      </c>
      <c r="J232" s="149">
        <v>0</v>
      </c>
      <c r="K232" s="149">
        <v>0</v>
      </c>
      <c r="L232" s="149">
        <v>0</v>
      </c>
      <c r="M232" s="149">
        <v>0</v>
      </c>
      <c r="N232" s="149">
        <v>0</v>
      </c>
      <c r="O232" s="150">
        <v>0</v>
      </c>
      <c r="P232" s="150">
        <v>0</v>
      </c>
      <c r="Q232" s="150">
        <v>0</v>
      </c>
      <c r="R232" s="150">
        <v>0</v>
      </c>
      <c r="S232" s="150">
        <v>0</v>
      </c>
      <c r="T232" s="150">
        <v>0</v>
      </c>
      <c r="U232" s="150">
        <v>0</v>
      </c>
      <c r="V232" s="150">
        <v>0</v>
      </c>
      <c r="W232" s="150">
        <v>0</v>
      </c>
      <c r="X232" s="150">
        <v>0</v>
      </c>
      <c r="Y232" s="150">
        <v>0</v>
      </c>
      <c r="Z232" s="150">
        <v>0</v>
      </c>
      <c r="AA232" s="150">
        <v>0</v>
      </c>
      <c r="AB232" s="150">
        <v>0</v>
      </c>
      <c r="AC232" s="150">
        <v>0</v>
      </c>
      <c r="AD232" s="150">
        <v>0</v>
      </c>
      <c r="AE232" s="150">
        <v>0</v>
      </c>
      <c r="AF232" s="150">
        <v>0</v>
      </c>
      <c r="AG232" s="150">
        <v>0</v>
      </c>
      <c r="AH232" s="150">
        <v>0</v>
      </c>
      <c r="AI232" s="150">
        <v>0</v>
      </c>
      <c r="AJ232" s="150">
        <v>0</v>
      </c>
      <c r="AK232" s="150">
        <v>0</v>
      </c>
      <c r="AL232" s="150">
        <v>0</v>
      </c>
      <c r="AM232" s="150">
        <v>0</v>
      </c>
      <c r="AN232" s="150">
        <v>0</v>
      </c>
      <c r="AO232" s="150">
        <v>0</v>
      </c>
      <c r="AP232" s="150">
        <v>0</v>
      </c>
      <c r="AQ232" s="150">
        <v>0</v>
      </c>
      <c r="AR232" s="150">
        <v>0</v>
      </c>
      <c r="AS232" s="150">
        <v>0</v>
      </c>
      <c r="AT232" s="150">
        <v>0</v>
      </c>
      <c r="AU232" s="150">
        <v>0</v>
      </c>
      <c r="AV232" s="150">
        <v>1</v>
      </c>
    </row>
    <row r="233" spans="2:48" x14ac:dyDescent="0.25">
      <c r="B233" s="16"/>
      <c r="C233" s="336"/>
      <c r="D233" s="249"/>
      <c r="E233" s="252" t="s">
        <v>406</v>
      </c>
      <c r="F233" s="74"/>
      <c r="H233" s="136">
        <f t="shared" si="4"/>
        <v>1</v>
      </c>
      <c r="I233" s="149">
        <v>0</v>
      </c>
      <c r="J233" s="149">
        <v>0</v>
      </c>
      <c r="K233" s="149">
        <v>0</v>
      </c>
      <c r="L233" s="149">
        <v>0</v>
      </c>
      <c r="M233" s="149">
        <v>0</v>
      </c>
      <c r="N233" s="149">
        <v>0</v>
      </c>
      <c r="O233" s="150">
        <v>0</v>
      </c>
      <c r="P233" s="150">
        <v>0</v>
      </c>
      <c r="Q233" s="150">
        <v>0</v>
      </c>
      <c r="R233" s="150">
        <v>0</v>
      </c>
      <c r="S233" s="150">
        <v>0</v>
      </c>
      <c r="T233" s="150">
        <v>0</v>
      </c>
      <c r="U233" s="150">
        <v>0</v>
      </c>
      <c r="V233" s="150">
        <v>0</v>
      </c>
      <c r="W233" s="150">
        <v>0</v>
      </c>
      <c r="X233" s="150">
        <v>0</v>
      </c>
      <c r="Y233" s="150">
        <v>0</v>
      </c>
      <c r="Z233" s="150">
        <v>0</v>
      </c>
      <c r="AA233" s="150">
        <v>0</v>
      </c>
      <c r="AB233" s="150">
        <v>0</v>
      </c>
      <c r="AC233" s="150">
        <v>0</v>
      </c>
      <c r="AD233" s="150">
        <v>0</v>
      </c>
      <c r="AE233" s="150">
        <v>0</v>
      </c>
      <c r="AF233" s="150">
        <v>0</v>
      </c>
      <c r="AG233" s="150">
        <v>0</v>
      </c>
      <c r="AH233" s="150">
        <v>0</v>
      </c>
      <c r="AI233" s="150">
        <v>0</v>
      </c>
      <c r="AJ233" s="150">
        <v>0</v>
      </c>
      <c r="AK233" s="150">
        <v>0</v>
      </c>
      <c r="AL233" s="150">
        <v>0</v>
      </c>
      <c r="AM233" s="150">
        <v>0</v>
      </c>
      <c r="AN233" s="150">
        <v>0</v>
      </c>
      <c r="AO233" s="150">
        <v>0</v>
      </c>
      <c r="AP233" s="150">
        <v>0</v>
      </c>
      <c r="AQ233" s="150">
        <v>0</v>
      </c>
      <c r="AR233" s="150">
        <v>0</v>
      </c>
      <c r="AS233" s="150">
        <v>0</v>
      </c>
      <c r="AT233" s="150">
        <v>0</v>
      </c>
      <c r="AU233" s="150">
        <v>0</v>
      </c>
      <c r="AV233" s="150">
        <v>1</v>
      </c>
    </row>
    <row r="234" spans="2:48" x14ac:dyDescent="0.25">
      <c r="B234" s="16"/>
      <c r="C234" s="336"/>
      <c r="D234" s="249"/>
      <c r="E234" s="252" t="s">
        <v>407</v>
      </c>
      <c r="F234" s="74"/>
      <c r="H234" s="136">
        <f t="shared" ref="H234:H255" si="5">SUMPRODUCT($I$9:$AV$9,I234:AV234)</f>
        <v>1</v>
      </c>
      <c r="I234" s="149">
        <v>0</v>
      </c>
      <c r="J234" s="149">
        <v>0</v>
      </c>
      <c r="K234" s="149">
        <v>0</v>
      </c>
      <c r="L234" s="149">
        <v>0</v>
      </c>
      <c r="M234" s="149">
        <v>0</v>
      </c>
      <c r="N234" s="149">
        <v>0</v>
      </c>
      <c r="O234" s="150">
        <v>0</v>
      </c>
      <c r="P234" s="150">
        <v>0</v>
      </c>
      <c r="Q234" s="150">
        <v>0</v>
      </c>
      <c r="R234" s="150">
        <v>0</v>
      </c>
      <c r="S234" s="150">
        <v>0</v>
      </c>
      <c r="T234" s="150">
        <v>0</v>
      </c>
      <c r="U234" s="150">
        <v>0</v>
      </c>
      <c r="V234" s="150">
        <v>0</v>
      </c>
      <c r="W234" s="150">
        <v>0</v>
      </c>
      <c r="X234" s="150">
        <v>0</v>
      </c>
      <c r="Y234" s="150">
        <v>0</v>
      </c>
      <c r="Z234" s="150">
        <v>0</v>
      </c>
      <c r="AA234" s="150">
        <v>0</v>
      </c>
      <c r="AB234" s="150">
        <v>0</v>
      </c>
      <c r="AC234" s="150">
        <v>0</v>
      </c>
      <c r="AD234" s="150">
        <v>0</v>
      </c>
      <c r="AE234" s="150">
        <v>0</v>
      </c>
      <c r="AF234" s="150">
        <v>0</v>
      </c>
      <c r="AG234" s="150">
        <v>0</v>
      </c>
      <c r="AH234" s="150">
        <v>0</v>
      </c>
      <c r="AI234" s="150">
        <v>0</v>
      </c>
      <c r="AJ234" s="150">
        <v>0</v>
      </c>
      <c r="AK234" s="150">
        <v>0</v>
      </c>
      <c r="AL234" s="150">
        <v>0</v>
      </c>
      <c r="AM234" s="150">
        <v>0</v>
      </c>
      <c r="AN234" s="150">
        <v>0</v>
      </c>
      <c r="AO234" s="150">
        <v>0</v>
      </c>
      <c r="AP234" s="150">
        <v>0</v>
      </c>
      <c r="AQ234" s="150">
        <v>0</v>
      </c>
      <c r="AR234" s="150">
        <v>0</v>
      </c>
      <c r="AS234" s="150">
        <v>0</v>
      </c>
      <c r="AT234" s="150">
        <v>0</v>
      </c>
      <c r="AU234" s="150">
        <v>0</v>
      </c>
      <c r="AV234" s="150">
        <v>1</v>
      </c>
    </row>
    <row r="235" spans="2:48" x14ac:dyDescent="0.25">
      <c r="B235" s="16"/>
      <c r="C235" s="336"/>
      <c r="D235" s="249"/>
      <c r="E235" s="252" t="s">
        <v>698</v>
      </c>
      <c r="F235" s="74"/>
      <c r="H235" s="136">
        <f t="shared" si="5"/>
        <v>4</v>
      </c>
      <c r="I235" s="149">
        <v>0</v>
      </c>
      <c r="J235" s="149">
        <v>0</v>
      </c>
      <c r="K235" s="149">
        <v>0</v>
      </c>
      <c r="L235" s="149">
        <v>0</v>
      </c>
      <c r="M235" s="149">
        <v>0</v>
      </c>
      <c r="N235" s="149">
        <v>1</v>
      </c>
      <c r="O235" s="150">
        <v>1</v>
      </c>
      <c r="P235" s="150">
        <v>0</v>
      </c>
      <c r="Q235" s="150">
        <v>0</v>
      </c>
      <c r="R235" s="150">
        <v>0</v>
      </c>
      <c r="S235" s="150">
        <v>0</v>
      </c>
      <c r="T235" s="150">
        <v>1</v>
      </c>
      <c r="U235" s="150">
        <v>0</v>
      </c>
      <c r="V235" s="150">
        <v>0</v>
      </c>
      <c r="W235" s="150">
        <v>0</v>
      </c>
      <c r="X235" s="150">
        <v>0</v>
      </c>
      <c r="Y235" s="150">
        <v>0</v>
      </c>
      <c r="Z235" s="150">
        <v>0</v>
      </c>
      <c r="AA235" s="150">
        <v>0</v>
      </c>
      <c r="AB235" s="150">
        <v>0</v>
      </c>
      <c r="AC235" s="150">
        <v>0</v>
      </c>
      <c r="AD235" s="150">
        <v>0</v>
      </c>
      <c r="AE235" s="150">
        <v>0</v>
      </c>
      <c r="AF235" s="150">
        <v>0</v>
      </c>
      <c r="AG235" s="150">
        <v>0</v>
      </c>
      <c r="AH235" s="150">
        <v>0</v>
      </c>
      <c r="AI235" s="150">
        <v>0</v>
      </c>
      <c r="AJ235" s="150">
        <v>0</v>
      </c>
      <c r="AK235" s="150">
        <v>0</v>
      </c>
      <c r="AL235" s="150">
        <v>0</v>
      </c>
      <c r="AM235" s="150">
        <v>0</v>
      </c>
      <c r="AN235" s="150">
        <v>0</v>
      </c>
      <c r="AO235" s="150">
        <v>0</v>
      </c>
      <c r="AP235" s="150">
        <v>0</v>
      </c>
      <c r="AQ235" s="150">
        <v>0</v>
      </c>
      <c r="AR235" s="150">
        <v>0</v>
      </c>
      <c r="AS235" s="150">
        <v>0</v>
      </c>
      <c r="AT235" s="150">
        <v>0</v>
      </c>
      <c r="AU235" s="150">
        <v>0</v>
      </c>
      <c r="AV235" s="150">
        <v>1</v>
      </c>
    </row>
    <row r="236" spans="2:48" x14ac:dyDescent="0.25">
      <c r="B236" s="16"/>
      <c r="C236" s="336"/>
      <c r="D236" s="249"/>
      <c r="E236" s="252" t="s">
        <v>699</v>
      </c>
      <c r="F236" s="74"/>
      <c r="H236" s="136">
        <f t="shared" si="5"/>
        <v>4</v>
      </c>
      <c r="I236" s="149">
        <v>0</v>
      </c>
      <c r="J236" s="149">
        <v>0</v>
      </c>
      <c r="K236" s="149">
        <v>0</v>
      </c>
      <c r="L236" s="149">
        <v>0</v>
      </c>
      <c r="M236" s="149">
        <v>0</v>
      </c>
      <c r="N236" s="149">
        <v>1</v>
      </c>
      <c r="O236" s="150">
        <v>1</v>
      </c>
      <c r="P236" s="150">
        <v>0</v>
      </c>
      <c r="Q236" s="150">
        <v>0</v>
      </c>
      <c r="R236" s="150">
        <v>0</v>
      </c>
      <c r="S236" s="150">
        <v>0</v>
      </c>
      <c r="T236" s="150">
        <v>1</v>
      </c>
      <c r="U236" s="150">
        <v>0</v>
      </c>
      <c r="V236" s="150">
        <v>0</v>
      </c>
      <c r="W236" s="150">
        <v>0</v>
      </c>
      <c r="X236" s="150">
        <v>0</v>
      </c>
      <c r="Y236" s="150">
        <v>0</v>
      </c>
      <c r="Z236" s="150">
        <v>0</v>
      </c>
      <c r="AA236" s="150">
        <v>0</v>
      </c>
      <c r="AB236" s="150">
        <v>0</v>
      </c>
      <c r="AC236" s="150">
        <v>0</v>
      </c>
      <c r="AD236" s="150">
        <v>0</v>
      </c>
      <c r="AE236" s="150">
        <v>0</v>
      </c>
      <c r="AF236" s="150">
        <v>0</v>
      </c>
      <c r="AG236" s="150">
        <v>0</v>
      </c>
      <c r="AH236" s="150">
        <v>0</v>
      </c>
      <c r="AI236" s="150">
        <v>0</v>
      </c>
      <c r="AJ236" s="150">
        <v>0</v>
      </c>
      <c r="AK236" s="150">
        <v>0</v>
      </c>
      <c r="AL236" s="150">
        <v>0</v>
      </c>
      <c r="AM236" s="150">
        <v>0</v>
      </c>
      <c r="AN236" s="150">
        <v>0</v>
      </c>
      <c r="AO236" s="150">
        <v>0</v>
      </c>
      <c r="AP236" s="150">
        <v>0</v>
      </c>
      <c r="AQ236" s="150">
        <v>0</v>
      </c>
      <c r="AR236" s="150">
        <v>0</v>
      </c>
      <c r="AS236" s="150">
        <v>0</v>
      </c>
      <c r="AT236" s="150">
        <v>0</v>
      </c>
      <c r="AU236" s="150">
        <v>0</v>
      </c>
      <c r="AV236" s="150">
        <v>1</v>
      </c>
    </row>
    <row r="237" spans="2:48" x14ac:dyDescent="0.25">
      <c r="B237" s="16"/>
      <c r="C237" s="336"/>
      <c r="D237" s="249"/>
      <c r="E237" s="252" t="s">
        <v>409</v>
      </c>
      <c r="F237" s="74"/>
      <c r="H237" s="136">
        <f t="shared" si="5"/>
        <v>2</v>
      </c>
      <c r="I237" s="149">
        <v>0</v>
      </c>
      <c r="J237" s="149">
        <v>0</v>
      </c>
      <c r="K237" s="149">
        <v>0</v>
      </c>
      <c r="L237" s="149">
        <v>0</v>
      </c>
      <c r="M237" s="149">
        <v>0</v>
      </c>
      <c r="N237" s="149">
        <v>0</v>
      </c>
      <c r="O237" s="150">
        <v>0</v>
      </c>
      <c r="P237" s="150">
        <v>0</v>
      </c>
      <c r="Q237" s="150">
        <v>0</v>
      </c>
      <c r="R237" s="150">
        <v>0</v>
      </c>
      <c r="S237" s="150">
        <v>0</v>
      </c>
      <c r="T237" s="150">
        <v>0</v>
      </c>
      <c r="U237" s="150">
        <v>0</v>
      </c>
      <c r="V237" s="150">
        <v>0</v>
      </c>
      <c r="W237" s="150">
        <v>0</v>
      </c>
      <c r="X237" s="150">
        <v>0</v>
      </c>
      <c r="Y237" s="150">
        <v>0</v>
      </c>
      <c r="Z237" s="150">
        <v>0</v>
      </c>
      <c r="AA237" s="150">
        <v>0</v>
      </c>
      <c r="AB237" s="150">
        <v>0</v>
      </c>
      <c r="AC237" s="150">
        <v>0</v>
      </c>
      <c r="AD237" s="150">
        <v>0</v>
      </c>
      <c r="AE237" s="150">
        <v>0</v>
      </c>
      <c r="AF237" s="150">
        <v>0</v>
      </c>
      <c r="AG237" s="150">
        <v>0</v>
      </c>
      <c r="AH237" s="150">
        <v>0</v>
      </c>
      <c r="AI237" s="150">
        <v>0</v>
      </c>
      <c r="AJ237" s="150">
        <v>0</v>
      </c>
      <c r="AK237" s="150">
        <v>0</v>
      </c>
      <c r="AL237" s="150">
        <v>0</v>
      </c>
      <c r="AM237" s="150">
        <v>0</v>
      </c>
      <c r="AN237" s="150">
        <v>0</v>
      </c>
      <c r="AO237" s="150">
        <v>0</v>
      </c>
      <c r="AP237" s="150">
        <v>0</v>
      </c>
      <c r="AQ237" s="150">
        <v>0</v>
      </c>
      <c r="AR237" s="150">
        <v>1</v>
      </c>
      <c r="AS237" s="150">
        <v>0</v>
      </c>
      <c r="AT237" s="150">
        <v>0</v>
      </c>
      <c r="AU237" s="150">
        <v>0</v>
      </c>
      <c r="AV237" s="150">
        <v>1</v>
      </c>
    </row>
    <row r="238" spans="2:48" x14ac:dyDescent="0.25">
      <c r="B238" s="16"/>
      <c r="C238" s="336"/>
      <c r="D238" s="249"/>
      <c r="E238" s="252" t="s">
        <v>410</v>
      </c>
      <c r="F238" s="74"/>
      <c r="H238" s="136">
        <f t="shared" si="5"/>
        <v>2</v>
      </c>
      <c r="I238" s="149">
        <v>0</v>
      </c>
      <c r="J238" s="149">
        <v>0</v>
      </c>
      <c r="K238" s="149">
        <v>0</v>
      </c>
      <c r="L238" s="149">
        <v>0</v>
      </c>
      <c r="M238" s="149">
        <v>0</v>
      </c>
      <c r="N238" s="149">
        <v>0</v>
      </c>
      <c r="O238" s="150">
        <v>0</v>
      </c>
      <c r="P238" s="150">
        <v>0</v>
      </c>
      <c r="Q238" s="150">
        <v>0</v>
      </c>
      <c r="R238" s="150">
        <v>0</v>
      </c>
      <c r="S238" s="150">
        <v>0</v>
      </c>
      <c r="T238" s="150">
        <v>0</v>
      </c>
      <c r="U238" s="150">
        <v>0</v>
      </c>
      <c r="V238" s="150">
        <v>0</v>
      </c>
      <c r="W238" s="150">
        <v>0</v>
      </c>
      <c r="X238" s="150">
        <v>0</v>
      </c>
      <c r="Y238" s="150">
        <v>0</v>
      </c>
      <c r="Z238" s="150">
        <v>0</v>
      </c>
      <c r="AA238" s="150">
        <v>0</v>
      </c>
      <c r="AB238" s="150">
        <v>0</v>
      </c>
      <c r="AC238" s="150">
        <v>0</v>
      </c>
      <c r="AD238" s="150">
        <v>0</v>
      </c>
      <c r="AE238" s="150">
        <v>0</v>
      </c>
      <c r="AF238" s="150">
        <v>0</v>
      </c>
      <c r="AG238" s="150">
        <v>0</v>
      </c>
      <c r="AH238" s="150">
        <v>0</v>
      </c>
      <c r="AI238" s="150">
        <v>0</v>
      </c>
      <c r="AJ238" s="150">
        <v>0</v>
      </c>
      <c r="AK238" s="150">
        <v>0</v>
      </c>
      <c r="AL238" s="150">
        <v>0</v>
      </c>
      <c r="AM238" s="150">
        <v>0</v>
      </c>
      <c r="AN238" s="150">
        <v>0</v>
      </c>
      <c r="AO238" s="150">
        <v>0</v>
      </c>
      <c r="AP238" s="150">
        <v>0</v>
      </c>
      <c r="AQ238" s="150">
        <v>0</v>
      </c>
      <c r="AR238" s="150">
        <v>1</v>
      </c>
      <c r="AS238" s="150">
        <v>0</v>
      </c>
      <c r="AT238" s="150">
        <v>0</v>
      </c>
      <c r="AU238" s="150">
        <v>0</v>
      </c>
      <c r="AV238" s="150">
        <v>1</v>
      </c>
    </row>
    <row r="239" spans="2:48" x14ac:dyDescent="0.25">
      <c r="B239" s="16"/>
      <c r="C239" s="336"/>
      <c r="D239" s="249"/>
      <c r="E239" s="252" t="s">
        <v>411</v>
      </c>
      <c r="F239" s="74"/>
      <c r="H239" s="136">
        <f t="shared" si="5"/>
        <v>2</v>
      </c>
      <c r="I239" s="149">
        <v>0</v>
      </c>
      <c r="J239" s="149">
        <v>0</v>
      </c>
      <c r="K239" s="149">
        <v>0</v>
      </c>
      <c r="L239" s="149">
        <v>0</v>
      </c>
      <c r="M239" s="149">
        <v>1</v>
      </c>
      <c r="N239" s="149">
        <v>0</v>
      </c>
      <c r="O239" s="150">
        <v>0</v>
      </c>
      <c r="P239" s="150">
        <v>0</v>
      </c>
      <c r="Q239" s="150">
        <v>0</v>
      </c>
      <c r="R239" s="150">
        <v>0</v>
      </c>
      <c r="S239" s="150">
        <v>0</v>
      </c>
      <c r="T239" s="150">
        <v>0</v>
      </c>
      <c r="U239" s="150">
        <v>0</v>
      </c>
      <c r="V239" s="150">
        <v>0</v>
      </c>
      <c r="W239" s="150">
        <v>0</v>
      </c>
      <c r="X239" s="150">
        <v>0</v>
      </c>
      <c r="Y239" s="150">
        <v>0</v>
      </c>
      <c r="Z239" s="150">
        <v>0</v>
      </c>
      <c r="AA239" s="150">
        <v>0</v>
      </c>
      <c r="AB239" s="150">
        <v>0</v>
      </c>
      <c r="AC239" s="150">
        <v>0</v>
      </c>
      <c r="AD239" s="150">
        <v>0</v>
      </c>
      <c r="AE239" s="150">
        <v>0</v>
      </c>
      <c r="AF239" s="150">
        <v>0</v>
      </c>
      <c r="AG239" s="150">
        <v>0</v>
      </c>
      <c r="AH239" s="150">
        <v>0</v>
      </c>
      <c r="AI239" s="150">
        <v>0</v>
      </c>
      <c r="AJ239" s="150">
        <v>0</v>
      </c>
      <c r="AK239" s="150">
        <v>0</v>
      </c>
      <c r="AL239" s="150">
        <v>0</v>
      </c>
      <c r="AM239" s="150">
        <v>0</v>
      </c>
      <c r="AN239" s="150">
        <v>0</v>
      </c>
      <c r="AO239" s="150">
        <v>0</v>
      </c>
      <c r="AP239" s="150">
        <v>0</v>
      </c>
      <c r="AQ239" s="150">
        <v>0</v>
      </c>
      <c r="AR239" s="150">
        <v>0</v>
      </c>
      <c r="AS239" s="150">
        <v>0</v>
      </c>
      <c r="AT239" s="150">
        <v>0</v>
      </c>
      <c r="AU239" s="150">
        <v>0</v>
      </c>
      <c r="AV239" s="150">
        <v>1</v>
      </c>
    </row>
    <row r="240" spans="2:48" x14ac:dyDescent="0.25">
      <c r="B240" s="16"/>
      <c r="C240" s="336"/>
      <c r="D240" s="249"/>
      <c r="E240" s="252" t="s">
        <v>412</v>
      </c>
      <c r="F240" s="74"/>
      <c r="H240" s="136">
        <f t="shared" si="5"/>
        <v>1</v>
      </c>
      <c r="I240" s="149">
        <v>0</v>
      </c>
      <c r="J240" s="149">
        <v>0</v>
      </c>
      <c r="K240" s="149">
        <v>0</v>
      </c>
      <c r="L240" s="149">
        <v>0</v>
      </c>
      <c r="M240" s="149">
        <v>0</v>
      </c>
      <c r="N240" s="149">
        <v>0</v>
      </c>
      <c r="O240" s="150">
        <v>0</v>
      </c>
      <c r="P240" s="150">
        <v>0</v>
      </c>
      <c r="Q240" s="150">
        <v>0</v>
      </c>
      <c r="R240" s="150">
        <v>0</v>
      </c>
      <c r="S240" s="150">
        <v>0</v>
      </c>
      <c r="T240" s="150">
        <v>0</v>
      </c>
      <c r="U240" s="150">
        <v>0</v>
      </c>
      <c r="V240" s="150">
        <v>0</v>
      </c>
      <c r="W240" s="150">
        <v>0</v>
      </c>
      <c r="X240" s="150">
        <v>0</v>
      </c>
      <c r="Y240" s="150">
        <v>0</v>
      </c>
      <c r="Z240" s="150">
        <v>0</v>
      </c>
      <c r="AA240" s="150">
        <v>0</v>
      </c>
      <c r="AB240" s="150">
        <v>0</v>
      </c>
      <c r="AC240" s="150">
        <v>0</v>
      </c>
      <c r="AD240" s="150">
        <v>0</v>
      </c>
      <c r="AE240" s="150">
        <v>0</v>
      </c>
      <c r="AF240" s="150">
        <v>0</v>
      </c>
      <c r="AG240" s="150">
        <v>0</v>
      </c>
      <c r="AH240" s="150">
        <v>0</v>
      </c>
      <c r="AI240" s="150">
        <v>0</v>
      </c>
      <c r="AJ240" s="150">
        <v>0</v>
      </c>
      <c r="AK240" s="150">
        <v>0</v>
      </c>
      <c r="AL240" s="150">
        <v>0</v>
      </c>
      <c r="AM240" s="150">
        <v>0</v>
      </c>
      <c r="AN240" s="150">
        <v>0</v>
      </c>
      <c r="AO240" s="150">
        <v>0</v>
      </c>
      <c r="AP240" s="150">
        <v>0</v>
      </c>
      <c r="AQ240" s="150">
        <v>0</v>
      </c>
      <c r="AR240" s="150">
        <v>0</v>
      </c>
      <c r="AS240" s="150">
        <v>0</v>
      </c>
      <c r="AT240" s="150">
        <v>0</v>
      </c>
      <c r="AU240" s="150">
        <v>0</v>
      </c>
      <c r="AV240" s="150">
        <v>1</v>
      </c>
    </row>
    <row r="241" spans="2:48" ht="30" x14ac:dyDescent="0.25">
      <c r="B241" s="16"/>
      <c r="C241" s="336"/>
      <c r="D241" s="249"/>
      <c r="E241" s="252" t="s">
        <v>413</v>
      </c>
      <c r="F241" s="74"/>
      <c r="H241" s="136">
        <f t="shared" si="5"/>
        <v>1</v>
      </c>
      <c r="I241" s="149">
        <v>0</v>
      </c>
      <c r="J241" s="149">
        <v>0</v>
      </c>
      <c r="K241" s="149">
        <v>0</v>
      </c>
      <c r="L241" s="149">
        <v>0</v>
      </c>
      <c r="M241" s="149">
        <v>0</v>
      </c>
      <c r="N241" s="149">
        <v>0</v>
      </c>
      <c r="O241" s="150">
        <v>0</v>
      </c>
      <c r="P241" s="150">
        <v>0</v>
      </c>
      <c r="Q241" s="150">
        <v>0</v>
      </c>
      <c r="R241" s="150">
        <v>0</v>
      </c>
      <c r="S241" s="150">
        <v>0</v>
      </c>
      <c r="T241" s="150">
        <v>0</v>
      </c>
      <c r="U241" s="150">
        <v>0</v>
      </c>
      <c r="V241" s="150">
        <v>0</v>
      </c>
      <c r="W241" s="150">
        <v>0</v>
      </c>
      <c r="X241" s="150">
        <v>0</v>
      </c>
      <c r="Y241" s="150">
        <v>0</v>
      </c>
      <c r="Z241" s="150">
        <v>0</v>
      </c>
      <c r="AA241" s="150">
        <v>0</v>
      </c>
      <c r="AB241" s="150">
        <v>0</v>
      </c>
      <c r="AC241" s="150">
        <v>0</v>
      </c>
      <c r="AD241" s="150">
        <v>0</v>
      </c>
      <c r="AE241" s="150">
        <v>0</v>
      </c>
      <c r="AF241" s="150">
        <v>0</v>
      </c>
      <c r="AG241" s="150">
        <v>0</v>
      </c>
      <c r="AH241" s="150">
        <v>0</v>
      </c>
      <c r="AI241" s="150">
        <v>0</v>
      </c>
      <c r="AJ241" s="150">
        <v>0</v>
      </c>
      <c r="AK241" s="150">
        <v>0</v>
      </c>
      <c r="AL241" s="150">
        <v>0</v>
      </c>
      <c r="AM241" s="150">
        <v>0</v>
      </c>
      <c r="AN241" s="150">
        <v>0</v>
      </c>
      <c r="AO241" s="150">
        <v>0</v>
      </c>
      <c r="AP241" s="150">
        <v>0</v>
      </c>
      <c r="AQ241" s="150">
        <v>0</v>
      </c>
      <c r="AR241" s="150">
        <v>0</v>
      </c>
      <c r="AS241" s="150">
        <v>0</v>
      </c>
      <c r="AT241" s="150">
        <v>0</v>
      </c>
      <c r="AU241" s="150">
        <v>0</v>
      </c>
      <c r="AV241" s="150">
        <v>1</v>
      </c>
    </row>
    <row r="242" spans="2:48" x14ac:dyDescent="0.25">
      <c r="B242" s="16"/>
      <c r="C242" s="336"/>
      <c r="D242" s="249"/>
      <c r="E242" s="252" t="s">
        <v>414</v>
      </c>
      <c r="F242" s="74"/>
      <c r="H242" s="136">
        <f t="shared" si="5"/>
        <v>1</v>
      </c>
      <c r="I242" s="149">
        <v>0</v>
      </c>
      <c r="J242" s="149">
        <v>0</v>
      </c>
      <c r="K242" s="149">
        <v>0</v>
      </c>
      <c r="L242" s="149">
        <v>0</v>
      </c>
      <c r="M242" s="149">
        <v>0</v>
      </c>
      <c r="N242" s="149">
        <v>0</v>
      </c>
      <c r="O242" s="150">
        <v>0</v>
      </c>
      <c r="P242" s="150">
        <v>0</v>
      </c>
      <c r="Q242" s="150">
        <v>0</v>
      </c>
      <c r="R242" s="150">
        <v>0</v>
      </c>
      <c r="S242" s="150">
        <v>0</v>
      </c>
      <c r="T242" s="150">
        <v>0</v>
      </c>
      <c r="U242" s="150">
        <v>0</v>
      </c>
      <c r="V242" s="150">
        <v>0</v>
      </c>
      <c r="W242" s="150">
        <v>0</v>
      </c>
      <c r="X242" s="150">
        <v>0</v>
      </c>
      <c r="Y242" s="150">
        <v>0</v>
      </c>
      <c r="Z242" s="150">
        <v>0</v>
      </c>
      <c r="AA242" s="150">
        <v>0</v>
      </c>
      <c r="AB242" s="150">
        <v>0</v>
      </c>
      <c r="AC242" s="150">
        <v>0</v>
      </c>
      <c r="AD242" s="150">
        <v>0</v>
      </c>
      <c r="AE242" s="150">
        <v>0</v>
      </c>
      <c r="AF242" s="150">
        <v>0</v>
      </c>
      <c r="AG242" s="150">
        <v>0</v>
      </c>
      <c r="AH242" s="150">
        <v>0</v>
      </c>
      <c r="AI242" s="150">
        <v>0</v>
      </c>
      <c r="AJ242" s="150">
        <v>0</v>
      </c>
      <c r="AK242" s="150">
        <v>0</v>
      </c>
      <c r="AL242" s="150">
        <v>0</v>
      </c>
      <c r="AM242" s="150">
        <v>0</v>
      </c>
      <c r="AN242" s="150">
        <v>0</v>
      </c>
      <c r="AO242" s="150">
        <v>0</v>
      </c>
      <c r="AP242" s="150">
        <v>0</v>
      </c>
      <c r="AQ242" s="150">
        <v>0</v>
      </c>
      <c r="AR242" s="150">
        <v>0</v>
      </c>
      <c r="AS242" s="150">
        <v>0</v>
      </c>
      <c r="AT242" s="150">
        <v>0</v>
      </c>
      <c r="AU242" s="150">
        <v>0</v>
      </c>
      <c r="AV242" s="150">
        <v>1</v>
      </c>
    </row>
    <row r="243" spans="2:48" x14ac:dyDescent="0.25">
      <c r="B243" s="16"/>
      <c r="C243" s="336"/>
      <c r="D243" s="249"/>
      <c r="E243" s="252" t="s">
        <v>415</v>
      </c>
      <c r="F243" s="74"/>
      <c r="H243" s="136">
        <f t="shared" si="5"/>
        <v>3</v>
      </c>
      <c r="I243" s="149">
        <v>0</v>
      </c>
      <c r="J243" s="149">
        <v>0</v>
      </c>
      <c r="K243" s="149">
        <v>0</v>
      </c>
      <c r="L243" s="149">
        <v>0</v>
      </c>
      <c r="M243" s="149">
        <v>0</v>
      </c>
      <c r="N243" s="149">
        <v>1</v>
      </c>
      <c r="O243" s="150">
        <v>1</v>
      </c>
      <c r="P243" s="150">
        <v>0</v>
      </c>
      <c r="Q243" s="150">
        <v>0</v>
      </c>
      <c r="R243" s="150">
        <v>0</v>
      </c>
      <c r="S243" s="150">
        <v>0</v>
      </c>
      <c r="T243" s="150">
        <v>0</v>
      </c>
      <c r="U243" s="150">
        <v>0</v>
      </c>
      <c r="V243" s="150">
        <v>0</v>
      </c>
      <c r="W243" s="150">
        <v>0</v>
      </c>
      <c r="X243" s="150">
        <v>0</v>
      </c>
      <c r="Y243" s="150">
        <v>0</v>
      </c>
      <c r="Z243" s="150">
        <v>0</v>
      </c>
      <c r="AA243" s="150">
        <v>0</v>
      </c>
      <c r="AB243" s="150">
        <v>0</v>
      </c>
      <c r="AC243" s="150">
        <v>0</v>
      </c>
      <c r="AD243" s="150">
        <v>0</v>
      </c>
      <c r="AE243" s="150">
        <v>0</v>
      </c>
      <c r="AF243" s="150">
        <v>0</v>
      </c>
      <c r="AG243" s="150">
        <v>0</v>
      </c>
      <c r="AH243" s="150">
        <v>0</v>
      </c>
      <c r="AI243" s="150">
        <v>0</v>
      </c>
      <c r="AJ243" s="150">
        <v>0</v>
      </c>
      <c r="AK243" s="150">
        <v>0</v>
      </c>
      <c r="AL243" s="150">
        <v>0</v>
      </c>
      <c r="AM243" s="150">
        <v>0</v>
      </c>
      <c r="AN243" s="150">
        <v>0</v>
      </c>
      <c r="AO243" s="150">
        <v>0</v>
      </c>
      <c r="AP243" s="150">
        <v>0</v>
      </c>
      <c r="AQ243" s="150">
        <v>0</v>
      </c>
      <c r="AR243" s="150">
        <v>0</v>
      </c>
      <c r="AS243" s="150">
        <v>0</v>
      </c>
      <c r="AT243" s="150">
        <v>0</v>
      </c>
      <c r="AU243" s="150">
        <v>0</v>
      </c>
      <c r="AV243" s="150">
        <v>1</v>
      </c>
    </row>
    <row r="244" spans="2:48" x14ac:dyDescent="0.25">
      <c r="B244" s="16"/>
      <c r="C244" s="336"/>
      <c r="D244" s="253"/>
      <c r="E244" s="254" t="s">
        <v>416</v>
      </c>
      <c r="F244" s="74"/>
      <c r="H244" s="136">
        <f t="shared" si="5"/>
        <v>2</v>
      </c>
      <c r="I244" s="149">
        <v>0</v>
      </c>
      <c r="J244" s="149">
        <v>0</v>
      </c>
      <c r="K244" s="149">
        <v>0</v>
      </c>
      <c r="L244" s="149">
        <v>0</v>
      </c>
      <c r="M244" s="149">
        <v>0</v>
      </c>
      <c r="N244" s="149">
        <v>0</v>
      </c>
      <c r="O244" s="150">
        <v>0</v>
      </c>
      <c r="P244" s="150">
        <v>0</v>
      </c>
      <c r="Q244" s="150">
        <v>0</v>
      </c>
      <c r="R244" s="150">
        <v>0</v>
      </c>
      <c r="S244" s="150">
        <v>0</v>
      </c>
      <c r="T244" s="150">
        <v>0</v>
      </c>
      <c r="U244" s="150">
        <v>0</v>
      </c>
      <c r="V244" s="150">
        <v>0</v>
      </c>
      <c r="W244" s="150">
        <v>0</v>
      </c>
      <c r="X244" s="150">
        <v>0</v>
      </c>
      <c r="Y244" s="150">
        <v>0</v>
      </c>
      <c r="Z244" s="150">
        <v>0</v>
      </c>
      <c r="AA244" s="150">
        <v>0</v>
      </c>
      <c r="AB244" s="150">
        <v>0</v>
      </c>
      <c r="AC244" s="150">
        <v>0</v>
      </c>
      <c r="AD244" s="150">
        <v>0</v>
      </c>
      <c r="AE244" s="150">
        <v>0</v>
      </c>
      <c r="AF244" s="150">
        <v>0</v>
      </c>
      <c r="AG244" s="150">
        <v>0</v>
      </c>
      <c r="AH244" s="150">
        <v>0</v>
      </c>
      <c r="AI244" s="150">
        <v>0</v>
      </c>
      <c r="AJ244" s="150">
        <v>0</v>
      </c>
      <c r="AK244" s="150">
        <v>0</v>
      </c>
      <c r="AL244" s="150">
        <v>0</v>
      </c>
      <c r="AM244" s="150">
        <v>0</v>
      </c>
      <c r="AN244" s="150">
        <v>0</v>
      </c>
      <c r="AO244" s="150">
        <v>0</v>
      </c>
      <c r="AP244" s="150">
        <v>0</v>
      </c>
      <c r="AQ244" s="150">
        <v>0</v>
      </c>
      <c r="AR244" s="150">
        <v>1</v>
      </c>
      <c r="AS244" s="150">
        <v>0</v>
      </c>
      <c r="AT244" s="150">
        <v>0</v>
      </c>
      <c r="AU244" s="150">
        <v>0</v>
      </c>
      <c r="AV244" s="150">
        <v>1</v>
      </c>
    </row>
    <row r="245" spans="2:48" x14ac:dyDescent="0.25">
      <c r="B245" s="16"/>
      <c r="C245" s="337" t="s">
        <v>432</v>
      </c>
      <c r="D245" s="249"/>
      <c r="E245" s="252" t="s">
        <v>418</v>
      </c>
      <c r="F245" s="74"/>
      <c r="H245" s="136">
        <f t="shared" si="5"/>
        <v>4</v>
      </c>
      <c r="I245" s="149">
        <v>0</v>
      </c>
      <c r="J245" s="149">
        <v>0</v>
      </c>
      <c r="K245" s="149">
        <v>0</v>
      </c>
      <c r="L245" s="149">
        <v>0</v>
      </c>
      <c r="M245" s="149">
        <v>0</v>
      </c>
      <c r="N245" s="149">
        <v>0</v>
      </c>
      <c r="O245" s="150">
        <v>0</v>
      </c>
      <c r="P245" s="150">
        <v>0</v>
      </c>
      <c r="Q245" s="150">
        <v>0</v>
      </c>
      <c r="R245" s="150">
        <v>0</v>
      </c>
      <c r="S245" s="150">
        <v>0</v>
      </c>
      <c r="T245" s="150">
        <v>0</v>
      </c>
      <c r="U245" s="150">
        <v>0</v>
      </c>
      <c r="V245" s="150">
        <v>0</v>
      </c>
      <c r="W245" s="150">
        <v>0</v>
      </c>
      <c r="X245" s="150">
        <v>0</v>
      </c>
      <c r="Y245" s="150">
        <v>0</v>
      </c>
      <c r="Z245" s="150">
        <v>0</v>
      </c>
      <c r="AA245" s="150">
        <v>0</v>
      </c>
      <c r="AB245" s="150">
        <v>0</v>
      </c>
      <c r="AC245" s="150">
        <v>0</v>
      </c>
      <c r="AD245" s="150">
        <v>0</v>
      </c>
      <c r="AE245" s="150">
        <v>0</v>
      </c>
      <c r="AF245" s="150">
        <v>0</v>
      </c>
      <c r="AG245" s="150">
        <v>0</v>
      </c>
      <c r="AH245" s="150">
        <v>0</v>
      </c>
      <c r="AI245" s="150">
        <v>0</v>
      </c>
      <c r="AJ245" s="150">
        <v>0</v>
      </c>
      <c r="AK245" s="150">
        <v>0</v>
      </c>
      <c r="AL245" s="150">
        <v>0</v>
      </c>
      <c r="AM245" s="150">
        <v>0</v>
      </c>
      <c r="AN245" s="150">
        <v>1</v>
      </c>
      <c r="AO245" s="150">
        <v>0</v>
      </c>
      <c r="AP245" s="150">
        <v>0</v>
      </c>
      <c r="AQ245" s="150">
        <v>0</v>
      </c>
      <c r="AR245" s="150">
        <v>0</v>
      </c>
      <c r="AS245" s="150">
        <v>1</v>
      </c>
      <c r="AT245" s="150">
        <v>1</v>
      </c>
      <c r="AU245" s="150">
        <v>1</v>
      </c>
      <c r="AV245" s="150">
        <v>0</v>
      </c>
    </row>
    <row r="246" spans="2:48" x14ac:dyDescent="0.25">
      <c r="B246" s="16"/>
      <c r="C246" s="338"/>
      <c r="D246" s="249"/>
      <c r="E246" s="252" t="s">
        <v>419</v>
      </c>
      <c r="F246" s="74"/>
      <c r="H246" s="136">
        <f t="shared" si="5"/>
        <v>40</v>
      </c>
      <c r="I246" s="149">
        <v>1</v>
      </c>
      <c r="J246" s="149">
        <v>1</v>
      </c>
      <c r="K246" s="149">
        <v>1</v>
      </c>
      <c r="L246" s="149">
        <v>1</v>
      </c>
      <c r="M246" s="149">
        <v>1</v>
      </c>
      <c r="N246" s="149">
        <v>1</v>
      </c>
      <c r="O246" s="150">
        <v>1</v>
      </c>
      <c r="P246" s="150">
        <v>1</v>
      </c>
      <c r="Q246" s="150">
        <v>1</v>
      </c>
      <c r="R246" s="150">
        <v>1</v>
      </c>
      <c r="S246" s="150">
        <v>1</v>
      </c>
      <c r="T246" s="150">
        <v>1</v>
      </c>
      <c r="U246" s="150">
        <v>1</v>
      </c>
      <c r="V246" s="150">
        <v>1</v>
      </c>
      <c r="W246" s="150">
        <v>1</v>
      </c>
      <c r="X246" s="150">
        <v>1</v>
      </c>
      <c r="Y246" s="150">
        <v>1</v>
      </c>
      <c r="Z246" s="150">
        <v>1</v>
      </c>
      <c r="AA246" s="150">
        <v>1</v>
      </c>
      <c r="AB246" s="150">
        <v>1</v>
      </c>
      <c r="AC246" s="150">
        <v>1</v>
      </c>
      <c r="AD246" s="150">
        <v>1</v>
      </c>
      <c r="AE246" s="150">
        <v>1</v>
      </c>
      <c r="AF246" s="150">
        <v>1</v>
      </c>
      <c r="AG246" s="150">
        <v>1</v>
      </c>
      <c r="AH246" s="150">
        <v>1</v>
      </c>
      <c r="AI246" s="150">
        <v>1</v>
      </c>
      <c r="AJ246" s="150">
        <v>1</v>
      </c>
      <c r="AK246" s="150">
        <v>1</v>
      </c>
      <c r="AL246" s="150">
        <v>1</v>
      </c>
      <c r="AM246" s="150">
        <v>1</v>
      </c>
      <c r="AN246" s="150">
        <v>1</v>
      </c>
      <c r="AO246" s="150">
        <v>1</v>
      </c>
      <c r="AP246" s="150">
        <v>1</v>
      </c>
      <c r="AQ246" s="150">
        <v>1</v>
      </c>
      <c r="AR246" s="150">
        <v>1</v>
      </c>
      <c r="AS246" s="150">
        <v>1</v>
      </c>
      <c r="AT246" s="150">
        <v>1</v>
      </c>
      <c r="AU246" s="150">
        <v>1</v>
      </c>
      <c r="AV246" s="150">
        <v>1</v>
      </c>
    </row>
    <row r="247" spans="2:48" x14ac:dyDescent="0.25">
      <c r="B247" s="16"/>
      <c r="C247" s="338"/>
      <c r="D247" s="249"/>
      <c r="E247" s="252" t="s">
        <v>420</v>
      </c>
      <c r="F247" s="74"/>
      <c r="H247" s="136">
        <f t="shared" si="5"/>
        <v>17</v>
      </c>
      <c r="I247" s="149">
        <v>0</v>
      </c>
      <c r="J247" s="149">
        <v>0</v>
      </c>
      <c r="K247" s="149">
        <v>0</v>
      </c>
      <c r="L247" s="149">
        <v>0</v>
      </c>
      <c r="M247" s="149">
        <v>0</v>
      </c>
      <c r="N247" s="149">
        <v>0</v>
      </c>
      <c r="O247" s="150">
        <v>0</v>
      </c>
      <c r="P247" s="150">
        <v>0</v>
      </c>
      <c r="Q247" s="150">
        <v>0</v>
      </c>
      <c r="R247" s="150">
        <v>0</v>
      </c>
      <c r="S247" s="150">
        <v>0</v>
      </c>
      <c r="T247" s="150">
        <v>1</v>
      </c>
      <c r="U247" s="150">
        <v>1</v>
      </c>
      <c r="V247" s="150">
        <v>1</v>
      </c>
      <c r="W247" s="150">
        <v>1</v>
      </c>
      <c r="X247" s="150">
        <v>1</v>
      </c>
      <c r="Y247" s="150">
        <v>1</v>
      </c>
      <c r="Z247" s="150">
        <v>1</v>
      </c>
      <c r="AA247" s="150">
        <v>1</v>
      </c>
      <c r="AB247" s="150">
        <v>1</v>
      </c>
      <c r="AC247" s="150">
        <v>1</v>
      </c>
      <c r="AD247" s="150">
        <v>1</v>
      </c>
      <c r="AE247" s="150">
        <v>1</v>
      </c>
      <c r="AF247" s="150">
        <v>1</v>
      </c>
      <c r="AG247" s="150">
        <v>0</v>
      </c>
      <c r="AH247" s="150">
        <v>0</v>
      </c>
      <c r="AI247" s="150">
        <v>0</v>
      </c>
      <c r="AJ247" s="150">
        <v>0</v>
      </c>
      <c r="AK247" s="150">
        <v>0</v>
      </c>
      <c r="AL247" s="150">
        <v>0</v>
      </c>
      <c r="AM247" s="150">
        <v>0</v>
      </c>
      <c r="AN247" s="150">
        <v>1</v>
      </c>
      <c r="AO247" s="150">
        <v>0</v>
      </c>
      <c r="AP247" s="150">
        <v>0</v>
      </c>
      <c r="AQ247" s="150">
        <v>0</v>
      </c>
      <c r="AR247" s="150">
        <v>0</v>
      </c>
      <c r="AS247" s="150">
        <v>1</v>
      </c>
      <c r="AT247" s="150">
        <v>1</v>
      </c>
      <c r="AU247" s="150">
        <v>1</v>
      </c>
      <c r="AV247" s="150">
        <v>0</v>
      </c>
    </row>
    <row r="248" spans="2:48" x14ac:dyDescent="0.25">
      <c r="B248" s="16"/>
      <c r="C248" s="338"/>
      <c r="D248" s="249"/>
      <c r="E248" s="252" t="s">
        <v>421</v>
      </c>
      <c r="F248" s="74"/>
      <c r="H248" s="136">
        <f t="shared" si="5"/>
        <v>16</v>
      </c>
      <c r="I248" s="149">
        <v>0</v>
      </c>
      <c r="J248" s="149">
        <v>0</v>
      </c>
      <c r="K248" s="149">
        <v>0</v>
      </c>
      <c r="L248" s="149">
        <v>0</v>
      </c>
      <c r="M248" s="149">
        <v>0</v>
      </c>
      <c r="N248" s="149">
        <v>0</v>
      </c>
      <c r="O248" s="150">
        <v>0</v>
      </c>
      <c r="P248" s="150">
        <v>0</v>
      </c>
      <c r="Q248" s="150">
        <v>0</v>
      </c>
      <c r="R248" s="150">
        <v>0</v>
      </c>
      <c r="S248" s="150">
        <v>0</v>
      </c>
      <c r="T248" s="150">
        <v>0</v>
      </c>
      <c r="U248" s="150">
        <v>1</v>
      </c>
      <c r="V248" s="150">
        <v>1</v>
      </c>
      <c r="W248" s="150">
        <v>1</v>
      </c>
      <c r="X248" s="150">
        <v>1</v>
      </c>
      <c r="Y248" s="150">
        <v>1</v>
      </c>
      <c r="Z248" s="150">
        <v>1</v>
      </c>
      <c r="AA248" s="150">
        <v>1</v>
      </c>
      <c r="AB248" s="150">
        <v>1</v>
      </c>
      <c r="AC248" s="150">
        <v>1</v>
      </c>
      <c r="AD248" s="150">
        <v>1</v>
      </c>
      <c r="AE248" s="150">
        <v>1</v>
      </c>
      <c r="AF248" s="150">
        <v>1</v>
      </c>
      <c r="AG248" s="150">
        <v>0</v>
      </c>
      <c r="AH248" s="150">
        <v>0</v>
      </c>
      <c r="AI248" s="150">
        <v>0</v>
      </c>
      <c r="AJ248" s="150">
        <v>0</v>
      </c>
      <c r="AK248" s="150">
        <v>0</v>
      </c>
      <c r="AL248" s="150">
        <v>0</v>
      </c>
      <c r="AM248" s="150">
        <v>0</v>
      </c>
      <c r="AN248" s="150">
        <v>1</v>
      </c>
      <c r="AO248" s="150">
        <v>0</v>
      </c>
      <c r="AP248" s="150">
        <v>0</v>
      </c>
      <c r="AQ248" s="150">
        <v>0</v>
      </c>
      <c r="AR248" s="150">
        <v>0</v>
      </c>
      <c r="AS248" s="150">
        <v>1</v>
      </c>
      <c r="AT248" s="150">
        <v>1</v>
      </c>
      <c r="AU248" s="150">
        <v>1</v>
      </c>
      <c r="AV248" s="150">
        <v>0</v>
      </c>
    </row>
    <row r="249" spans="2:48" x14ac:dyDescent="0.25">
      <c r="B249" s="16"/>
      <c r="C249" s="338"/>
      <c r="D249" s="249"/>
      <c r="E249" s="252" t="s">
        <v>422</v>
      </c>
      <c r="F249" s="74"/>
      <c r="H249" s="136">
        <f t="shared" si="5"/>
        <v>12</v>
      </c>
      <c r="I249" s="149">
        <v>1</v>
      </c>
      <c r="J249" s="149">
        <v>1</v>
      </c>
      <c r="K249" s="149">
        <v>1</v>
      </c>
      <c r="L249" s="149">
        <v>1</v>
      </c>
      <c r="M249" s="149">
        <v>0</v>
      </c>
      <c r="N249" s="149">
        <v>0</v>
      </c>
      <c r="O249" s="150">
        <v>0</v>
      </c>
      <c r="P249" s="150">
        <v>0</v>
      </c>
      <c r="Q249" s="150">
        <v>1</v>
      </c>
      <c r="R249" s="150">
        <v>1</v>
      </c>
      <c r="S249" s="150">
        <v>1</v>
      </c>
      <c r="T249" s="150">
        <v>1</v>
      </c>
      <c r="U249" s="150">
        <v>0</v>
      </c>
      <c r="V249" s="150">
        <v>0</v>
      </c>
      <c r="W249" s="150">
        <v>0</v>
      </c>
      <c r="X249" s="150">
        <v>0</v>
      </c>
      <c r="Y249" s="150">
        <v>0</v>
      </c>
      <c r="Z249" s="150">
        <v>0</v>
      </c>
      <c r="AA249" s="150">
        <v>0</v>
      </c>
      <c r="AB249" s="150">
        <v>0</v>
      </c>
      <c r="AC249" s="150">
        <v>0</v>
      </c>
      <c r="AD249" s="150">
        <v>0</v>
      </c>
      <c r="AE249" s="150">
        <v>0</v>
      </c>
      <c r="AF249" s="150">
        <v>0</v>
      </c>
      <c r="AG249" s="150">
        <v>0</v>
      </c>
      <c r="AH249" s="150">
        <v>0</v>
      </c>
      <c r="AI249" s="150">
        <v>0</v>
      </c>
      <c r="AJ249" s="150">
        <v>0</v>
      </c>
      <c r="AK249" s="150">
        <v>0</v>
      </c>
      <c r="AL249" s="150">
        <v>0</v>
      </c>
      <c r="AM249" s="150">
        <v>0</v>
      </c>
      <c r="AN249" s="150">
        <v>1</v>
      </c>
      <c r="AO249" s="150">
        <v>0</v>
      </c>
      <c r="AP249" s="150">
        <v>0</v>
      </c>
      <c r="AQ249" s="150">
        <v>0</v>
      </c>
      <c r="AR249" s="150">
        <v>0</v>
      </c>
      <c r="AS249" s="150">
        <v>1</v>
      </c>
      <c r="AT249" s="150">
        <v>1</v>
      </c>
      <c r="AU249" s="150">
        <v>1</v>
      </c>
      <c r="AV249" s="150">
        <v>0</v>
      </c>
    </row>
    <row r="250" spans="2:48" x14ac:dyDescent="0.25">
      <c r="B250" s="16"/>
      <c r="C250" s="338"/>
      <c r="D250" s="249"/>
      <c r="E250" s="252" t="s">
        <v>423</v>
      </c>
      <c r="F250" s="74"/>
      <c r="H250" s="136">
        <f t="shared" si="5"/>
        <v>12</v>
      </c>
      <c r="I250" s="149">
        <v>1</v>
      </c>
      <c r="J250" s="149">
        <v>1</v>
      </c>
      <c r="K250" s="149">
        <v>1</v>
      </c>
      <c r="L250" s="149">
        <v>1</v>
      </c>
      <c r="M250" s="149">
        <v>0</v>
      </c>
      <c r="N250" s="149">
        <v>0</v>
      </c>
      <c r="O250" s="150">
        <v>0</v>
      </c>
      <c r="P250" s="150">
        <v>0</v>
      </c>
      <c r="Q250" s="150">
        <v>1</v>
      </c>
      <c r="R250" s="150">
        <v>1</v>
      </c>
      <c r="S250" s="150">
        <v>1</v>
      </c>
      <c r="T250" s="150">
        <v>1</v>
      </c>
      <c r="U250" s="150">
        <v>0</v>
      </c>
      <c r="V250" s="150">
        <v>0</v>
      </c>
      <c r="W250" s="150">
        <v>0</v>
      </c>
      <c r="X250" s="150">
        <v>0</v>
      </c>
      <c r="Y250" s="150">
        <v>0</v>
      </c>
      <c r="Z250" s="150">
        <v>0</v>
      </c>
      <c r="AA250" s="150">
        <v>0</v>
      </c>
      <c r="AB250" s="150">
        <v>0</v>
      </c>
      <c r="AC250" s="150">
        <v>0</v>
      </c>
      <c r="AD250" s="150">
        <v>0</v>
      </c>
      <c r="AE250" s="150">
        <v>0</v>
      </c>
      <c r="AF250" s="150">
        <v>0</v>
      </c>
      <c r="AG250" s="150">
        <v>0</v>
      </c>
      <c r="AH250" s="150">
        <v>0</v>
      </c>
      <c r="AI250" s="150">
        <v>0</v>
      </c>
      <c r="AJ250" s="150">
        <v>0</v>
      </c>
      <c r="AK250" s="150">
        <v>0</v>
      </c>
      <c r="AL250" s="150">
        <v>0</v>
      </c>
      <c r="AM250" s="150">
        <v>0</v>
      </c>
      <c r="AN250" s="150">
        <v>1</v>
      </c>
      <c r="AO250" s="150">
        <v>0</v>
      </c>
      <c r="AP250" s="150">
        <v>0</v>
      </c>
      <c r="AQ250" s="150">
        <v>0</v>
      </c>
      <c r="AR250" s="150">
        <v>0</v>
      </c>
      <c r="AS250" s="150">
        <v>1</v>
      </c>
      <c r="AT250" s="150">
        <v>1</v>
      </c>
      <c r="AU250" s="150">
        <v>1</v>
      </c>
      <c r="AV250" s="150">
        <v>0</v>
      </c>
    </row>
    <row r="251" spans="2:48" x14ac:dyDescent="0.25">
      <c r="B251" s="16"/>
      <c r="C251" s="338"/>
      <c r="D251" s="249"/>
      <c r="E251" s="252" t="s">
        <v>424</v>
      </c>
      <c r="F251" s="74"/>
      <c r="H251" s="136">
        <f t="shared" si="5"/>
        <v>12</v>
      </c>
      <c r="I251" s="149">
        <v>1</v>
      </c>
      <c r="J251" s="149">
        <v>1</v>
      </c>
      <c r="K251" s="149">
        <v>1</v>
      </c>
      <c r="L251" s="149">
        <v>1</v>
      </c>
      <c r="M251" s="149">
        <v>0</v>
      </c>
      <c r="N251" s="149">
        <v>0</v>
      </c>
      <c r="O251" s="150">
        <v>0</v>
      </c>
      <c r="P251" s="150">
        <v>0</v>
      </c>
      <c r="Q251" s="150">
        <v>1</v>
      </c>
      <c r="R251" s="150">
        <v>1</v>
      </c>
      <c r="S251" s="150">
        <v>1</v>
      </c>
      <c r="T251" s="150">
        <v>1</v>
      </c>
      <c r="U251" s="150">
        <v>0</v>
      </c>
      <c r="V251" s="150">
        <v>0</v>
      </c>
      <c r="W251" s="150">
        <v>0</v>
      </c>
      <c r="X251" s="150">
        <v>0</v>
      </c>
      <c r="Y251" s="150">
        <v>0</v>
      </c>
      <c r="Z251" s="150">
        <v>0</v>
      </c>
      <c r="AA251" s="150">
        <v>0</v>
      </c>
      <c r="AB251" s="150">
        <v>0</v>
      </c>
      <c r="AC251" s="150">
        <v>0</v>
      </c>
      <c r="AD251" s="150">
        <v>0</v>
      </c>
      <c r="AE251" s="150">
        <v>0</v>
      </c>
      <c r="AF251" s="150">
        <v>0</v>
      </c>
      <c r="AG251" s="150">
        <v>0</v>
      </c>
      <c r="AH251" s="150">
        <v>0</v>
      </c>
      <c r="AI251" s="150">
        <v>0</v>
      </c>
      <c r="AJ251" s="150">
        <v>0</v>
      </c>
      <c r="AK251" s="150">
        <v>0</v>
      </c>
      <c r="AL251" s="150">
        <v>0</v>
      </c>
      <c r="AM251" s="150">
        <v>0</v>
      </c>
      <c r="AN251" s="150">
        <v>1</v>
      </c>
      <c r="AO251" s="150">
        <v>0</v>
      </c>
      <c r="AP251" s="150">
        <v>0</v>
      </c>
      <c r="AQ251" s="150">
        <v>0</v>
      </c>
      <c r="AR251" s="150">
        <v>0</v>
      </c>
      <c r="AS251" s="150">
        <v>1</v>
      </c>
      <c r="AT251" s="150">
        <v>1</v>
      </c>
      <c r="AU251" s="150">
        <v>1</v>
      </c>
      <c r="AV251" s="150">
        <v>0</v>
      </c>
    </row>
    <row r="252" spans="2:48" x14ac:dyDescent="0.25">
      <c r="B252" s="16"/>
      <c r="C252" s="338"/>
      <c r="D252" s="249"/>
      <c r="E252" s="252" t="s">
        <v>425</v>
      </c>
      <c r="F252" s="74"/>
      <c r="H252" s="136">
        <f t="shared" si="5"/>
        <v>8</v>
      </c>
      <c r="I252" s="149">
        <v>0</v>
      </c>
      <c r="J252" s="149">
        <v>0</v>
      </c>
      <c r="K252" s="149">
        <v>0</v>
      </c>
      <c r="L252" s="149">
        <v>0</v>
      </c>
      <c r="M252" s="149">
        <v>1</v>
      </c>
      <c r="N252" s="149">
        <v>1</v>
      </c>
      <c r="O252" s="150">
        <v>1</v>
      </c>
      <c r="P252" s="150">
        <v>1</v>
      </c>
      <c r="Q252" s="150">
        <v>0</v>
      </c>
      <c r="R252" s="150">
        <v>0</v>
      </c>
      <c r="S252" s="150">
        <v>0</v>
      </c>
      <c r="T252" s="150">
        <v>0</v>
      </c>
      <c r="U252" s="150">
        <v>0</v>
      </c>
      <c r="V252" s="150">
        <v>0</v>
      </c>
      <c r="W252" s="150">
        <v>0</v>
      </c>
      <c r="X252" s="150">
        <v>0</v>
      </c>
      <c r="Y252" s="150">
        <v>0</v>
      </c>
      <c r="Z252" s="150">
        <v>0</v>
      </c>
      <c r="AA252" s="150">
        <v>0</v>
      </c>
      <c r="AB252" s="150">
        <v>0</v>
      </c>
      <c r="AC252" s="150">
        <v>0</v>
      </c>
      <c r="AD252" s="150">
        <v>0</v>
      </c>
      <c r="AE252" s="150">
        <v>0</v>
      </c>
      <c r="AF252" s="150">
        <v>0</v>
      </c>
      <c r="AG252" s="150">
        <v>0</v>
      </c>
      <c r="AH252" s="150">
        <v>0</v>
      </c>
      <c r="AI252" s="150">
        <v>0</v>
      </c>
      <c r="AJ252" s="150">
        <v>0</v>
      </c>
      <c r="AK252" s="150">
        <v>0</v>
      </c>
      <c r="AL252" s="150">
        <v>0</v>
      </c>
      <c r="AM252" s="150">
        <v>0</v>
      </c>
      <c r="AN252" s="150">
        <v>1</v>
      </c>
      <c r="AO252" s="150">
        <v>0</v>
      </c>
      <c r="AP252" s="150">
        <v>0</v>
      </c>
      <c r="AQ252" s="150">
        <v>0</v>
      </c>
      <c r="AR252" s="150">
        <v>0</v>
      </c>
      <c r="AS252" s="150">
        <v>1</v>
      </c>
      <c r="AT252" s="150">
        <v>1</v>
      </c>
      <c r="AU252" s="150">
        <v>1</v>
      </c>
      <c r="AV252" s="150">
        <v>0</v>
      </c>
    </row>
    <row r="253" spans="2:48" x14ac:dyDescent="0.25">
      <c r="B253" s="16"/>
      <c r="C253" s="338"/>
      <c r="D253" s="249"/>
      <c r="E253" s="252" t="s">
        <v>426</v>
      </c>
      <c r="F253" s="74"/>
      <c r="H253" s="136">
        <f t="shared" si="5"/>
        <v>8</v>
      </c>
      <c r="I253" s="149">
        <v>0</v>
      </c>
      <c r="J253" s="149">
        <v>0</v>
      </c>
      <c r="K253" s="149">
        <v>0</v>
      </c>
      <c r="L253" s="149">
        <v>0</v>
      </c>
      <c r="M253" s="149">
        <v>1</v>
      </c>
      <c r="N253" s="149">
        <v>1</v>
      </c>
      <c r="O253" s="150">
        <v>1</v>
      </c>
      <c r="P253" s="150">
        <v>1</v>
      </c>
      <c r="Q253" s="150">
        <v>0</v>
      </c>
      <c r="R253" s="150">
        <v>0</v>
      </c>
      <c r="S253" s="150">
        <v>0</v>
      </c>
      <c r="T253" s="150">
        <v>0</v>
      </c>
      <c r="U253" s="150">
        <v>0</v>
      </c>
      <c r="V253" s="150">
        <v>0</v>
      </c>
      <c r="W253" s="150">
        <v>0</v>
      </c>
      <c r="X253" s="150">
        <v>0</v>
      </c>
      <c r="Y253" s="150">
        <v>0</v>
      </c>
      <c r="Z253" s="150">
        <v>0</v>
      </c>
      <c r="AA253" s="150">
        <v>0</v>
      </c>
      <c r="AB253" s="150">
        <v>0</v>
      </c>
      <c r="AC253" s="150">
        <v>0</v>
      </c>
      <c r="AD253" s="150">
        <v>0</v>
      </c>
      <c r="AE253" s="150">
        <v>0</v>
      </c>
      <c r="AF253" s="150">
        <v>0</v>
      </c>
      <c r="AG253" s="150">
        <v>0</v>
      </c>
      <c r="AH253" s="150">
        <v>0</v>
      </c>
      <c r="AI253" s="150">
        <v>0</v>
      </c>
      <c r="AJ253" s="150">
        <v>0</v>
      </c>
      <c r="AK253" s="150">
        <v>0</v>
      </c>
      <c r="AL253" s="150">
        <v>0</v>
      </c>
      <c r="AM253" s="150">
        <v>0</v>
      </c>
      <c r="AN253" s="150">
        <v>1</v>
      </c>
      <c r="AO253" s="150">
        <v>0</v>
      </c>
      <c r="AP253" s="150">
        <v>0</v>
      </c>
      <c r="AQ253" s="150">
        <v>0</v>
      </c>
      <c r="AR253" s="150">
        <v>0</v>
      </c>
      <c r="AS253" s="150">
        <v>1</v>
      </c>
      <c r="AT253" s="150">
        <v>1</v>
      </c>
      <c r="AU253" s="150">
        <v>1</v>
      </c>
      <c r="AV253" s="150">
        <v>0</v>
      </c>
    </row>
    <row r="254" spans="2:48" x14ac:dyDescent="0.25">
      <c r="B254" s="16"/>
      <c r="C254" s="338"/>
      <c r="D254" s="249"/>
      <c r="E254" s="252" t="s">
        <v>427</v>
      </c>
      <c r="F254" s="74"/>
      <c r="H254" s="136">
        <f t="shared" si="5"/>
        <v>8</v>
      </c>
      <c r="I254" s="149">
        <v>1</v>
      </c>
      <c r="J254" s="149">
        <v>1</v>
      </c>
      <c r="K254" s="149">
        <v>1</v>
      </c>
      <c r="L254" s="149">
        <v>1</v>
      </c>
      <c r="M254" s="149">
        <v>0</v>
      </c>
      <c r="N254" s="149">
        <v>0</v>
      </c>
      <c r="O254" s="150">
        <v>0</v>
      </c>
      <c r="P254" s="150">
        <v>0</v>
      </c>
      <c r="Q254" s="150">
        <v>0</v>
      </c>
      <c r="R254" s="150">
        <v>0</v>
      </c>
      <c r="S254" s="150">
        <v>0</v>
      </c>
      <c r="T254" s="150">
        <v>0</v>
      </c>
      <c r="U254" s="150">
        <v>0</v>
      </c>
      <c r="V254" s="150">
        <v>0</v>
      </c>
      <c r="W254" s="150">
        <v>0</v>
      </c>
      <c r="X254" s="150">
        <v>0</v>
      </c>
      <c r="Y254" s="150">
        <v>0</v>
      </c>
      <c r="Z254" s="150">
        <v>0</v>
      </c>
      <c r="AA254" s="150">
        <v>0</v>
      </c>
      <c r="AB254" s="150">
        <v>0</v>
      </c>
      <c r="AC254" s="150">
        <v>0</v>
      </c>
      <c r="AD254" s="150">
        <v>0</v>
      </c>
      <c r="AE254" s="150">
        <v>0</v>
      </c>
      <c r="AF254" s="150">
        <v>0</v>
      </c>
      <c r="AG254" s="150">
        <v>0</v>
      </c>
      <c r="AH254" s="150">
        <v>0</v>
      </c>
      <c r="AI254" s="150">
        <v>0</v>
      </c>
      <c r="AJ254" s="150">
        <v>0</v>
      </c>
      <c r="AK254" s="150">
        <v>0</v>
      </c>
      <c r="AL254" s="150">
        <v>0</v>
      </c>
      <c r="AM254" s="150">
        <v>0</v>
      </c>
      <c r="AN254" s="150">
        <v>1</v>
      </c>
      <c r="AO254" s="150">
        <v>0</v>
      </c>
      <c r="AP254" s="150">
        <v>0</v>
      </c>
      <c r="AQ254" s="150">
        <v>0</v>
      </c>
      <c r="AR254" s="150">
        <v>0</v>
      </c>
      <c r="AS254" s="150">
        <v>1</v>
      </c>
      <c r="AT254" s="150">
        <v>1</v>
      </c>
      <c r="AU254" s="150">
        <v>1</v>
      </c>
      <c r="AV254" s="150">
        <v>0</v>
      </c>
    </row>
    <row r="255" spans="2:48" x14ac:dyDescent="0.25">
      <c r="B255" s="16"/>
      <c r="C255" s="339"/>
      <c r="D255" s="253"/>
      <c r="E255" s="254" t="s">
        <v>428</v>
      </c>
      <c r="F255" s="74"/>
      <c r="H255" s="136">
        <f t="shared" si="5"/>
        <v>40</v>
      </c>
      <c r="I255" s="149">
        <v>1</v>
      </c>
      <c r="J255" s="149">
        <v>1</v>
      </c>
      <c r="K255" s="149">
        <v>1</v>
      </c>
      <c r="L255" s="149">
        <v>1</v>
      </c>
      <c r="M255" s="149">
        <v>1</v>
      </c>
      <c r="N255" s="149">
        <v>1</v>
      </c>
      <c r="O255" s="150">
        <v>1</v>
      </c>
      <c r="P255" s="150">
        <v>1</v>
      </c>
      <c r="Q255" s="150">
        <v>1</v>
      </c>
      <c r="R255" s="150">
        <v>1</v>
      </c>
      <c r="S255" s="150">
        <v>1</v>
      </c>
      <c r="T255" s="150">
        <v>1</v>
      </c>
      <c r="U255" s="150">
        <v>1</v>
      </c>
      <c r="V255" s="150">
        <v>1</v>
      </c>
      <c r="W255" s="150">
        <v>1</v>
      </c>
      <c r="X255" s="150">
        <v>1</v>
      </c>
      <c r="Y255" s="150">
        <v>1</v>
      </c>
      <c r="Z255" s="150">
        <v>1</v>
      </c>
      <c r="AA255" s="150">
        <v>1</v>
      </c>
      <c r="AB255" s="150">
        <v>1</v>
      </c>
      <c r="AC255" s="150">
        <v>1</v>
      </c>
      <c r="AD255" s="150">
        <v>1</v>
      </c>
      <c r="AE255" s="150">
        <v>1</v>
      </c>
      <c r="AF255" s="150">
        <v>1</v>
      </c>
      <c r="AG255" s="150">
        <v>1</v>
      </c>
      <c r="AH255" s="150">
        <v>1</v>
      </c>
      <c r="AI255" s="150">
        <v>1</v>
      </c>
      <c r="AJ255" s="150">
        <v>1</v>
      </c>
      <c r="AK255" s="150">
        <v>1</v>
      </c>
      <c r="AL255" s="150">
        <v>1</v>
      </c>
      <c r="AM255" s="150">
        <v>1</v>
      </c>
      <c r="AN255" s="150">
        <v>1</v>
      </c>
      <c r="AO255" s="150">
        <v>1</v>
      </c>
      <c r="AP255" s="150">
        <v>1</v>
      </c>
      <c r="AQ255" s="150">
        <v>1</v>
      </c>
      <c r="AR255" s="150">
        <v>1</v>
      </c>
      <c r="AS255" s="150">
        <v>1</v>
      </c>
      <c r="AT255" s="150">
        <v>1</v>
      </c>
      <c r="AU255" s="150">
        <v>1</v>
      </c>
      <c r="AV255" s="150">
        <v>1</v>
      </c>
    </row>
    <row r="256" spans="2:48" ht="15.75" thickBot="1" x14ac:dyDescent="0.3">
      <c r="B256" s="18"/>
      <c r="C256" s="19"/>
      <c r="D256" s="19"/>
      <c r="E256" s="19"/>
      <c r="F256" s="137"/>
    </row>
  </sheetData>
  <sheetProtection selectLockedCells="1" selectUnlockedCells="1"/>
  <mergeCells count="18">
    <mergeCell ref="B3:G3"/>
    <mergeCell ref="C9:C10"/>
    <mergeCell ref="E9:E10"/>
    <mergeCell ref="C71:C113"/>
    <mergeCell ref="C11:C26"/>
    <mergeCell ref="C27:C29"/>
    <mergeCell ref="C30:C39"/>
    <mergeCell ref="C42:C55"/>
    <mergeCell ref="C56:C63"/>
    <mergeCell ref="C64:C66"/>
    <mergeCell ref="C67:C70"/>
    <mergeCell ref="C114:C137"/>
    <mergeCell ref="C138:C146"/>
    <mergeCell ref="C148:C163"/>
    <mergeCell ref="C209:C244"/>
    <mergeCell ref="C245:C255"/>
    <mergeCell ref="C166:C173"/>
    <mergeCell ref="C176:C208"/>
  </mergeCells>
  <conditionalFormatting sqref="I11:AV255">
    <cfRule type="cellIs" dxfId="2" priority="1" operator="equal">
      <formula>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Check Box 1">
              <controlPr defaultSize="0" autoFill="0" autoLine="0" autoPict="0">
                <anchor moveWithCells="1">
                  <from>
                    <xdr:col>3</xdr:col>
                    <xdr:colOff>76200</xdr:colOff>
                    <xdr:row>10</xdr:row>
                    <xdr:rowOff>9525</xdr:rowOff>
                  </from>
                  <to>
                    <xdr:col>3</xdr:col>
                    <xdr:colOff>352425</xdr:colOff>
                    <xdr:row>10</xdr:row>
                    <xdr:rowOff>190500</xdr:rowOff>
                  </to>
                </anchor>
              </controlPr>
            </control>
          </mc:Choice>
        </mc:AlternateContent>
        <mc:AlternateContent xmlns:mc="http://schemas.openxmlformats.org/markup-compatibility/2006">
          <mc:Choice Requires="x14">
            <control shapeId="9218" r:id="rId4" name="Check Box 2">
              <controlPr defaultSize="0" autoFill="0" autoLine="0" autoPict="0">
                <anchor moveWithCells="1">
                  <from>
                    <xdr:col>3</xdr:col>
                    <xdr:colOff>76200</xdr:colOff>
                    <xdr:row>11</xdr:row>
                    <xdr:rowOff>9525</xdr:rowOff>
                  </from>
                  <to>
                    <xdr:col>3</xdr:col>
                    <xdr:colOff>352425</xdr:colOff>
                    <xdr:row>11</xdr:row>
                    <xdr:rowOff>190500</xdr:rowOff>
                  </to>
                </anchor>
              </controlPr>
            </control>
          </mc:Choice>
        </mc:AlternateContent>
        <mc:AlternateContent xmlns:mc="http://schemas.openxmlformats.org/markup-compatibility/2006">
          <mc:Choice Requires="x14">
            <control shapeId="9219" r:id="rId5" name="Check Box 3">
              <controlPr defaultSize="0" autoFill="0" autoLine="0" autoPict="0">
                <anchor moveWithCells="1">
                  <from>
                    <xdr:col>3</xdr:col>
                    <xdr:colOff>76200</xdr:colOff>
                    <xdr:row>12</xdr:row>
                    <xdr:rowOff>9525</xdr:rowOff>
                  </from>
                  <to>
                    <xdr:col>3</xdr:col>
                    <xdr:colOff>352425</xdr:colOff>
                    <xdr:row>12</xdr:row>
                    <xdr:rowOff>190500</xdr:rowOff>
                  </to>
                </anchor>
              </controlPr>
            </control>
          </mc:Choice>
        </mc:AlternateContent>
        <mc:AlternateContent xmlns:mc="http://schemas.openxmlformats.org/markup-compatibility/2006">
          <mc:Choice Requires="x14">
            <control shapeId="9220" r:id="rId6" name="Check Box 4">
              <controlPr defaultSize="0" autoFill="0" autoLine="0" autoPict="0">
                <anchor moveWithCells="1">
                  <from>
                    <xdr:col>3</xdr:col>
                    <xdr:colOff>76200</xdr:colOff>
                    <xdr:row>14</xdr:row>
                    <xdr:rowOff>9525</xdr:rowOff>
                  </from>
                  <to>
                    <xdr:col>3</xdr:col>
                    <xdr:colOff>352425</xdr:colOff>
                    <xdr:row>14</xdr:row>
                    <xdr:rowOff>190500</xdr:rowOff>
                  </to>
                </anchor>
              </controlPr>
            </control>
          </mc:Choice>
        </mc:AlternateContent>
        <mc:AlternateContent xmlns:mc="http://schemas.openxmlformats.org/markup-compatibility/2006">
          <mc:Choice Requires="x14">
            <control shapeId="9221" r:id="rId7" name="Check Box 5">
              <controlPr defaultSize="0" autoFill="0" autoLine="0" autoPict="0">
                <anchor moveWithCells="1">
                  <from>
                    <xdr:col>3</xdr:col>
                    <xdr:colOff>76200</xdr:colOff>
                    <xdr:row>15</xdr:row>
                    <xdr:rowOff>9525</xdr:rowOff>
                  </from>
                  <to>
                    <xdr:col>3</xdr:col>
                    <xdr:colOff>352425</xdr:colOff>
                    <xdr:row>16</xdr:row>
                    <xdr:rowOff>0</xdr:rowOff>
                  </to>
                </anchor>
              </controlPr>
            </control>
          </mc:Choice>
        </mc:AlternateContent>
        <mc:AlternateContent xmlns:mc="http://schemas.openxmlformats.org/markup-compatibility/2006">
          <mc:Choice Requires="x14">
            <control shapeId="9222" r:id="rId8" name="Check Box 6">
              <controlPr defaultSize="0" autoFill="0" autoLine="0" autoPict="0">
                <anchor moveWithCells="1">
                  <from>
                    <xdr:col>3</xdr:col>
                    <xdr:colOff>76200</xdr:colOff>
                    <xdr:row>16</xdr:row>
                    <xdr:rowOff>9525</xdr:rowOff>
                  </from>
                  <to>
                    <xdr:col>3</xdr:col>
                    <xdr:colOff>352425</xdr:colOff>
                    <xdr:row>17</xdr:row>
                    <xdr:rowOff>0</xdr:rowOff>
                  </to>
                </anchor>
              </controlPr>
            </control>
          </mc:Choice>
        </mc:AlternateContent>
        <mc:AlternateContent xmlns:mc="http://schemas.openxmlformats.org/markup-compatibility/2006">
          <mc:Choice Requires="x14">
            <control shapeId="9223" r:id="rId9" name="Check Box 7">
              <controlPr defaultSize="0" autoFill="0" autoLine="0" autoPict="0">
                <anchor moveWithCells="1">
                  <from>
                    <xdr:col>3</xdr:col>
                    <xdr:colOff>76200</xdr:colOff>
                    <xdr:row>18</xdr:row>
                    <xdr:rowOff>9525</xdr:rowOff>
                  </from>
                  <to>
                    <xdr:col>3</xdr:col>
                    <xdr:colOff>352425</xdr:colOff>
                    <xdr:row>19</xdr:row>
                    <xdr:rowOff>0</xdr:rowOff>
                  </to>
                </anchor>
              </controlPr>
            </control>
          </mc:Choice>
        </mc:AlternateContent>
        <mc:AlternateContent xmlns:mc="http://schemas.openxmlformats.org/markup-compatibility/2006">
          <mc:Choice Requires="x14">
            <control shapeId="9224" r:id="rId10" name="Check Box 8">
              <controlPr defaultSize="0" autoFill="0" autoLine="0" autoPict="0">
                <anchor moveWithCells="1">
                  <from>
                    <xdr:col>3</xdr:col>
                    <xdr:colOff>76200</xdr:colOff>
                    <xdr:row>19</xdr:row>
                    <xdr:rowOff>9525</xdr:rowOff>
                  </from>
                  <to>
                    <xdr:col>3</xdr:col>
                    <xdr:colOff>352425</xdr:colOff>
                    <xdr:row>19</xdr:row>
                    <xdr:rowOff>190500</xdr:rowOff>
                  </to>
                </anchor>
              </controlPr>
            </control>
          </mc:Choice>
        </mc:AlternateContent>
        <mc:AlternateContent xmlns:mc="http://schemas.openxmlformats.org/markup-compatibility/2006">
          <mc:Choice Requires="x14">
            <control shapeId="9225" r:id="rId11" name="Check Box 9">
              <controlPr defaultSize="0" autoFill="0" autoLine="0" autoPict="0">
                <anchor moveWithCells="1">
                  <from>
                    <xdr:col>3</xdr:col>
                    <xdr:colOff>76200</xdr:colOff>
                    <xdr:row>20</xdr:row>
                    <xdr:rowOff>9525</xdr:rowOff>
                  </from>
                  <to>
                    <xdr:col>3</xdr:col>
                    <xdr:colOff>352425</xdr:colOff>
                    <xdr:row>21</xdr:row>
                    <xdr:rowOff>0</xdr:rowOff>
                  </to>
                </anchor>
              </controlPr>
            </control>
          </mc:Choice>
        </mc:AlternateContent>
        <mc:AlternateContent xmlns:mc="http://schemas.openxmlformats.org/markup-compatibility/2006">
          <mc:Choice Requires="x14">
            <control shapeId="9226" r:id="rId12" name="Check Box 10">
              <controlPr defaultSize="0" autoFill="0" autoLine="0" autoPict="0">
                <anchor moveWithCells="1">
                  <from>
                    <xdr:col>3</xdr:col>
                    <xdr:colOff>76200</xdr:colOff>
                    <xdr:row>22</xdr:row>
                    <xdr:rowOff>9525</xdr:rowOff>
                  </from>
                  <to>
                    <xdr:col>3</xdr:col>
                    <xdr:colOff>352425</xdr:colOff>
                    <xdr:row>23</xdr:row>
                    <xdr:rowOff>0</xdr:rowOff>
                  </to>
                </anchor>
              </controlPr>
            </control>
          </mc:Choice>
        </mc:AlternateContent>
        <mc:AlternateContent xmlns:mc="http://schemas.openxmlformats.org/markup-compatibility/2006">
          <mc:Choice Requires="x14">
            <control shapeId="9227" r:id="rId13" name="Check Box 11">
              <controlPr defaultSize="0" autoFill="0" autoLine="0" autoPict="0">
                <anchor moveWithCells="1">
                  <from>
                    <xdr:col>3</xdr:col>
                    <xdr:colOff>76200</xdr:colOff>
                    <xdr:row>23</xdr:row>
                    <xdr:rowOff>9525</xdr:rowOff>
                  </from>
                  <to>
                    <xdr:col>3</xdr:col>
                    <xdr:colOff>352425</xdr:colOff>
                    <xdr:row>24</xdr:row>
                    <xdr:rowOff>0</xdr:rowOff>
                  </to>
                </anchor>
              </controlPr>
            </control>
          </mc:Choice>
        </mc:AlternateContent>
        <mc:AlternateContent xmlns:mc="http://schemas.openxmlformats.org/markup-compatibility/2006">
          <mc:Choice Requires="x14">
            <control shapeId="9228" r:id="rId14" name="Check Box 12">
              <controlPr defaultSize="0" autoFill="0" autoLine="0" autoPict="0">
                <anchor moveWithCells="1">
                  <from>
                    <xdr:col>3</xdr:col>
                    <xdr:colOff>76200</xdr:colOff>
                    <xdr:row>24</xdr:row>
                    <xdr:rowOff>9525</xdr:rowOff>
                  </from>
                  <to>
                    <xdr:col>3</xdr:col>
                    <xdr:colOff>352425</xdr:colOff>
                    <xdr:row>25</xdr:row>
                    <xdr:rowOff>0</xdr:rowOff>
                  </to>
                </anchor>
              </controlPr>
            </control>
          </mc:Choice>
        </mc:AlternateContent>
        <mc:AlternateContent xmlns:mc="http://schemas.openxmlformats.org/markup-compatibility/2006">
          <mc:Choice Requires="x14">
            <control shapeId="9229" r:id="rId15" name="Check Box 13">
              <controlPr defaultSize="0" autoFill="0" autoLine="0" autoPict="0">
                <anchor moveWithCells="1">
                  <from>
                    <xdr:col>3</xdr:col>
                    <xdr:colOff>76200</xdr:colOff>
                    <xdr:row>25</xdr:row>
                    <xdr:rowOff>9525</xdr:rowOff>
                  </from>
                  <to>
                    <xdr:col>3</xdr:col>
                    <xdr:colOff>352425</xdr:colOff>
                    <xdr:row>26</xdr:row>
                    <xdr:rowOff>0</xdr:rowOff>
                  </to>
                </anchor>
              </controlPr>
            </control>
          </mc:Choice>
        </mc:AlternateContent>
        <mc:AlternateContent xmlns:mc="http://schemas.openxmlformats.org/markup-compatibility/2006">
          <mc:Choice Requires="x14">
            <control shapeId="9232" r:id="rId16" name="Check Box 16">
              <controlPr defaultSize="0" autoFill="0" autoLine="0" autoPict="0">
                <anchor moveWithCells="1">
                  <from>
                    <xdr:col>3</xdr:col>
                    <xdr:colOff>76200</xdr:colOff>
                    <xdr:row>26</xdr:row>
                    <xdr:rowOff>9525</xdr:rowOff>
                  </from>
                  <to>
                    <xdr:col>3</xdr:col>
                    <xdr:colOff>352425</xdr:colOff>
                    <xdr:row>26</xdr:row>
                    <xdr:rowOff>190500</xdr:rowOff>
                  </to>
                </anchor>
              </controlPr>
            </control>
          </mc:Choice>
        </mc:AlternateContent>
        <mc:AlternateContent xmlns:mc="http://schemas.openxmlformats.org/markup-compatibility/2006">
          <mc:Choice Requires="x14">
            <control shapeId="9234" r:id="rId17" name="Check Box 18">
              <controlPr defaultSize="0" autoFill="0" autoLine="0" autoPict="0">
                <anchor moveWithCells="1">
                  <from>
                    <xdr:col>3</xdr:col>
                    <xdr:colOff>76200</xdr:colOff>
                    <xdr:row>27</xdr:row>
                    <xdr:rowOff>9525</xdr:rowOff>
                  </from>
                  <to>
                    <xdr:col>3</xdr:col>
                    <xdr:colOff>352425</xdr:colOff>
                    <xdr:row>28</xdr:row>
                    <xdr:rowOff>0</xdr:rowOff>
                  </to>
                </anchor>
              </controlPr>
            </control>
          </mc:Choice>
        </mc:AlternateContent>
        <mc:AlternateContent xmlns:mc="http://schemas.openxmlformats.org/markup-compatibility/2006">
          <mc:Choice Requires="x14">
            <control shapeId="9235" r:id="rId18" name="Check Box 19">
              <controlPr defaultSize="0" autoFill="0" autoLine="0" autoPict="0">
                <anchor moveWithCells="1">
                  <from>
                    <xdr:col>3</xdr:col>
                    <xdr:colOff>76200</xdr:colOff>
                    <xdr:row>28</xdr:row>
                    <xdr:rowOff>9525</xdr:rowOff>
                  </from>
                  <to>
                    <xdr:col>3</xdr:col>
                    <xdr:colOff>352425</xdr:colOff>
                    <xdr:row>29</xdr:row>
                    <xdr:rowOff>0</xdr:rowOff>
                  </to>
                </anchor>
              </controlPr>
            </control>
          </mc:Choice>
        </mc:AlternateContent>
        <mc:AlternateContent xmlns:mc="http://schemas.openxmlformats.org/markup-compatibility/2006">
          <mc:Choice Requires="x14">
            <control shapeId="9241" r:id="rId19" name="Check Box 25">
              <controlPr defaultSize="0" autoFill="0" autoLine="0" autoPict="0">
                <anchor moveWithCells="1">
                  <from>
                    <xdr:col>3</xdr:col>
                    <xdr:colOff>76200</xdr:colOff>
                    <xdr:row>30</xdr:row>
                    <xdr:rowOff>9525</xdr:rowOff>
                  </from>
                  <to>
                    <xdr:col>3</xdr:col>
                    <xdr:colOff>352425</xdr:colOff>
                    <xdr:row>31</xdr:row>
                    <xdr:rowOff>0</xdr:rowOff>
                  </to>
                </anchor>
              </controlPr>
            </control>
          </mc:Choice>
        </mc:AlternateContent>
        <mc:AlternateContent xmlns:mc="http://schemas.openxmlformats.org/markup-compatibility/2006">
          <mc:Choice Requires="x14">
            <control shapeId="9242" r:id="rId20" name="Check Box 26">
              <controlPr defaultSize="0" autoFill="0" autoLine="0" autoPict="0">
                <anchor moveWithCells="1">
                  <from>
                    <xdr:col>3</xdr:col>
                    <xdr:colOff>76200</xdr:colOff>
                    <xdr:row>31</xdr:row>
                    <xdr:rowOff>9525</xdr:rowOff>
                  </from>
                  <to>
                    <xdr:col>3</xdr:col>
                    <xdr:colOff>352425</xdr:colOff>
                    <xdr:row>32</xdr:row>
                    <xdr:rowOff>0</xdr:rowOff>
                  </to>
                </anchor>
              </controlPr>
            </control>
          </mc:Choice>
        </mc:AlternateContent>
        <mc:AlternateContent xmlns:mc="http://schemas.openxmlformats.org/markup-compatibility/2006">
          <mc:Choice Requires="x14">
            <control shapeId="9243" r:id="rId21" name="Check Box 27">
              <controlPr defaultSize="0" autoFill="0" autoLine="0" autoPict="0">
                <anchor moveWithCells="1">
                  <from>
                    <xdr:col>3</xdr:col>
                    <xdr:colOff>76200</xdr:colOff>
                    <xdr:row>33</xdr:row>
                    <xdr:rowOff>9525</xdr:rowOff>
                  </from>
                  <to>
                    <xdr:col>3</xdr:col>
                    <xdr:colOff>352425</xdr:colOff>
                    <xdr:row>34</xdr:row>
                    <xdr:rowOff>0</xdr:rowOff>
                  </to>
                </anchor>
              </controlPr>
            </control>
          </mc:Choice>
        </mc:AlternateContent>
        <mc:AlternateContent xmlns:mc="http://schemas.openxmlformats.org/markup-compatibility/2006">
          <mc:Choice Requires="x14">
            <control shapeId="9244" r:id="rId22" name="Check Box 28">
              <controlPr defaultSize="0" autoFill="0" autoLine="0" autoPict="0">
                <anchor moveWithCells="1">
                  <from>
                    <xdr:col>3</xdr:col>
                    <xdr:colOff>76200</xdr:colOff>
                    <xdr:row>35</xdr:row>
                    <xdr:rowOff>9525</xdr:rowOff>
                  </from>
                  <to>
                    <xdr:col>3</xdr:col>
                    <xdr:colOff>352425</xdr:colOff>
                    <xdr:row>35</xdr:row>
                    <xdr:rowOff>190500</xdr:rowOff>
                  </to>
                </anchor>
              </controlPr>
            </control>
          </mc:Choice>
        </mc:AlternateContent>
        <mc:AlternateContent xmlns:mc="http://schemas.openxmlformats.org/markup-compatibility/2006">
          <mc:Choice Requires="x14">
            <control shapeId="9245" r:id="rId23" name="Check Box 29">
              <controlPr defaultSize="0" autoFill="0" autoLine="0" autoPict="0">
                <anchor moveWithCells="1">
                  <from>
                    <xdr:col>3</xdr:col>
                    <xdr:colOff>76200</xdr:colOff>
                    <xdr:row>36</xdr:row>
                    <xdr:rowOff>9525</xdr:rowOff>
                  </from>
                  <to>
                    <xdr:col>3</xdr:col>
                    <xdr:colOff>352425</xdr:colOff>
                    <xdr:row>36</xdr:row>
                    <xdr:rowOff>190500</xdr:rowOff>
                  </to>
                </anchor>
              </controlPr>
            </control>
          </mc:Choice>
        </mc:AlternateContent>
        <mc:AlternateContent xmlns:mc="http://schemas.openxmlformats.org/markup-compatibility/2006">
          <mc:Choice Requires="x14">
            <control shapeId="9246" r:id="rId24" name="Check Box 30">
              <controlPr defaultSize="0" autoFill="0" autoLine="0" autoPict="0">
                <anchor moveWithCells="1">
                  <from>
                    <xdr:col>3</xdr:col>
                    <xdr:colOff>76200</xdr:colOff>
                    <xdr:row>37</xdr:row>
                    <xdr:rowOff>9525</xdr:rowOff>
                  </from>
                  <to>
                    <xdr:col>3</xdr:col>
                    <xdr:colOff>352425</xdr:colOff>
                    <xdr:row>37</xdr:row>
                    <xdr:rowOff>190500</xdr:rowOff>
                  </to>
                </anchor>
              </controlPr>
            </control>
          </mc:Choice>
        </mc:AlternateContent>
        <mc:AlternateContent xmlns:mc="http://schemas.openxmlformats.org/markup-compatibility/2006">
          <mc:Choice Requires="x14">
            <control shapeId="9252" r:id="rId25" name="Check Box 36">
              <controlPr defaultSize="0" autoFill="0" autoLine="0" autoPict="0">
                <anchor moveWithCells="1">
                  <from>
                    <xdr:col>3</xdr:col>
                    <xdr:colOff>76200</xdr:colOff>
                    <xdr:row>39</xdr:row>
                    <xdr:rowOff>9525</xdr:rowOff>
                  </from>
                  <to>
                    <xdr:col>3</xdr:col>
                    <xdr:colOff>352425</xdr:colOff>
                    <xdr:row>39</xdr:row>
                    <xdr:rowOff>190500</xdr:rowOff>
                  </to>
                </anchor>
              </controlPr>
            </control>
          </mc:Choice>
        </mc:AlternateContent>
        <mc:AlternateContent xmlns:mc="http://schemas.openxmlformats.org/markup-compatibility/2006">
          <mc:Choice Requires="x14">
            <control shapeId="9262" r:id="rId26" name="Check Box 46">
              <controlPr defaultSize="0" autoFill="0" autoLine="0" autoPict="0">
                <anchor moveWithCells="1">
                  <from>
                    <xdr:col>3</xdr:col>
                    <xdr:colOff>76200</xdr:colOff>
                    <xdr:row>42</xdr:row>
                    <xdr:rowOff>9525</xdr:rowOff>
                  </from>
                  <to>
                    <xdr:col>3</xdr:col>
                    <xdr:colOff>352425</xdr:colOff>
                    <xdr:row>42</xdr:row>
                    <xdr:rowOff>190500</xdr:rowOff>
                  </to>
                </anchor>
              </controlPr>
            </control>
          </mc:Choice>
        </mc:AlternateContent>
        <mc:AlternateContent xmlns:mc="http://schemas.openxmlformats.org/markup-compatibility/2006">
          <mc:Choice Requires="x14">
            <control shapeId="9263" r:id="rId27" name="Check Box 47">
              <controlPr defaultSize="0" autoFill="0" autoLine="0" autoPict="0">
                <anchor moveWithCells="1">
                  <from>
                    <xdr:col>3</xdr:col>
                    <xdr:colOff>76200</xdr:colOff>
                    <xdr:row>43</xdr:row>
                    <xdr:rowOff>9525</xdr:rowOff>
                  </from>
                  <to>
                    <xdr:col>3</xdr:col>
                    <xdr:colOff>352425</xdr:colOff>
                    <xdr:row>43</xdr:row>
                    <xdr:rowOff>190500</xdr:rowOff>
                  </to>
                </anchor>
              </controlPr>
            </control>
          </mc:Choice>
        </mc:AlternateContent>
        <mc:AlternateContent xmlns:mc="http://schemas.openxmlformats.org/markup-compatibility/2006">
          <mc:Choice Requires="x14">
            <control shapeId="9264" r:id="rId28" name="Check Box 48">
              <controlPr defaultSize="0" autoFill="0" autoLine="0" autoPict="0">
                <anchor moveWithCells="1">
                  <from>
                    <xdr:col>3</xdr:col>
                    <xdr:colOff>76200</xdr:colOff>
                    <xdr:row>44</xdr:row>
                    <xdr:rowOff>9525</xdr:rowOff>
                  </from>
                  <to>
                    <xdr:col>3</xdr:col>
                    <xdr:colOff>352425</xdr:colOff>
                    <xdr:row>44</xdr:row>
                    <xdr:rowOff>190500</xdr:rowOff>
                  </to>
                </anchor>
              </controlPr>
            </control>
          </mc:Choice>
        </mc:AlternateContent>
        <mc:AlternateContent xmlns:mc="http://schemas.openxmlformats.org/markup-compatibility/2006">
          <mc:Choice Requires="x14">
            <control shapeId="9265" r:id="rId29" name="Check Box 49">
              <controlPr defaultSize="0" autoFill="0" autoLine="0" autoPict="0">
                <anchor moveWithCells="1">
                  <from>
                    <xdr:col>3</xdr:col>
                    <xdr:colOff>76200</xdr:colOff>
                    <xdr:row>45</xdr:row>
                    <xdr:rowOff>9525</xdr:rowOff>
                  </from>
                  <to>
                    <xdr:col>3</xdr:col>
                    <xdr:colOff>352425</xdr:colOff>
                    <xdr:row>45</xdr:row>
                    <xdr:rowOff>190500</xdr:rowOff>
                  </to>
                </anchor>
              </controlPr>
            </control>
          </mc:Choice>
        </mc:AlternateContent>
        <mc:AlternateContent xmlns:mc="http://schemas.openxmlformats.org/markup-compatibility/2006">
          <mc:Choice Requires="x14">
            <control shapeId="9266" r:id="rId30" name="Check Box 50">
              <controlPr defaultSize="0" autoFill="0" autoLine="0" autoPict="0">
                <anchor moveWithCells="1">
                  <from>
                    <xdr:col>3</xdr:col>
                    <xdr:colOff>76200</xdr:colOff>
                    <xdr:row>46</xdr:row>
                    <xdr:rowOff>9525</xdr:rowOff>
                  </from>
                  <to>
                    <xdr:col>3</xdr:col>
                    <xdr:colOff>352425</xdr:colOff>
                    <xdr:row>46</xdr:row>
                    <xdr:rowOff>190500</xdr:rowOff>
                  </to>
                </anchor>
              </controlPr>
            </control>
          </mc:Choice>
        </mc:AlternateContent>
        <mc:AlternateContent xmlns:mc="http://schemas.openxmlformats.org/markup-compatibility/2006">
          <mc:Choice Requires="x14">
            <control shapeId="9267" r:id="rId31" name="Check Box 51">
              <controlPr defaultSize="0" autoFill="0" autoLine="0" autoPict="0">
                <anchor moveWithCells="1">
                  <from>
                    <xdr:col>3</xdr:col>
                    <xdr:colOff>76200</xdr:colOff>
                    <xdr:row>48</xdr:row>
                    <xdr:rowOff>9525</xdr:rowOff>
                  </from>
                  <to>
                    <xdr:col>3</xdr:col>
                    <xdr:colOff>352425</xdr:colOff>
                    <xdr:row>48</xdr:row>
                    <xdr:rowOff>190500</xdr:rowOff>
                  </to>
                </anchor>
              </controlPr>
            </control>
          </mc:Choice>
        </mc:AlternateContent>
        <mc:AlternateContent xmlns:mc="http://schemas.openxmlformats.org/markup-compatibility/2006">
          <mc:Choice Requires="x14">
            <control shapeId="9268" r:id="rId32" name="Check Box 52">
              <controlPr defaultSize="0" autoFill="0" autoLine="0" autoPict="0">
                <anchor moveWithCells="1">
                  <from>
                    <xdr:col>3</xdr:col>
                    <xdr:colOff>76200</xdr:colOff>
                    <xdr:row>49</xdr:row>
                    <xdr:rowOff>9525</xdr:rowOff>
                  </from>
                  <to>
                    <xdr:col>3</xdr:col>
                    <xdr:colOff>352425</xdr:colOff>
                    <xdr:row>49</xdr:row>
                    <xdr:rowOff>190500</xdr:rowOff>
                  </to>
                </anchor>
              </controlPr>
            </control>
          </mc:Choice>
        </mc:AlternateContent>
        <mc:AlternateContent xmlns:mc="http://schemas.openxmlformats.org/markup-compatibility/2006">
          <mc:Choice Requires="x14">
            <control shapeId="9269" r:id="rId33" name="Check Box 53">
              <controlPr defaultSize="0" autoFill="0" autoLine="0" autoPict="0">
                <anchor moveWithCells="1">
                  <from>
                    <xdr:col>3</xdr:col>
                    <xdr:colOff>76200</xdr:colOff>
                    <xdr:row>51</xdr:row>
                    <xdr:rowOff>9525</xdr:rowOff>
                  </from>
                  <to>
                    <xdr:col>3</xdr:col>
                    <xdr:colOff>352425</xdr:colOff>
                    <xdr:row>51</xdr:row>
                    <xdr:rowOff>190500</xdr:rowOff>
                  </to>
                </anchor>
              </controlPr>
            </control>
          </mc:Choice>
        </mc:AlternateContent>
        <mc:AlternateContent xmlns:mc="http://schemas.openxmlformats.org/markup-compatibility/2006">
          <mc:Choice Requires="x14">
            <control shapeId="9271" r:id="rId34" name="Check Box 55">
              <controlPr defaultSize="0" autoFill="0" autoLine="0" autoPict="0">
                <anchor moveWithCells="1">
                  <from>
                    <xdr:col>3</xdr:col>
                    <xdr:colOff>76200</xdr:colOff>
                    <xdr:row>52</xdr:row>
                    <xdr:rowOff>9525</xdr:rowOff>
                  </from>
                  <to>
                    <xdr:col>3</xdr:col>
                    <xdr:colOff>352425</xdr:colOff>
                    <xdr:row>52</xdr:row>
                    <xdr:rowOff>190500</xdr:rowOff>
                  </to>
                </anchor>
              </controlPr>
            </control>
          </mc:Choice>
        </mc:AlternateContent>
        <mc:AlternateContent xmlns:mc="http://schemas.openxmlformats.org/markup-compatibility/2006">
          <mc:Choice Requires="x14">
            <control shapeId="9272" r:id="rId35" name="Check Box 56">
              <controlPr defaultSize="0" autoFill="0" autoLine="0" autoPict="0">
                <anchor moveWithCells="1">
                  <from>
                    <xdr:col>3</xdr:col>
                    <xdr:colOff>76200</xdr:colOff>
                    <xdr:row>53</xdr:row>
                    <xdr:rowOff>9525</xdr:rowOff>
                  </from>
                  <to>
                    <xdr:col>3</xdr:col>
                    <xdr:colOff>352425</xdr:colOff>
                    <xdr:row>53</xdr:row>
                    <xdr:rowOff>190500</xdr:rowOff>
                  </to>
                </anchor>
              </controlPr>
            </control>
          </mc:Choice>
        </mc:AlternateContent>
        <mc:AlternateContent xmlns:mc="http://schemas.openxmlformats.org/markup-compatibility/2006">
          <mc:Choice Requires="x14">
            <control shapeId="9273" r:id="rId36" name="Check Box 57">
              <controlPr defaultSize="0" autoFill="0" autoLine="0" autoPict="0">
                <anchor moveWithCells="1">
                  <from>
                    <xdr:col>3</xdr:col>
                    <xdr:colOff>76200</xdr:colOff>
                    <xdr:row>54</xdr:row>
                    <xdr:rowOff>9525</xdr:rowOff>
                  </from>
                  <to>
                    <xdr:col>3</xdr:col>
                    <xdr:colOff>352425</xdr:colOff>
                    <xdr:row>54</xdr:row>
                    <xdr:rowOff>190500</xdr:rowOff>
                  </to>
                </anchor>
              </controlPr>
            </control>
          </mc:Choice>
        </mc:AlternateContent>
        <mc:AlternateContent xmlns:mc="http://schemas.openxmlformats.org/markup-compatibility/2006">
          <mc:Choice Requires="x14">
            <control shapeId="9274" r:id="rId37" name="Check Box 58">
              <controlPr defaultSize="0" autoFill="0" autoLine="0" autoPict="0">
                <anchor moveWithCells="1">
                  <from>
                    <xdr:col>3</xdr:col>
                    <xdr:colOff>76200</xdr:colOff>
                    <xdr:row>55</xdr:row>
                    <xdr:rowOff>0</xdr:rowOff>
                  </from>
                  <to>
                    <xdr:col>3</xdr:col>
                    <xdr:colOff>352425</xdr:colOff>
                    <xdr:row>55</xdr:row>
                    <xdr:rowOff>180975</xdr:rowOff>
                  </to>
                </anchor>
              </controlPr>
            </control>
          </mc:Choice>
        </mc:AlternateContent>
        <mc:AlternateContent xmlns:mc="http://schemas.openxmlformats.org/markup-compatibility/2006">
          <mc:Choice Requires="x14">
            <control shapeId="9275" r:id="rId38" name="Check Box 59">
              <controlPr defaultSize="0" autoFill="0" autoLine="0" autoPict="0">
                <anchor moveWithCells="1">
                  <from>
                    <xdr:col>3</xdr:col>
                    <xdr:colOff>76200</xdr:colOff>
                    <xdr:row>55</xdr:row>
                    <xdr:rowOff>0</xdr:rowOff>
                  </from>
                  <to>
                    <xdr:col>3</xdr:col>
                    <xdr:colOff>352425</xdr:colOff>
                    <xdr:row>55</xdr:row>
                    <xdr:rowOff>180975</xdr:rowOff>
                  </to>
                </anchor>
              </controlPr>
            </control>
          </mc:Choice>
        </mc:AlternateContent>
        <mc:AlternateContent xmlns:mc="http://schemas.openxmlformats.org/markup-compatibility/2006">
          <mc:Choice Requires="x14">
            <control shapeId="9276" r:id="rId39" name="Check Box 60">
              <controlPr defaultSize="0" autoFill="0" autoLine="0" autoPict="0">
                <anchor moveWithCells="1">
                  <from>
                    <xdr:col>3</xdr:col>
                    <xdr:colOff>76200</xdr:colOff>
                    <xdr:row>55</xdr:row>
                    <xdr:rowOff>0</xdr:rowOff>
                  </from>
                  <to>
                    <xdr:col>3</xdr:col>
                    <xdr:colOff>352425</xdr:colOff>
                    <xdr:row>55</xdr:row>
                    <xdr:rowOff>180975</xdr:rowOff>
                  </to>
                </anchor>
              </controlPr>
            </control>
          </mc:Choice>
        </mc:AlternateContent>
        <mc:AlternateContent xmlns:mc="http://schemas.openxmlformats.org/markup-compatibility/2006">
          <mc:Choice Requires="x14">
            <control shapeId="9277" r:id="rId40" name="Check Box 61">
              <controlPr defaultSize="0" autoFill="0" autoLine="0" autoPict="0">
                <anchor moveWithCells="1">
                  <from>
                    <xdr:col>3</xdr:col>
                    <xdr:colOff>76200</xdr:colOff>
                    <xdr:row>55</xdr:row>
                    <xdr:rowOff>0</xdr:rowOff>
                  </from>
                  <to>
                    <xdr:col>3</xdr:col>
                    <xdr:colOff>352425</xdr:colOff>
                    <xdr:row>55</xdr:row>
                    <xdr:rowOff>180975</xdr:rowOff>
                  </to>
                </anchor>
              </controlPr>
            </control>
          </mc:Choice>
        </mc:AlternateContent>
        <mc:AlternateContent xmlns:mc="http://schemas.openxmlformats.org/markup-compatibility/2006">
          <mc:Choice Requires="x14">
            <control shapeId="9278" r:id="rId41" name="Check Box 62">
              <controlPr defaultSize="0" autoFill="0" autoLine="0" autoPict="0">
                <anchor moveWithCells="1">
                  <from>
                    <xdr:col>3</xdr:col>
                    <xdr:colOff>76200</xdr:colOff>
                    <xdr:row>55</xdr:row>
                    <xdr:rowOff>9525</xdr:rowOff>
                  </from>
                  <to>
                    <xdr:col>3</xdr:col>
                    <xdr:colOff>352425</xdr:colOff>
                    <xdr:row>56</xdr:row>
                    <xdr:rowOff>0</xdr:rowOff>
                  </to>
                </anchor>
              </controlPr>
            </control>
          </mc:Choice>
        </mc:AlternateContent>
        <mc:AlternateContent xmlns:mc="http://schemas.openxmlformats.org/markup-compatibility/2006">
          <mc:Choice Requires="x14">
            <control shapeId="9279" r:id="rId42" name="Check Box 63">
              <controlPr defaultSize="0" autoFill="0" autoLine="0" autoPict="0">
                <anchor moveWithCells="1">
                  <from>
                    <xdr:col>3</xdr:col>
                    <xdr:colOff>76200</xdr:colOff>
                    <xdr:row>56</xdr:row>
                    <xdr:rowOff>9525</xdr:rowOff>
                  </from>
                  <to>
                    <xdr:col>3</xdr:col>
                    <xdr:colOff>352425</xdr:colOff>
                    <xdr:row>57</xdr:row>
                    <xdr:rowOff>0</xdr:rowOff>
                  </to>
                </anchor>
              </controlPr>
            </control>
          </mc:Choice>
        </mc:AlternateContent>
        <mc:AlternateContent xmlns:mc="http://schemas.openxmlformats.org/markup-compatibility/2006">
          <mc:Choice Requires="x14">
            <control shapeId="9280" r:id="rId43" name="Check Box 64">
              <controlPr defaultSize="0" autoFill="0" autoLine="0" autoPict="0">
                <anchor moveWithCells="1">
                  <from>
                    <xdr:col>3</xdr:col>
                    <xdr:colOff>76200</xdr:colOff>
                    <xdr:row>58</xdr:row>
                    <xdr:rowOff>9525</xdr:rowOff>
                  </from>
                  <to>
                    <xdr:col>3</xdr:col>
                    <xdr:colOff>352425</xdr:colOff>
                    <xdr:row>58</xdr:row>
                    <xdr:rowOff>190500</xdr:rowOff>
                  </to>
                </anchor>
              </controlPr>
            </control>
          </mc:Choice>
        </mc:AlternateContent>
        <mc:AlternateContent xmlns:mc="http://schemas.openxmlformats.org/markup-compatibility/2006">
          <mc:Choice Requires="x14">
            <control shapeId="9281" r:id="rId44" name="Check Box 65">
              <controlPr defaultSize="0" autoFill="0" autoLine="0" autoPict="0">
                <anchor moveWithCells="1">
                  <from>
                    <xdr:col>3</xdr:col>
                    <xdr:colOff>76200</xdr:colOff>
                    <xdr:row>59</xdr:row>
                    <xdr:rowOff>9525</xdr:rowOff>
                  </from>
                  <to>
                    <xdr:col>3</xdr:col>
                    <xdr:colOff>352425</xdr:colOff>
                    <xdr:row>60</xdr:row>
                    <xdr:rowOff>0</xdr:rowOff>
                  </to>
                </anchor>
              </controlPr>
            </control>
          </mc:Choice>
        </mc:AlternateContent>
        <mc:AlternateContent xmlns:mc="http://schemas.openxmlformats.org/markup-compatibility/2006">
          <mc:Choice Requires="x14">
            <control shapeId="9282" r:id="rId45" name="Check Box 66">
              <controlPr defaultSize="0" autoFill="0" autoLine="0" autoPict="0">
                <anchor moveWithCells="1">
                  <from>
                    <xdr:col>3</xdr:col>
                    <xdr:colOff>76200</xdr:colOff>
                    <xdr:row>61</xdr:row>
                    <xdr:rowOff>9525</xdr:rowOff>
                  </from>
                  <to>
                    <xdr:col>3</xdr:col>
                    <xdr:colOff>352425</xdr:colOff>
                    <xdr:row>61</xdr:row>
                    <xdr:rowOff>190500</xdr:rowOff>
                  </to>
                </anchor>
              </controlPr>
            </control>
          </mc:Choice>
        </mc:AlternateContent>
        <mc:AlternateContent xmlns:mc="http://schemas.openxmlformats.org/markup-compatibility/2006">
          <mc:Choice Requires="x14">
            <control shapeId="9283" r:id="rId46" name="Check Box 67">
              <controlPr defaultSize="0" autoFill="0" autoLine="0" autoPict="0">
                <anchor moveWithCells="1">
                  <from>
                    <xdr:col>3</xdr:col>
                    <xdr:colOff>76200</xdr:colOff>
                    <xdr:row>62</xdr:row>
                    <xdr:rowOff>9525</xdr:rowOff>
                  </from>
                  <to>
                    <xdr:col>3</xdr:col>
                    <xdr:colOff>352425</xdr:colOff>
                    <xdr:row>63</xdr:row>
                    <xdr:rowOff>0</xdr:rowOff>
                  </to>
                </anchor>
              </controlPr>
            </control>
          </mc:Choice>
        </mc:AlternateContent>
        <mc:AlternateContent xmlns:mc="http://schemas.openxmlformats.org/markup-compatibility/2006">
          <mc:Choice Requires="x14">
            <control shapeId="9289" r:id="rId47" name="Check Box 73">
              <controlPr defaultSize="0" autoFill="0" autoLine="0" autoPict="0">
                <anchor moveWithCells="1">
                  <from>
                    <xdr:col>3</xdr:col>
                    <xdr:colOff>76200</xdr:colOff>
                    <xdr:row>63</xdr:row>
                    <xdr:rowOff>9525</xdr:rowOff>
                  </from>
                  <to>
                    <xdr:col>3</xdr:col>
                    <xdr:colOff>352425</xdr:colOff>
                    <xdr:row>64</xdr:row>
                    <xdr:rowOff>0</xdr:rowOff>
                  </to>
                </anchor>
              </controlPr>
            </control>
          </mc:Choice>
        </mc:AlternateContent>
        <mc:AlternateContent xmlns:mc="http://schemas.openxmlformats.org/markup-compatibility/2006">
          <mc:Choice Requires="x14">
            <control shapeId="9290" r:id="rId48" name="Check Box 74">
              <controlPr defaultSize="0" autoFill="0" autoLine="0" autoPict="0">
                <anchor moveWithCells="1">
                  <from>
                    <xdr:col>3</xdr:col>
                    <xdr:colOff>76200</xdr:colOff>
                    <xdr:row>64</xdr:row>
                    <xdr:rowOff>9525</xdr:rowOff>
                  </from>
                  <to>
                    <xdr:col>3</xdr:col>
                    <xdr:colOff>352425</xdr:colOff>
                    <xdr:row>64</xdr:row>
                    <xdr:rowOff>190500</xdr:rowOff>
                  </to>
                </anchor>
              </controlPr>
            </control>
          </mc:Choice>
        </mc:AlternateContent>
        <mc:AlternateContent xmlns:mc="http://schemas.openxmlformats.org/markup-compatibility/2006">
          <mc:Choice Requires="x14">
            <control shapeId="9291" r:id="rId49" name="Check Box 75">
              <controlPr defaultSize="0" autoFill="0" autoLine="0" autoPict="0">
                <anchor moveWithCells="1">
                  <from>
                    <xdr:col>3</xdr:col>
                    <xdr:colOff>76200</xdr:colOff>
                    <xdr:row>65</xdr:row>
                    <xdr:rowOff>9525</xdr:rowOff>
                  </from>
                  <to>
                    <xdr:col>3</xdr:col>
                    <xdr:colOff>352425</xdr:colOff>
                    <xdr:row>66</xdr:row>
                    <xdr:rowOff>0</xdr:rowOff>
                  </to>
                </anchor>
              </controlPr>
            </control>
          </mc:Choice>
        </mc:AlternateContent>
        <mc:AlternateContent xmlns:mc="http://schemas.openxmlformats.org/markup-compatibility/2006">
          <mc:Choice Requires="x14">
            <control shapeId="9296" r:id="rId50" name="Check Box 80">
              <controlPr defaultSize="0" autoFill="0" autoLine="0" autoPict="0">
                <anchor moveWithCells="1">
                  <from>
                    <xdr:col>3</xdr:col>
                    <xdr:colOff>76200</xdr:colOff>
                    <xdr:row>66</xdr:row>
                    <xdr:rowOff>9525</xdr:rowOff>
                  </from>
                  <to>
                    <xdr:col>3</xdr:col>
                    <xdr:colOff>352425</xdr:colOff>
                    <xdr:row>66</xdr:row>
                    <xdr:rowOff>190500</xdr:rowOff>
                  </to>
                </anchor>
              </controlPr>
            </control>
          </mc:Choice>
        </mc:AlternateContent>
        <mc:AlternateContent xmlns:mc="http://schemas.openxmlformats.org/markup-compatibility/2006">
          <mc:Choice Requires="x14">
            <control shapeId="9297" r:id="rId51" name="Check Box 81">
              <controlPr defaultSize="0" autoFill="0" autoLine="0" autoPict="0">
                <anchor moveWithCells="1">
                  <from>
                    <xdr:col>3</xdr:col>
                    <xdr:colOff>76200</xdr:colOff>
                    <xdr:row>67</xdr:row>
                    <xdr:rowOff>9525</xdr:rowOff>
                  </from>
                  <to>
                    <xdr:col>3</xdr:col>
                    <xdr:colOff>352425</xdr:colOff>
                    <xdr:row>68</xdr:row>
                    <xdr:rowOff>0</xdr:rowOff>
                  </to>
                </anchor>
              </controlPr>
            </control>
          </mc:Choice>
        </mc:AlternateContent>
        <mc:AlternateContent xmlns:mc="http://schemas.openxmlformats.org/markup-compatibility/2006">
          <mc:Choice Requires="x14">
            <control shapeId="9298" r:id="rId52" name="Check Box 82">
              <controlPr defaultSize="0" autoFill="0" autoLine="0" autoPict="0">
                <anchor moveWithCells="1">
                  <from>
                    <xdr:col>3</xdr:col>
                    <xdr:colOff>76200</xdr:colOff>
                    <xdr:row>68</xdr:row>
                    <xdr:rowOff>9525</xdr:rowOff>
                  </from>
                  <to>
                    <xdr:col>3</xdr:col>
                    <xdr:colOff>352425</xdr:colOff>
                    <xdr:row>69</xdr:row>
                    <xdr:rowOff>0</xdr:rowOff>
                  </to>
                </anchor>
              </controlPr>
            </control>
          </mc:Choice>
        </mc:AlternateContent>
        <mc:AlternateContent xmlns:mc="http://schemas.openxmlformats.org/markup-compatibility/2006">
          <mc:Choice Requires="x14">
            <control shapeId="9304" r:id="rId53" name="Check Box 88">
              <controlPr defaultSize="0" autoFill="0" autoLine="0" autoPict="0">
                <anchor moveWithCells="1">
                  <from>
                    <xdr:col>3</xdr:col>
                    <xdr:colOff>76200</xdr:colOff>
                    <xdr:row>71</xdr:row>
                    <xdr:rowOff>9525</xdr:rowOff>
                  </from>
                  <to>
                    <xdr:col>3</xdr:col>
                    <xdr:colOff>352425</xdr:colOff>
                    <xdr:row>72</xdr:row>
                    <xdr:rowOff>0</xdr:rowOff>
                  </to>
                </anchor>
              </controlPr>
            </control>
          </mc:Choice>
        </mc:AlternateContent>
        <mc:AlternateContent xmlns:mc="http://schemas.openxmlformats.org/markup-compatibility/2006">
          <mc:Choice Requires="x14">
            <control shapeId="9305" r:id="rId54" name="Check Box 89">
              <controlPr defaultSize="0" autoFill="0" autoLine="0" autoPict="0">
                <anchor moveWithCells="1">
                  <from>
                    <xdr:col>3</xdr:col>
                    <xdr:colOff>76200</xdr:colOff>
                    <xdr:row>72</xdr:row>
                    <xdr:rowOff>9525</xdr:rowOff>
                  </from>
                  <to>
                    <xdr:col>3</xdr:col>
                    <xdr:colOff>352425</xdr:colOff>
                    <xdr:row>72</xdr:row>
                    <xdr:rowOff>190500</xdr:rowOff>
                  </to>
                </anchor>
              </controlPr>
            </control>
          </mc:Choice>
        </mc:AlternateContent>
        <mc:AlternateContent xmlns:mc="http://schemas.openxmlformats.org/markup-compatibility/2006">
          <mc:Choice Requires="x14">
            <control shapeId="9306" r:id="rId55" name="Check Box 90">
              <controlPr defaultSize="0" autoFill="0" autoLine="0" autoPict="0">
                <anchor moveWithCells="1">
                  <from>
                    <xdr:col>3</xdr:col>
                    <xdr:colOff>76200</xdr:colOff>
                    <xdr:row>73</xdr:row>
                    <xdr:rowOff>9525</xdr:rowOff>
                  </from>
                  <to>
                    <xdr:col>3</xdr:col>
                    <xdr:colOff>352425</xdr:colOff>
                    <xdr:row>73</xdr:row>
                    <xdr:rowOff>190500</xdr:rowOff>
                  </to>
                </anchor>
              </controlPr>
            </control>
          </mc:Choice>
        </mc:AlternateContent>
        <mc:AlternateContent xmlns:mc="http://schemas.openxmlformats.org/markup-compatibility/2006">
          <mc:Choice Requires="x14">
            <control shapeId="9307" r:id="rId56" name="Check Box 91">
              <controlPr defaultSize="0" autoFill="0" autoLine="0" autoPict="0">
                <anchor moveWithCells="1">
                  <from>
                    <xdr:col>3</xdr:col>
                    <xdr:colOff>76200</xdr:colOff>
                    <xdr:row>74</xdr:row>
                    <xdr:rowOff>9525</xdr:rowOff>
                  </from>
                  <to>
                    <xdr:col>3</xdr:col>
                    <xdr:colOff>352425</xdr:colOff>
                    <xdr:row>74</xdr:row>
                    <xdr:rowOff>190500</xdr:rowOff>
                  </to>
                </anchor>
              </controlPr>
            </control>
          </mc:Choice>
        </mc:AlternateContent>
        <mc:AlternateContent xmlns:mc="http://schemas.openxmlformats.org/markup-compatibility/2006">
          <mc:Choice Requires="x14">
            <control shapeId="9308" r:id="rId57" name="Check Box 92">
              <controlPr defaultSize="0" autoFill="0" autoLine="0" autoPict="0">
                <anchor moveWithCells="1">
                  <from>
                    <xdr:col>3</xdr:col>
                    <xdr:colOff>76200</xdr:colOff>
                    <xdr:row>77</xdr:row>
                    <xdr:rowOff>9525</xdr:rowOff>
                  </from>
                  <to>
                    <xdr:col>3</xdr:col>
                    <xdr:colOff>352425</xdr:colOff>
                    <xdr:row>77</xdr:row>
                    <xdr:rowOff>190500</xdr:rowOff>
                  </to>
                </anchor>
              </controlPr>
            </control>
          </mc:Choice>
        </mc:AlternateContent>
        <mc:AlternateContent xmlns:mc="http://schemas.openxmlformats.org/markup-compatibility/2006">
          <mc:Choice Requires="x14">
            <control shapeId="9309" r:id="rId58" name="Check Box 93">
              <controlPr defaultSize="0" autoFill="0" autoLine="0" autoPict="0">
                <anchor moveWithCells="1">
                  <from>
                    <xdr:col>3</xdr:col>
                    <xdr:colOff>76200</xdr:colOff>
                    <xdr:row>34</xdr:row>
                    <xdr:rowOff>9525</xdr:rowOff>
                  </from>
                  <to>
                    <xdr:col>3</xdr:col>
                    <xdr:colOff>352425</xdr:colOff>
                    <xdr:row>35</xdr:row>
                    <xdr:rowOff>0</xdr:rowOff>
                  </to>
                </anchor>
              </controlPr>
            </control>
          </mc:Choice>
        </mc:AlternateContent>
        <mc:AlternateContent xmlns:mc="http://schemas.openxmlformats.org/markup-compatibility/2006">
          <mc:Choice Requires="x14">
            <control shapeId="9310" r:id="rId59" name="Check Box 94">
              <controlPr defaultSize="0" autoFill="0" autoLine="0" autoPict="0">
                <anchor moveWithCells="1">
                  <from>
                    <xdr:col>3</xdr:col>
                    <xdr:colOff>76200</xdr:colOff>
                    <xdr:row>70</xdr:row>
                    <xdr:rowOff>9525</xdr:rowOff>
                  </from>
                  <to>
                    <xdr:col>3</xdr:col>
                    <xdr:colOff>352425</xdr:colOff>
                    <xdr:row>71</xdr:row>
                    <xdr:rowOff>0</xdr:rowOff>
                  </to>
                </anchor>
              </controlPr>
            </control>
          </mc:Choice>
        </mc:AlternateContent>
        <mc:AlternateContent xmlns:mc="http://schemas.openxmlformats.org/markup-compatibility/2006">
          <mc:Choice Requires="x14">
            <control shapeId="9311" r:id="rId60" name="Check Box 95">
              <controlPr defaultSize="0" autoFill="0" autoLine="0" autoPict="0">
                <anchor moveWithCells="1">
                  <from>
                    <xdr:col>3</xdr:col>
                    <xdr:colOff>76200</xdr:colOff>
                    <xdr:row>75</xdr:row>
                    <xdr:rowOff>9525</xdr:rowOff>
                  </from>
                  <to>
                    <xdr:col>3</xdr:col>
                    <xdr:colOff>352425</xdr:colOff>
                    <xdr:row>76</xdr:row>
                    <xdr:rowOff>0</xdr:rowOff>
                  </to>
                </anchor>
              </controlPr>
            </control>
          </mc:Choice>
        </mc:AlternateContent>
        <mc:AlternateContent xmlns:mc="http://schemas.openxmlformats.org/markup-compatibility/2006">
          <mc:Choice Requires="x14">
            <control shapeId="9312" r:id="rId61" name="Check Box 96">
              <controlPr defaultSize="0" autoFill="0" autoLine="0" autoPict="0">
                <anchor moveWithCells="1">
                  <from>
                    <xdr:col>3</xdr:col>
                    <xdr:colOff>76200</xdr:colOff>
                    <xdr:row>13</xdr:row>
                    <xdr:rowOff>9525</xdr:rowOff>
                  </from>
                  <to>
                    <xdr:col>3</xdr:col>
                    <xdr:colOff>352425</xdr:colOff>
                    <xdr:row>13</xdr:row>
                    <xdr:rowOff>190500</xdr:rowOff>
                  </to>
                </anchor>
              </controlPr>
            </control>
          </mc:Choice>
        </mc:AlternateContent>
        <mc:AlternateContent xmlns:mc="http://schemas.openxmlformats.org/markup-compatibility/2006">
          <mc:Choice Requires="x14">
            <control shapeId="9313" r:id="rId62" name="Check Box 97">
              <controlPr defaultSize="0" autoFill="0" autoLine="0" autoPict="0">
                <anchor moveWithCells="1">
                  <from>
                    <xdr:col>3</xdr:col>
                    <xdr:colOff>76200</xdr:colOff>
                    <xdr:row>17</xdr:row>
                    <xdr:rowOff>9525</xdr:rowOff>
                  </from>
                  <to>
                    <xdr:col>3</xdr:col>
                    <xdr:colOff>352425</xdr:colOff>
                    <xdr:row>17</xdr:row>
                    <xdr:rowOff>190500</xdr:rowOff>
                  </to>
                </anchor>
              </controlPr>
            </control>
          </mc:Choice>
        </mc:AlternateContent>
        <mc:AlternateContent xmlns:mc="http://schemas.openxmlformats.org/markup-compatibility/2006">
          <mc:Choice Requires="x14">
            <control shapeId="9314" r:id="rId63" name="Check Box 98">
              <controlPr defaultSize="0" autoFill="0" autoLine="0" autoPict="0">
                <anchor moveWithCells="1">
                  <from>
                    <xdr:col>3</xdr:col>
                    <xdr:colOff>76200</xdr:colOff>
                    <xdr:row>21</xdr:row>
                    <xdr:rowOff>9525</xdr:rowOff>
                  </from>
                  <to>
                    <xdr:col>3</xdr:col>
                    <xdr:colOff>352425</xdr:colOff>
                    <xdr:row>21</xdr:row>
                    <xdr:rowOff>190500</xdr:rowOff>
                  </to>
                </anchor>
              </controlPr>
            </control>
          </mc:Choice>
        </mc:AlternateContent>
        <mc:AlternateContent xmlns:mc="http://schemas.openxmlformats.org/markup-compatibility/2006">
          <mc:Choice Requires="x14">
            <control shapeId="9318" r:id="rId64" name="Check Box 102">
              <controlPr defaultSize="0" autoFill="0" autoLine="0" autoPict="0">
                <anchor moveWithCells="1">
                  <from>
                    <xdr:col>3</xdr:col>
                    <xdr:colOff>76200</xdr:colOff>
                    <xdr:row>29</xdr:row>
                    <xdr:rowOff>9525</xdr:rowOff>
                  </from>
                  <to>
                    <xdr:col>3</xdr:col>
                    <xdr:colOff>352425</xdr:colOff>
                    <xdr:row>30</xdr:row>
                    <xdr:rowOff>0</xdr:rowOff>
                  </to>
                </anchor>
              </controlPr>
            </control>
          </mc:Choice>
        </mc:AlternateContent>
        <mc:AlternateContent xmlns:mc="http://schemas.openxmlformats.org/markup-compatibility/2006">
          <mc:Choice Requires="x14">
            <control shapeId="9319" r:id="rId65" name="Check Box 103">
              <controlPr defaultSize="0" autoFill="0" autoLine="0" autoPict="0">
                <anchor moveWithCells="1">
                  <from>
                    <xdr:col>3</xdr:col>
                    <xdr:colOff>76200</xdr:colOff>
                    <xdr:row>32</xdr:row>
                    <xdr:rowOff>9525</xdr:rowOff>
                  </from>
                  <to>
                    <xdr:col>3</xdr:col>
                    <xdr:colOff>352425</xdr:colOff>
                    <xdr:row>33</xdr:row>
                    <xdr:rowOff>0</xdr:rowOff>
                  </to>
                </anchor>
              </controlPr>
            </control>
          </mc:Choice>
        </mc:AlternateContent>
        <mc:AlternateContent xmlns:mc="http://schemas.openxmlformats.org/markup-compatibility/2006">
          <mc:Choice Requires="x14">
            <control shapeId="9320" r:id="rId66" name="Check Box 104">
              <controlPr defaultSize="0" autoFill="0" autoLine="0" autoPict="0">
                <anchor moveWithCells="1">
                  <from>
                    <xdr:col>3</xdr:col>
                    <xdr:colOff>76200</xdr:colOff>
                    <xdr:row>38</xdr:row>
                    <xdr:rowOff>9525</xdr:rowOff>
                  </from>
                  <to>
                    <xdr:col>3</xdr:col>
                    <xdr:colOff>352425</xdr:colOff>
                    <xdr:row>39</xdr:row>
                    <xdr:rowOff>0</xdr:rowOff>
                  </to>
                </anchor>
              </controlPr>
            </control>
          </mc:Choice>
        </mc:AlternateContent>
        <mc:AlternateContent xmlns:mc="http://schemas.openxmlformats.org/markup-compatibility/2006">
          <mc:Choice Requires="x14">
            <control shapeId="9321" r:id="rId67" name="Check Box 105">
              <controlPr defaultSize="0" autoFill="0" autoLine="0" autoPict="0">
                <anchor moveWithCells="1">
                  <from>
                    <xdr:col>3</xdr:col>
                    <xdr:colOff>76200</xdr:colOff>
                    <xdr:row>40</xdr:row>
                    <xdr:rowOff>9525</xdr:rowOff>
                  </from>
                  <to>
                    <xdr:col>3</xdr:col>
                    <xdr:colOff>352425</xdr:colOff>
                    <xdr:row>41</xdr:row>
                    <xdr:rowOff>0</xdr:rowOff>
                  </to>
                </anchor>
              </controlPr>
            </control>
          </mc:Choice>
        </mc:AlternateContent>
        <mc:AlternateContent xmlns:mc="http://schemas.openxmlformats.org/markup-compatibility/2006">
          <mc:Choice Requires="x14">
            <control shapeId="9322" r:id="rId68" name="Check Box 106">
              <controlPr defaultSize="0" autoFill="0" autoLine="0" autoPict="0">
                <anchor moveWithCells="1">
                  <from>
                    <xdr:col>3</xdr:col>
                    <xdr:colOff>76200</xdr:colOff>
                    <xdr:row>41</xdr:row>
                    <xdr:rowOff>9525</xdr:rowOff>
                  </from>
                  <to>
                    <xdr:col>3</xdr:col>
                    <xdr:colOff>352425</xdr:colOff>
                    <xdr:row>42</xdr:row>
                    <xdr:rowOff>0</xdr:rowOff>
                  </to>
                </anchor>
              </controlPr>
            </control>
          </mc:Choice>
        </mc:AlternateContent>
        <mc:AlternateContent xmlns:mc="http://schemas.openxmlformats.org/markup-compatibility/2006">
          <mc:Choice Requires="x14">
            <control shapeId="9323" r:id="rId69" name="Check Box 107">
              <controlPr defaultSize="0" autoFill="0" autoLine="0" autoPict="0">
                <anchor moveWithCells="1">
                  <from>
                    <xdr:col>3</xdr:col>
                    <xdr:colOff>76200</xdr:colOff>
                    <xdr:row>47</xdr:row>
                    <xdr:rowOff>9525</xdr:rowOff>
                  </from>
                  <to>
                    <xdr:col>3</xdr:col>
                    <xdr:colOff>352425</xdr:colOff>
                    <xdr:row>47</xdr:row>
                    <xdr:rowOff>190500</xdr:rowOff>
                  </to>
                </anchor>
              </controlPr>
            </control>
          </mc:Choice>
        </mc:AlternateContent>
        <mc:AlternateContent xmlns:mc="http://schemas.openxmlformats.org/markup-compatibility/2006">
          <mc:Choice Requires="x14">
            <control shapeId="9324" r:id="rId70" name="Check Box 108">
              <controlPr defaultSize="0" autoFill="0" autoLine="0" autoPict="0">
                <anchor moveWithCells="1">
                  <from>
                    <xdr:col>3</xdr:col>
                    <xdr:colOff>76200</xdr:colOff>
                    <xdr:row>50</xdr:row>
                    <xdr:rowOff>9525</xdr:rowOff>
                  </from>
                  <to>
                    <xdr:col>3</xdr:col>
                    <xdr:colOff>352425</xdr:colOff>
                    <xdr:row>50</xdr:row>
                    <xdr:rowOff>190500</xdr:rowOff>
                  </to>
                </anchor>
              </controlPr>
            </control>
          </mc:Choice>
        </mc:AlternateContent>
        <mc:AlternateContent xmlns:mc="http://schemas.openxmlformats.org/markup-compatibility/2006">
          <mc:Choice Requires="x14">
            <control shapeId="9325" r:id="rId71" name="Check Box 109">
              <controlPr defaultSize="0" autoFill="0" autoLine="0" autoPict="0">
                <anchor moveWithCells="1">
                  <from>
                    <xdr:col>3</xdr:col>
                    <xdr:colOff>76200</xdr:colOff>
                    <xdr:row>55</xdr:row>
                    <xdr:rowOff>0</xdr:rowOff>
                  </from>
                  <to>
                    <xdr:col>3</xdr:col>
                    <xdr:colOff>352425</xdr:colOff>
                    <xdr:row>55</xdr:row>
                    <xdr:rowOff>180975</xdr:rowOff>
                  </to>
                </anchor>
              </controlPr>
            </control>
          </mc:Choice>
        </mc:AlternateContent>
        <mc:AlternateContent xmlns:mc="http://schemas.openxmlformats.org/markup-compatibility/2006">
          <mc:Choice Requires="x14">
            <control shapeId="9327" r:id="rId72" name="Check Box 111">
              <controlPr defaultSize="0" autoFill="0" autoLine="0" autoPict="0">
                <anchor moveWithCells="1">
                  <from>
                    <xdr:col>3</xdr:col>
                    <xdr:colOff>76200</xdr:colOff>
                    <xdr:row>57</xdr:row>
                    <xdr:rowOff>9525</xdr:rowOff>
                  </from>
                  <to>
                    <xdr:col>3</xdr:col>
                    <xdr:colOff>352425</xdr:colOff>
                    <xdr:row>58</xdr:row>
                    <xdr:rowOff>0</xdr:rowOff>
                  </to>
                </anchor>
              </controlPr>
            </control>
          </mc:Choice>
        </mc:AlternateContent>
        <mc:AlternateContent xmlns:mc="http://schemas.openxmlformats.org/markup-compatibility/2006">
          <mc:Choice Requires="x14">
            <control shapeId="9328" r:id="rId73" name="Check Box 112">
              <controlPr defaultSize="0" autoFill="0" autoLine="0" autoPict="0">
                <anchor moveWithCells="1">
                  <from>
                    <xdr:col>3</xdr:col>
                    <xdr:colOff>76200</xdr:colOff>
                    <xdr:row>60</xdr:row>
                    <xdr:rowOff>9525</xdr:rowOff>
                  </from>
                  <to>
                    <xdr:col>3</xdr:col>
                    <xdr:colOff>352425</xdr:colOff>
                    <xdr:row>61</xdr:row>
                    <xdr:rowOff>0</xdr:rowOff>
                  </to>
                </anchor>
              </controlPr>
            </control>
          </mc:Choice>
        </mc:AlternateContent>
        <mc:AlternateContent xmlns:mc="http://schemas.openxmlformats.org/markup-compatibility/2006">
          <mc:Choice Requires="x14">
            <control shapeId="9331" r:id="rId74" name="Check Box 115">
              <controlPr defaultSize="0" autoFill="0" autoLine="0" autoPict="0">
                <anchor moveWithCells="1">
                  <from>
                    <xdr:col>3</xdr:col>
                    <xdr:colOff>76200</xdr:colOff>
                    <xdr:row>69</xdr:row>
                    <xdr:rowOff>9525</xdr:rowOff>
                  </from>
                  <to>
                    <xdr:col>3</xdr:col>
                    <xdr:colOff>352425</xdr:colOff>
                    <xdr:row>70</xdr:row>
                    <xdr:rowOff>0</xdr:rowOff>
                  </to>
                </anchor>
              </controlPr>
            </control>
          </mc:Choice>
        </mc:AlternateContent>
        <mc:AlternateContent xmlns:mc="http://schemas.openxmlformats.org/markup-compatibility/2006">
          <mc:Choice Requires="x14">
            <control shapeId="9332" r:id="rId75" name="Check Box 116">
              <controlPr defaultSize="0" autoFill="0" autoLine="0" autoPict="0">
                <anchor moveWithCells="1">
                  <from>
                    <xdr:col>3</xdr:col>
                    <xdr:colOff>76200</xdr:colOff>
                    <xdr:row>76</xdr:row>
                    <xdr:rowOff>9525</xdr:rowOff>
                  </from>
                  <to>
                    <xdr:col>3</xdr:col>
                    <xdr:colOff>352425</xdr:colOff>
                    <xdr:row>77</xdr:row>
                    <xdr:rowOff>0</xdr:rowOff>
                  </to>
                </anchor>
              </controlPr>
            </control>
          </mc:Choice>
        </mc:AlternateContent>
        <mc:AlternateContent xmlns:mc="http://schemas.openxmlformats.org/markup-compatibility/2006">
          <mc:Choice Requires="x14">
            <control shapeId="9333" r:id="rId76" name="Check Box 117">
              <controlPr defaultSize="0" autoFill="0" autoLine="0" autoPict="0">
                <anchor moveWithCells="1">
                  <from>
                    <xdr:col>3</xdr:col>
                    <xdr:colOff>76200</xdr:colOff>
                    <xdr:row>78</xdr:row>
                    <xdr:rowOff>9525</xdr:rowOff>
                  </from>
                  <to>
                    <xdr:col>3</xdr:col>
                    <xdr:colOff>352425</xdr:colOff>
                    <xdr:row>79</xdr:row>
                    <xdr:rowOff>0</xdr:rowOff>
                  </to>
                </anchor>
              </controlPr>
            </control>
          </mc:Choice>
        </mc:AlternateContent>
        <mc:AlternateContent xmlns:mc="http://schemas.openxmlformats.org/markup-compatibility/2006">
          <mc:Choice Requires="x14">
            <control shapeId="9334" r:id="rId77" name="Check Box 118">
              <controlPr defaultSize="0" autoFill="0" autoLine="0" autoPict="0">
                <anchor moveWithCells="1">
                  <from>
                    <xdr:col>3</xdr:col>
                    <xdr:colOff>76200</xdr:colOff>
                    <xdr:row>79</xdr:row>
                    <xdr:rowOff>9525</xdr:rowOff>
                  </from>
                  <to>
                    <xdr:col>3</xdr:col>
                    <xdr:colOff>352425</xdr:colOff>
                    <xdr:row>79</xdr:row>
                    <xdr:rowOff>190500</xdr:rowOff>
                  </to>
                </anchor>
              </controlPr>
            </control>
          </mc:Choice>
        </mc:AlternateContent>
        <mc:AlternateContent xmlns:mc="http://schemas.openxmlformats.org/markup-compatibility/2006">
          <mc:Choice Requires="x14">
            <control shapeId="9335" r:id="rId78" name="Check Box 119">
              <controlPr defaultSize="0" autoFill="0" autoLine="0" autoPict="0">
                <anchor moveWithCells="1">
                  <from>
                    <xdr:col>3</xdr:col>
                    <xdr:colOff>76200</xdr:colOff>
                    <xdr:row>80</xdr:row>
                    <xdr:rowOff>9525</xdr:rowOff>
                  </from>
                  <to>
                    <xdr:col>3</xdr:col>
                    <xdr:colOff>352425</xdr:colOff>
                    <xdr:row>81</xdr:row>
                    <xdr:rowOff>0</xdr:rowOff>
                  </to>
                </anchor>
              </controlPr>
            </control>
          </mc:Choice>
        </mc:AlternateContent>
        <mc:AlternateContent xmlns:mc="http://schemas.openxmlformats.org/markup-compatibility/2006">
          <mc:Choice Requires="x14">
            <control shapeId="9336" r:id="rId79" name="Check Box 120">
              <controlPr defaultSize="0" autoFill="0" autoLine="0" autoPict="0">
                <anchor moveWithCells="1">
                  <from>
                    <xdr:col>3</xdr:col>
                    <xdr:colOff>76200</xdr:colOff>
                    <xdr:row>81</xdr:row>
                    <xdr:rowOff>9525</xdr:rowOff>
                  </from>
                  <to>
                    <xdr:col>3</xdr:col>
                    <xdr:colOff>352425</xdr:colOff>
                    <xdr:row>82</xdr:row>
                    <xdr:rowOff>0</xdr:rowOff>
                  </to>
                </anchor>
              </controlPr>
            </control>
          </mc:Choice>
        </mc:AlternateContent>
        <mc:AlternateContent xmlns:mc="http://schemas.openxmlformats.org/markup-compatibility/2006">
          <mc:Choice Requires="x14">
            <control shapeId="9337" r:id="rId80" name="Check Box 121">
              <controlPr defaultSize="0" autoFill="0" autoLine="0" autoPict="0">
                <anchor moveWithCells="1">
                  <from>
                    <xdr:col>3</xdr:col>
                    <xdr:colOff>76200</xdr:colOff>
                    <xdr:row>82</xdr:row>
                    <xdr:rowOff>9525</xdr:rowOff>
                  </from>
                  <to>
                    <xdr:col>3</xdr:col>
                    <xdr:colOff>352425</xdr:colOff>
                    <xdr:row>83</xdr:row>
                    <xdr:rowOff>0</xdr:rowOff>
                  </to>
                </anchor>
              </controlPr>
            </control>
          </mc:Choice>
        </mc:AlternateContent>
        <mc:AlternateContent xmlns:mc="http://schemas.openxmlformats.org/markup-compatibility/2006">
          <mc:Choice Requires="x14">
            <control shapeId="9338" r:id="rId81" name="Check Box 122">
              <controlPr defaultSize="0" autoFill="0" autoLine="0" autoPict="0">
                <anchor moveWithCells="1">
                  <from>
                    <xdr:col>3</xdr:col>
                    <xdr:colOff>76200</xdr:colOff>
                    <xdr:row>83</xdr:row>
                    <xdr:rowOff>9525</xdr:rowOff>
                  </from>
                  <to>
                    <xdr:col>3</xdr:col>
                    <xdr:colOff>352425</xdr:colOff>
                    <xdr:row>84</xdr:row>
                    <xdr:rowOff>0</xdr:rowOff>
                  </to>
                </anchor>
              </controlPr>
            </control>
          </mc:Choice>
        </mc:AlternateContent>
        <mc:AlternateContent xmlns:mc="http://schemas.openxmlformats.org/markup-compatibility/2006">
          <mc:Choice Requires="x14">
            <control shapeId="9339" r:id="rId82" name="Check Box 123">
              <controlPr defaultSize="0" autoFill="0" autoLine="0" autoPict="0">
                <anchor moveWithCells="1">
                  <from>
                    <xdr:col>3</xdr:col>
                    <xdr:colOff>76200</xdr:colOff>
                    <xdr:row>84</xdr:row>
                    <xdr:rowOff>9525</xdr:rowOff>
                  </from>
                  <to>
                    <xdr:col>3</xdr:col>
                    <xdr:colOff>352425</xdr:colOff>
                    <xdr:row>85</xdr:row>
                    <xdr:rowOff>0</xdr:rowOff>
                  </to>
                </anchor>
              </controlPr>
            </control>
          </mc:Choice>
        </mc:AlternateContent>
        <mc:AlternateContent xmlns:mc="http://schemas.openxmlformats.org/markup-compatibility/2006">
          <mc:Choice Requires="x14">
            <control shapeId="9340" r:id="rId83" name="Check Box 124">
              <controlPr defaultSize="0" autoFill="0" autoLine="0" autoPict="0">
                <anchor moveWithCells="1">
                  <from>
                    <xdr:col>3</xdr:col>
                    <xdr:colOff>76200</xdr:colOff>
                    <xdr:row>85</xdr:row>
                    <xdr:rowOff>9525</xdr:rowOff>
                  </from>
                  <to>
                    <xdr:col>3</xdr:col>
                    <xdr:colOff>352425</xdr:colOff>
                    <xdr:row>86</xdr:row>
                    <xdr:rowOff>0</xdr:rowOff>
                  </to>
                </anchor>
              </controlPr>
            </control>
          </mc:Choice>
        </mc:AlternateContent>
        <mc:AlternateContent xmlns:mc="http://schemas.openxmlformats.org/markup-compatibility/2006">
          <mc:Choice Requires="x14">
            <control shapeId="9341" r:id="rId84" name="Check Box 125">
              <controlPr defaultSize="0" autoFill="0" autoLine="0" autoPict="0">
                <anchor moveWithCells="1">
                  <from>
                    <xdr:col>3</xdr:col>
                    <xdr:colOff>76200</xdr:colOff>
                    <xdr:row>86</xdr:row>
                    <xdr:rowOff>9525</xdr:rowOff>
                  </from>
                  <to>
                    <xdr:col>3</xdr:col>
                    <xdr:colOff>352425</xdr:colOff>
                    <xdr:row>87</xdr:row>
                    <xdr:rowOff>0</xdr:rowOff>
                  </to>
                </anchor>
              </controlPr>
            </control>
          </mc:Choice>
        </mc:AlternateContent>
        <mc:AlternateContent xmlns:mc="http://schemas.openxmlformats.org/markup-compatibility/2006">
          <mc:Choice Requires="x14">
            <control shapeId="9342" r:id="rId85" name="Check Box 126">
              <controlPr defaultSize="0" autoFill="0" autoLine="0" autoPict="0">
                <anchor moveWithCells="1">
                  <from>
                    <xdr:col>3</xdr:col>
                    <xdr:colOff>76200</xdr:colOff>
                    <xdr:row>87</xdr:row>
                    <xdr:rowOff>9525</xdr:rowOff>
                  </from>
                  <to>
                    <xdr:col>3</xdr:col>
                    <xdr:colOff>352425</xdr:colOff>
                    <xdr:row>87</xdr:row>
                    <xdr:rowOff>190500</xdr:rowOff>
                  </to>
                </anchor>
              </controlPr>
            </control>
          </mc:Choice>
        </mc:AlternateContent>
        <mc:AlternateContent xmlns:mc="http://schemas.openxmlformats.org/markup-compatibility/2006">
          <mc:Choice Requires="x14">
            <control shapeId="9343" r:id="rId86" name="Check Box 127">
              <controlPr defaultSize="0" autoFill="0" autoLine="0" autoPict="0">
                <anchor moveWithCells="1">
                  <from>
                    <xdr:col>3</xdr:col>
                    <xdr:colOff>76200</xdr:colOff>
                    <xdr:row>88</xdr:row>
                    <xdr:rowOff>9525</xdr:rowOff>
                  </from>
                  <to>
                    <xdr:col>3</xdr:col>
                    <xdr:colOff>352425</xdr:colOff>
                    <xdr:row>88</xdr:row>
                    <xdr:rowOff>190500</xdr:rowOff>
                  </to>
                </anchor>
              </controlPr>
            </control>
          </mc:Choice>
        </mc:AlternateContent>
        <mc:AlternateContent xmlns:mc="http://schemas.openxmlformats.org/markup-compatibility/2006">
          <mc:Choice Requires="x14">
            <control shapeId="9344" r:id="rId87" name="Check Box 128">
              <controlPr defaultSize="0" autoFill="0" autoLine="0" autoPict="0">
                <anchor moveWithCells="1">
                  <from>
                    <xdr:col>3</xdr:col>
                    <xdr:colOff>76200</xdr:colOff>
                    <xdr:row>89</xdr:row>
                    <xdr:rowOff>9525</xdr:rowOff>
                  </from>
                  <to>
                    <xdr:col>3</xdr:col>
                    <xdr:colOff>352425</xdr:colOff>
                    <xdr:row>89</xdr:row>
                    <xdr:rowOff>190500</xdr:rowOff>
                  </to>
                </anchor>
              </controlPr>
            </control>
          </mc:Choice>
        </mc:AlternateContent>
        <mc:AlternateContent xmlns:mc="http://schemas.openxmlformats.org/markup-compatibility/2006">
          <mc:Choice Requires="x14">
            <control shapeId="9345" r:id="rId88" name="Check Box 129">
              <controlPr defaultSize="0" autoFill="0" autoLine="0" autoPict="0">
                <anchor moveWithCells="1">
                  <from>
                    <xdr:col>3</xdr:col>
                    <xdr:colOff>76200</xdr:colOff>
                    <xdr:row>90</xdr:row>
                    <xdr:rowOff>9525</xdr:rowOff>
                  </from>
                  <to>
                    <xdr:col>3</xdr:col>
                    <xdr:colOff>352425</xdr:colOff>
                    <xdr:row>91</xdr:row>
                    <xdr:rowOff>0</xdr:rowOff>
                  </to>
                </anchor>
              </controlPr>
            </control>
          </mc:Choice>
        </mc:AlternateContent>
        <mc:AlternateContent xmlns:mc="http://schemas.openxmlformats.org/markup-compatibility/2006">
          <mc:Choice Requires="x14">
            <control shapeId="9346" r:id="rId89" name="Check Box 130">
              <controlPr defaultSize="0" autoFill="0" autoLine="0" autoPict="0">
                <anchor moveWithCells="1">
                  <from>
                    <xdr:col>3</xdr:col>
                    <xdr:colOff>76200</xdr:colOff>
                    <xdr:row>91</xdr:row>
                    <xdr:rowOff>9525</xdr:rowOff>
                  </from>
                  <to>
                    <xdr:col>3</xdr:col>
                    <xdr:colOff>352425</xdr:colOff>
                    <xdr:row>91</xdr:row>
                    <xdr:rowOff>190500</xdr:rowOff>
                  </to>
                </anchor>
              </controlPr>
            </control>
          </mc:Choice>
        </mc:AlternateContent>
        <mc:AlternateContent xmlns:mc="http://schemas.openxmlformats.org/markup-compatibility/2006">
          <mc:Choice Requires="x14">
            <control shapeId="9347" r:id="rId90" name="Check Box 131">
              <controlPr defaultSize="0" autoFill="0" autoLine="0" autoPict="0">
                <anchor moveWithCells="1">
                  <from>
                    <xdr:col>3</xdr:col>
                    <xdr:colOff>76200</xdr:colOff>
                    <xdr:row>92</xdr:row>
                    <xdr:rowOff>9525</xdr:rowOff>
                  </from>
                  <to>
                    <xdr:col>3</xdr:col>
                    <xdr:colOff>352425</xdr:colOff>
                    <xdr:row>92</xdr:row>
                    <xdr:rowOff>190500</xdr:rowOff>
                  </to>
                </anchor>
              </controlPr>
            </control>
          </mc:Choice>
        </mc:AlternateContent>
        <mc:AlternateContent xmlns:mc="http://schemas.openxmlformats.org/markup-compatibility/2006">
          <mc:Choice Requires="x14">
            <control shapeId="9348" r:id="rId91" name="Check Box 132">
              <controlPr defaultSize="0" autoFill="0" autoLine="0" autoPict="0">
                <anchor moveWithCells="1">
                  <from>
                    <xdr:col>3</xdr:col>
                    <xdr:colOff>76200</xdr:colOff>
                    <xdr:row>93</xdr:row>
                    <xdr:rowOff>9525</xdr:rowOff>
                  </from>
                  <to>
                    <xdr:col>3</xdr:col>
                    <xdr:colOff>352425</xdr:colOff>
                    <xdr:row>93</xdr:row>
                    <xdr:rowOff>190500</xdr:rowOff>
                  </to>
                </anchor>
              </controlPr>
            </control>
          </mc:Choice>
        </mc:AlternateContent>
        <mc:AlternateContent xmlns:mc="http://schemas.openxmlformats.org/markup-compatibility/2006">
          <mc:Choice Requires="x14">
            <control shapeId="9349" r:id="rId92" name="Check Box 133">
              <controlPr defaultSize="0" autoFill="0" autoLine="0" autoPict="0">
                <anchor moveWithCells="1">
                  <from>
                    <xdr:col>3</xdr:col>
                    <xdr:colOff>76200</xdr:colOff>
                    <xdr:row>94</xdr:row>
                    <xdr:rowOff>9525</xdr:rowOff>
                  </from>
                  <to>
                    <xdr:col>3</xdr:col>
                    <xdr:colOff>352425</xdr:colOff>
                    <xdr:row>94</xdr:row>
                    <xdr:rowOff>190500</xdr:rowOff>
                  </to>
                </anchor>
              </controlPr>
            </control>
          </mc:Choice>
        </mc:AlternateContent>
        <mc:AlternateContent xmlns:mc="http://schemas.openxmlformats.org/markup-compatibility/2006">
          <mc:Choice Requires="x14">
            <control shapeId="9350" r:id="rId93" name="Check Box 134">
              <controlPr defaultSize="0" autoFill="0" autoLine="0" autoPict="0">
                <anchor moveWithCells="1">
                  <from>
                    <xdr:col>3</xdr:col>
                    <xdr:colOff>76200</xdr:colOff>
                    <xdr:row>95</xdr:row>
                    <xdr:rowOff>9525</xdr:rowOff>
                  </from>
                  <to>
                    <xdr:col>3</xdr:col>
                    <xdr:colOff>352425</xdr:colOff>
                    <xdr:row>95</xdr:row>
                    <xdr:rowOff>190500</xdr:rowOff>
                  </to>
                </anchor>
              </controlPr>
            </control>
          </mc:Choice>
        </mc:AlternateContent>
        <mc:AlternateContent xmlns:mc="http://schemas.openxmlformats.org/markup-compatibility/2006">
          <mc:Choice Requires="x14">
            <control shapeId="9351" r:id="rId94" name="Check Box 135">
              <controlPr defaultSize="0" autoFill="0" autoLine="0" autoPict="0">
                <anchor moveWithCells="1">
                  <from>
                    <xdr:col>3</xdr:col>
                    <xdr:colOff>76200</xdr:colOff>
                    <xdr:row>96</xdr:row>
                    <xdr:rowOff>9525</xdr:rowOff>
                  </from>
                  <to>
                    <xdr:col>3</xdr:col>
                    <xdr:colOff>352425</xdr:colOff>
                    <xdr:row>96</xdr:row>
                    <xdr:rowOff>190500</xdr:rowOff>
                  </to>
                </anchor>
              </controlPr>
            </control>
          </mc:Choice>
        </mc:AlternateContent>
        <mc:AlternateContent xmlns:mc="http://schemas.openxmlformats.org/markup-compatibility/2006">
          <mc:Choice Requires="x14">
            <control shapeId="9352" r:id="rId95" name="Check Box 136">
              <controlPr defaultSize="0" autoFill="0" autoLine="0" autoPict="0">
                <anchor moveWithCells="1">
                  <from>
                    <xdr:col>3</xdr:col>
                    <xdr:colOff>76200</xdr:colOff>
                    <xdr:row>97</xdr:row>
                    <xdr:rowOff>9525</xdr:rowOff>
                  </from>
                  <to>
                    <xdr:col>3</xdr:col>
                    <xdr:colOff>352425</xdr:colOff>
                    <xdr:row>97</xdr:row>
                    <xdr:rowOff>190500</xdr:rowOff>
                  </to>
                </anchor>
              </controlPr>
            </control>
          </mc:Choice>
        </mc:AlternateContent>
        <mc:AlternateContent xmlns:mc="http://schemas.openxmlformats.org/markup-compatibility/2006">
          <mc:Choice Requires="x14">
            <control shapeId="9353" r:id="rId96" name="Check Box 137">
              <controlPr defaultSize="0" autoFill="0" autoLine="0" autoPict="0">
                <anchor moveWithCells="1">
                  <from>
                    <xdr:col>3</xdr:col>
                    <xdr:colOff>76200</xdr:colOff>
                    <xdr:row>98</xdr:row>
                    <xdr:rowOff>9525</xdr:rowOff>
                  </from>
                  <to>
                    <xdr:col>3</xdr:col>
                    <xdr:colOff>352425</xdr:colOff>
                    <xdr:row>98</xdr:row>
                    <xdr:rowOff>190500</xdr:rowOff>
                  </to>
                </anchor>
              </controlPr>
            </control>
          </mc:Choice>
        </mc:AlternateContent>
        <mc:AlternateContent xmlns:mc="http://schemas.openxmlformats.org/markup-compatibility/2006">
          <mc:Choice Requires="x14">
            <control shapeId="9354" r:id="rId97" name="Check Box 138">
              <controlPr defaultSize="0" autoFill="0" autoLine="0" autoPict="0">
                <anchor moveWithCells="1">
                  <from>
                    <xdr:col>3</xdr:col>
                    <xdr:colOff>76200</xdr:colOff>
                    <xdr:row>99</xdr:row>
                    <xdr:rowOff>9525</xdr:rowOff>
                  </from>
                  <to>
                    <xdr:col>3</xdr:col>
                    <xdr:colOff>352425</xdr:colOff>
                    <xdr:row>99</xdr:row>
                    <xdr:rowOff>190500</xdr:rowOff>
                  </to>
                </anchor>
              </controlPr>
            </control>
          </mc:Choice>
        </mc:AlternateContent>
        <mc:AlternateContent xmlns:mc="http://schemas.openxmlformats.org/markup-compatibility/2006">
          <mc:Choice Requires="x14">
            <control shapeId="9355" r:id="rId98" name="Check Box 139">
              <controlPr defaultSize="0" autoFill="0" autoLine="0" autoPict="0">
                <anchor moveWithCells="1">
                  <from>
                    <xdr:col>3</xdr:col>
                    <xdr:colOff>76200</xdr:colOff>
                    <xdr:row>100</xdr:row>
                    <xdr:rowOff>9525</xdr:rowOff>
                  </from>
                  <to>
                    <xdr:col>3</xdr:col>
                    <xdr:colOff>352425</xdr:colOff>
                    <xdr:row>100</xdr:row>
                    <xdr:rowOff>190500</xdr:rowOff>
                  </to>
                </anchor>
              </controlPr>
            </control>
          </mc:Choice>
        </mc:AlternateContent>
        <mc:AlternateContent xmlns:mc="http://schemas.openxmlformats.org/markup-compatibility/2006">
          <mc:Choice Requires="x14">
            <control shapeId="9356" r:id="rId99" name="Check Box 140">
              <controlPr defaultSize="0" autoFill="0" autoLine="0" autoPict="0">
                <anchor moveWithCells="1">
                  <from>
                    <xdr:col>3</xdr:col>
                    <xdr:colOff>76200</xdr:colOff>
                    <xdr:row>101</xdr:row>
                    <xdr:rowOff>9525</xdr:rowOff>
                  </from>
                  <to>
                    <xdr:col>3</xdr:col>
                    <xdr:colOff>352425</xdr:colOff>
                    <xdr:row>101</xdr:row>
                    <xdr:rowOff>190500</xdr:rowOff>
                  </to>
                </anchor>
              </controlPr>
            </control>
          </mc:Choice>
        </mc:AlternateContent>
        <mc:AlternateContent xmlns:mc="http://schemas.openxmlformats.org/markup-compatibility/2006">
          <mc:Choice Requires="x14">
            <control shapeId="9357" r:id="rId100" name="Check Box 141">
              <controlPr defaultSize="0" autoFill="0" autoLine="0" autoPict="0">
                <anchor moveWithCells="1">
                  <from>
                    <xdr:col>3</xdr:col>
                    <xdr:colOff>76200</xdr:colOff>
                    <xdr:row>102</xdr:row>
                    <xdr:rowOff>9525</xdr:rowOff>
                  </from>
                  <to>
                    <xdr:col>3</xdr:col>
                    <xdr:colOff>352425</xdr:colOff>
                    <xdr:row>102</xdr:row>
                    <xdr:rowOff>190500</xdr:rowOff>
                  </to>
                </anchor>
              </controlPr>
            </control>
          </mc:Choice>
        </mc:AlternateContent>
        <mc:AlternateContent xmlns:mc="http://schemas.openxmlformats.org/markup-compatibility/2006">
          <mc:Choice Requires="x14">
            <control shapeId="9358" r:id="rId101" name="Check Box 142">
              <controlPr defaultSize="0" autoFill="0" autoLine="0" autoPict="0">
                <anchor moveWithCells="1">
                  <from>
                    <xdr:col>3</xdr:col>
                    <xdr:colOff>76200</xdr:colOff>
                    <xdr:row>103</xdr:row>
                    <xdr:rowOff>9525</xdr:rowOff>
                  </from>
                  <to>
                    <xdr:col>3</xdr:col>
                    <xdr:colOff>352425</xdr:colOff>
                    <xdr:row>103</xdr:row>
                    <xdr:rowOff>190500</xdr:rowOff>
                  </to>
                </anchor>
              </controlPr>
            </control>
          </mc:Choice>
        </mc:AlternateContent>
        <mc:AlternateContent xmlns:mc="http://schemas.openxmlformats.org/markup-compatibility/2006">
          <mc:Choice Requires="x14">
            <control shapeId="9359" r:id="rId102" name="Check Box 143">
              <controlPr defaultSize="0" autoFill="0" autoLine="0" autoPict="0">
                <anchor moveWithCells="1">
                  <from>
                    <xdr:col>3</xdr:col>
                    <xdr:colOff>76200</xdr:colOff>
                    <xdr:row>104</xdr:row>
                    <xdr:rowOff>9525</xdr:rowOff>
                  </from>
                  <to>
                    <xdr:col>3</xdr:col>
                    <xdr:colOff>352425</xdr:colOff>
                    <xdr:row>104</xdr:row>
                    <xdr:rowOff>190500</xdr:rowOff>
                  </to>
                </anchor>
              </controlPr>
            </control>
          </mc:Choice>
        </mc:AlternateContent>
        <mc:AlternateContent xmlns:mc="http://schemas.openxmlformats.org/markup-compatibility/2006">
          <mc:Choice Requires="x14">
            <control shapeId="9360" r:id="rId103" name="Check Box 144">
              <controlPr defaultSize="0" autoFill="0" autoLine="0" autoPict="0">
                <anchor moveWithCells="1">
                  <from>
                    <xdr:col>3</xdr:col>
                    <xdr:colOff>76200</xdr:colOff>
                    <xdr:row>105</xdr:row>
                    <xdr:rowOff>9525</xdr:rowOff>
                  </from>
                  <to>
                    <xdr:col>3</xdr:col>
                    <xdr:colOff>352425</xdr:colOff>
                    <xdr:row>106</xdr:row>
                    <xdr:rowOff>0</xdr:rowOff>
                  </to>
                </anchor>
              </controlPr>
            </control>
          </mc:Choice>
        </mc:AlternateContent>
        <mc:AlternateContent xmlns:mc="http://schemas.openxmlformats.org/markup-compatibility/2006">
          <mc:Choice Requires="x14">
            <control shapeId="9361" r:id="rId104" name="Check Box 145">
              <controlPr defaultSize="0" autoFill="0" autoLine="0" autoPict="0">
                <anchor moveWithCells="1">
                  <from>
                    <xdr:col>3</xdr:col>
                    <xdr:colOff>76200</xdr:colOff>
                    <xdr:row>106</xdr:row>
                    <xdr:rowOff>9525</xdr:rowOff>
                  </from>
                  <to>
                    <xdr:col>3</xdr:col>
                    <xdr:colOff>352425</xdr:colOff>
                    <xdr:row>106</xdr:row>
                    <xdr:rowOff>190500</xdr:rowOff>
                  </to>
                </anchor>
              </controlPr>
            </control>
          </mc:Choice>
        </mc:AlternateContent>
        <mc:AlternateContent xmlns:mc="http://schemas.openxmlformats.org/markup-compatibility/2006">
          <mc:Choice Requires="x14">
            <control shapeId="9362" r:id="rId105" name="Check Box 146">
              <controlPr defaultSize="0" autoFill="0" autoLine="0" autoPict="0">
                <anchor moveWithCells="1">
                  <from>
                    <xdr:col>3</xdr:col>
                    <xdr:colOff>76200</xdr:colOff>
                    <xdr:row>107</xdr:row>
                    <xdr:rowOff>9525</xdr:rowOff>
                  </from>
                  <to>
                    <xdr:col>3</xdr:col>
                    <xdr:colOff>352425</xdr:colOff>
                    <xdr:row>107</xdr:row>
                    <xdr:rowOff>190500</xdr:rowOff>
                  </to>
                </anchor>
              </controlPr>
            </control>
          </mc:Choice>
        </mc:AlternateContent>
        <mc:AlternateContent xmlns:mc="http://schemas.openxmlformats.org/markup-compatibility/2006">
          <mc:Choice Requires="x14">
            <control shapeId="9363" r:id="rId106" name="Check Box 147">
              <controlPr defaultSize="0" autoFill="0" autoLine="0" autoPict="0">
                <anchor moveWithCells="1">
                  <from>
                    <xdr:col>3</xdr:col>
                    <xdr:colOff>76200</xdr:colOff>
                    <xdr:row>108</xdr:row>
                    <xdr:rowOff>9525</xdr:rowOff>
                  </from>
                  <to>
                    <xdr:col>3</xdr:col>
                    <xdr:colOff>352425</xdr:colOff>
                    <xdr:row>108</xdr:row>
                    <xdr:rowOff>190500</xdr:rowOff>
                  </to>
                </anchor>
              </controlPr>
            </control>
          </mc:Choice>
        </mc:AlternateContent>
        <mc:AlternateContent xmlns:mc="http://schemas.openxmlformats.org/markup-compatibility/2006">
          <mc:Choice Requires="x14">
            <control shapeId="9364" r:id="rId107" name="Check Box 148">
              <controlPr defaultSize="0" autoFill="0" autoLine="0" autoPict="0">
                <anchor moveWithCells="1">
                  <from>
                    <xdr:col>3</xdr:col>
                    <xdr:colOff>76200</xdr:colOff>
                    <xdr:row>109</xdr:row>
                    <xdr:rowOff>9525</xdr:rowOff>
                  </from>
                  <to>
                    <xdr:col>3</xdr:col>
                    <xdr:colOff>352425</xdr:colOff>
                    <xdr:row>109</xdr:row>
                    <xdr:rowOff>190500</xdr:rowOff>
                  </to>
                </anchor>
              </controlPr>
            </control>
          </mc:Choice>
        </mc:AlternateContent>
        <mc:AlternateContent xmlns:mc="http://schemas.openxmlformats.org/markup-compatibility/2006">
          <mc:Choice Requires="x14">
            <control shapeId="9365" r:id="rId108" name="Check Box 149">
              <controlPr defaultSize="0" autoFill="0" autoLine="0" autoPict="0">
                <anchor moveWithCells="1">
                  <from>
                    <xdr:col>3</xdr:col>
                    <xdr:colOff>76200</xdr:colOff>
                    <xdr:row>110</xdr:row>
                    <xdr:rowOff>9525</xdr:rowOff>
                  </from>
                  <to>
                    <xdr:col>3</xdr:col>
                    <xdr:colOff>352425</xdr:colOff>
                    <xdr:row>110</xdr:row>
                    <xdr:rowOff>190500</xdr:rowOff>
                  </to>
                </anchor>
              </controlPr>
            </control>
          </mc:Choice>
        </mc:AlternateContent>
        <mc:AlternateContent xmlns:mc="http://schemas.openxmlformats.org/markup-compatibility/2006">
          <mc:Choice Requires="x14">
            <control shapeId="9366" r:id="rId109" name="Check Box 150">
              <controlPr defaultSize="0" autoFill="0" autoLine="0" autoPict="0">
                <anchor moveWithCells="1">
                  <from>
                    <xdr:col>3</xdr:col>
                    <xdr:colOff>76200</xdr:colOff>
                    <xdr:row>111</xdr:row>
                    <xdr:rowOff>9525</xdr:rowOff>
                  </from>
                  <to>
                    <xdr:col>3</xdr:col>
                    <xdr:colOff>352425</xdr:colOff>
                    <xdr:row>111</xdr:row>
                    <xdr:rowOff>190500</xdr:rowOff>
                  </to>
                </anchor>
              </controlPr>
            </control>
          </mc:Choice>
        </mc:AlternateContent>
        <mc:AlternateContent xmlns:mc="http://schemas.openxmlformats.org/markup-compatibility/2006">
          <mc:Choice Requires="x14">
            <control shapeId="9367" r:id="rId110" name="Check Box 151">
              <controlPr defaultSize="0" autoFill="0" autoLine="0" autoPict="0">
                <anchor moveWithCells="1">
                  <from>
                    <xdr:col>3</xdr:col>
                    <xdr:colOff>76200</xdr:colOff>
                    <xdr:row>112</xdr:row>
                    <xdr:rowOff>9525</xdr:rowOff>
                  </from>
                  <to>
                    <xdr:col>3</xdr:col>
                    <xdr:colOff>352425</xdr:colOff>
                    <xdr:row>113</xdr:row>
                    <xdr:rowOff>0</xdr:rowOff>
                  </to>
                </anchor>
              </controlPr>
            </control>
          </mc:Choice>
        </mc:AlternateContent>
        <mc:AlternateContent xmlns:mc="http://schemas.openxmlformats.org/markup-compatibility/2006">
          <mc:Choice Requires="x14">
            <control shapeId="9373" r:id="rId111" name="Check Box 157">
              <controlPr defaultSize="0" autoFill="0" autoLine="0" autoPict="0">
                <anchor moveWithCells="1">
                  <from>
                    <xdr:col>3</xdr:col>
                    <xdr:colOff>76200</xdr:colOff>
                    <xdr:row>113</xdr:row>
                    <xdr:rowOff>9525</xdr:rowOff>
                  </from>
                  <to>
                    <xdr:col>3</xdr:col>
                    <xdr:colOff>352425</xdr:colOff>
                    <xdr:row>113</xdr:row>
                    <xdr:rowOff>190500</xdr:rowOff>
                  </to>
                </anchor>
              </controlPr>
            </control>
          </mc:Choice>
        </mc:AlternateContent>
        <mc:AlternateContent xmlns:mc="http://schemas.openxmlformats.org/markup-compatibility/2006">
          <mc:Choice Requires="x14">
            <control shapeId="9374" r:id="rId112" name="Check Box 158">
              <controlPr defaultSize="0" autoFill="0" autoLine="0" autoPict="0">
                <anchor moveWithCells="1">
                  <from>
                    <xdr:col>3</xdr:col>
                    <xdr:colOff>76200</xdr:colOff>
                    <xdr:row>114</xdr:row>
                    <xdr:rowOff>9525</xdr:rowOff>
                  </from>
                  <to>
                    <xdr:col>3</xdr:col>
                    <xdr:colOff>352425</xdr:colOff>
                    <xdr:row>115</xdr:row>
                    <xdr:rowOff>0</xdr:rowOff>
                  </to>
                </anchor>
              </controlPr>
            </control>
          </mc:Choice>
        </mc:AlternateContent>
        <mc:AlternateContent xmlns:mc="http://schemas.openxmlformats.org/markup-compatibility/2006">
          <mc:Choice Requires="x14">
            <control shapeId="9375" r:id="rId113" name="Check Box 159">
              <controlPr defaultSize="0" autoFill="0" autoLine="0" autoPict="0">
                <anchor moveWithCells="1">
                  <from>
                    <xdr:col>3</xdr:col>
                    <xdr:colOff>76200</xdr:colOff>
                    <xdr:row>115</xdr:row>
                    <xdr:rowOff>9525</xdr:rowOff>
                  </from>
                  <to>
                    <xdr:col>3</xdr:col>
                    <xdr:colOff>352425</xdr:colOff>
                    <xdr:row>115</xdr:row>
                    <xdr:rowOff>190500</xdr:rowOff>
                  </to>
                </anchor>
              </controlPr>
            </control>
          </mc:Choice>
        </mc:AlternateContent>
        <mc:AlternateContent xmlns:mc="http://schemas.openxmlformats.org/markup-compatibility/2006">
          <mc:Choice Requires="x14">
            <control shapeId="9376" r:id="rId114" name="Check Box 160">
              <controlPr defaultSize="0" autoFill="0" autoLine="0" autoPict="0">
                <anchor moveWithCells="1">
                  <from>
                    <xdr:col>3</xdr:col>
                    <xdr:colOff>76200</xdr:colOff>
                    <xdr:row>116</xdr:row>
                    <xdr:rowOff>9525</xdr:rowOff>
                  </from>
                  <to>
                    <xdr:col>3</xdr:col>
                    <xdr:colOff>352425</xdr:colOff>
                    <xdr:row>116</xdr:row>
                    <xdr:rowOff>190500</xdr:rowOff>
                  </to>
                </anchor>
              </controlPr>
            </control>
          </mc:Choice>
        </mc:AlternateContent>
        <mc:AlternateContent xmlns:mc="http://schemas.openxmlformats.org/markup-compatibility/2006">
          <mc:Choice Requires="x14">
            <control shapeId="9377" r:id="rId115" name="Check Box 161">
              <controlPr defaultSize="0" autoFill="0" autoLine="0" autoPict="0">
                <anchor moveWithCells="1">
                  <from>
                    <xdr:col>3</xdr:col>
                    <xdr:colOff>76200</xdr:colOff>
                    <xdr:row>117</xdr:row>
                    <xdr:rowOff>9525</xdr:rowOff>
                  </from>
                  <to>
                    <xdr:col>3</xdr:col>
                    <xdr:colOff>352425</xdr:colOff>
                    <xdr:row>117</xdr:row>
                    <xdr:rowOff>190500</xdr:rowOff>
                  </to>
                </anchor>
              </controlPr>
            </control>
          </mc:Choice>
        </mc:AlternateContent>
        <mc:AlternateContent xmlns:mc="http://schemas.openxmlformats.org/markup-compatibility/2006">
          <mc:Choice Requires="x14">
            <control shapeId="9378" r:id="rId116" name="Check Box 162">
              <controlPr defaultSize="0" autoFill="0" autoLine="0" autoPict="0">
                <anchor moveWithCells="1">
                  <from>
                    <xdr:col>3</xdr:col>
                    <xdr:colOff>76200</xdr:colOff>
                    <xdr:row>118</xdr:row>
                    <xdr:rowOff>9525</xdr:rowOff>
                  </from>
                  <to>
                    <xdr:col>3</xdr:col>
                    <xdr:colOff>352425</xdr:colOff>
                    <xdr:row>119</xdr:row>
                    <xdr:rowOff>0</xdr:rowOff>
                  </to>
                </anchor>
              </controlPr>
            </control>
          </mc:Choice>
        </mc:AlternateContent>
        <mc:AlternateContent xmlns:mc="http://schemas.openxmlformats.org/markup-compatibility/2006">
          <mc:Choice Requires="x14">
            <control shapeId="9379" r:id="rId117" name="Check Box 163">
              <controlPr defaultSize="0" autoFill="0" autoLine="0" autoPict="0">
                <anchor moveWithCells="1">
                  <from>
                    <xdr:col>3</xdr:col>
                    <xdr:colOff>76200</xdr:colOff>
                    <xdr:row>119</xdr:row>
                    <xdr:rowOff>9525</xdr:rowOff>
                  </from>
                  <to>
                    <xdr:col>3</xdr:col>
                    <xdr:colOff>352425</xdr:colOff>
                    <xdr:row>120</xdr:row>
                    <xdr:rowOff>0</xdr:rowOff>
                  </to>
                </anchor>
              </controlPr>
            </control>
          </mc:Choice>
        </mc:AlternateContent>
        <mc:AlternateContent xmlns:mc="http://schemas.openxmlformats.org/markup-compatibility/2006">
          <mc:Choice Requires="x14">
            <control shapeId="9380" r:id="rId118" name="Check Box 164">
              <controlPr defaultSize="0" autoFill="0" autoLine="0" autoPict="0">
                <anchor moveWithCells="1">
                  <from>
                    <xdr:col>3</xdr:col>
                    <xdr:colOff>76200</xdr:colOff>
                    <xdr:row>120</xdr:row>
                    <xdr:rowOff>9525</xdr:rowOff>
                  </from>
                  <to>
                    <xdr:col>3</xdr:col>
                    <xdr:colOff>352425</xdr:colOff>
                    <xdr:row>121</xdr:row>
                    <xdr:rowOff>0</xdr:rowOff>
                  </to>
                </anchor>
              </controlPr>
            </control>
          </mc:Choice>
        </mc:AlternateContent>
        <mc:AlternateContent xmlns:mc="http://schemas.openxmlformats.org/markup-compatibility/2006">
          <mc:Choice Requires="x14">
            <control shapeId="9381" r:id="rId119" name="Check Box 165">
              <controlPr defaultSize="0" autoFill="0" autoLine="0" autoPict="0">
                <anchor moveWithCells="1">
                  <from>
                    <xdr:col>3</xdr:col>
                    <xdr:colOff>76200</xdr:colOff>
                    <xdr:row>121</xdr:row>
                    <xdr:rowOff>9525</xdr:rowOff>
                  </from>
                  <to>
                    <xdr:col>3</xdr:col>
                    <xdr:colOff>352425</xdr:colOff>
                    <xdr:row>122</xdr:row>
                    <xdr:rowOff>0</xdr:rowOff>
                  </to>
                </anchor>
              </controlPr>
            </control>
          </mc:Choice>
        </mc:AlternateContent>
        <mc:AlternateContent xmlns:mc="http://schemas.openxmlformats.org/markup-compatibility/2006">
          <mc:Choice Requires="x14">
            <control shapeId="9382" r:id="rId120" name="Check Box 166">
              <controlPr defaultSize="0" autoFill="0" autoLine="0" autoPict="0">
                <anchor moveWithCells="1">
                  <from>
                    <xdr:col>3</xdr:col>
                    <xdr:colOff>76200</xdr:colOff>
                    <xdr:row>122</xdr:row>
                    <xdr:rowOff>9525</xdr:rowOff>
                  </from>
                  <to>
                    <xdr:col>3</xdr:col>
                    <xdr:colOff>352425</xdr:colOff>
                    <xdr:row>123</xdr:row>
                    <xdr:rowOff>0</xdr:rowOff>
                  </to>
                </anchor>
              </controlPr>
            </control>
          </mc:Choice>
        </mc:AlternateContent>
        <mc:AlternateContent xmlns:mc="http://schemas.openxmlformats.org/markup-compatibility/2006">
          <mc:Choice Requires="x14">
            <control shapeId="9383" r:id="rId121" name="Check Box 167">
              <controlPr defaultSize="0" autoFill="0" autoLine="0" autoPict="0">
                <anchor moveWithCells="1">
                  <from>
                    <xdr:col>3</xdr:col>
                    <xdr:colOff>76200</xdr:colOff>
                    <xdr:row>123</xdr:row>
                    <xdr:rowOff>9525</xdr:rowOff>
                  </from>
                  <to>
                    <xdr:col>3</xdr:col>
                    <xdr:colOff>352425</xdr:colOff>
                    <xdr:row>123</xdr:row>
                    <xdr:rowOff>190500</xdr:rowOff>
                  </to>
                </anchor>
              </controlPr>
            </control>
          </mc:Choice>
        </mc:AlternateContent>
        <mc:AlternateContent xmlns:mc="http://schemas.openxmlformats.org/markup-compatibility/2006">
          <mc:Choice Requires="x14">
            <control shapeId="9384" r:id="rId122" name="Check Box 168">
              <controlPr defaultSize="0" autoFill="0" autoLine="0" autoPict="0">
                <anchor moveWithCells="1">
                  <from>
                    <xdr:col>3</xdr:col>
                    <xdr:colOff>76200</xdr:colOff>
                    <xdr:row>124</xdr:row>
                    <xdr:rowOff>9525</xdr:rowOff>
                  </from>
                  <to>
                    <xdr:col>3</xdr:col>
                    <xdr:colOff>352425</xdr:colOff>
                    <xdr:row>125</xdr:row>
                    <xdr:rowOff>0</xdr:rowOff>
                  </to>
                </anchor>
              </controlPr>
            </control>
          </mc:Choice>
        </mc:AlternateContent>
        <mc:AlternateContent xmlns:mc="http://schemas.openxmlformats.org/markup-compatibility/2006">
          <mc:Choice Requires="x14">
            <control shapeId="9385" r:id="rId123" name="Check Box 169">
              <controlPr defaultSize="0" autoFill="0" autoLine="0" autoPict="0">
                <anchor moveWithCells="1">
                  <from>
                    <xdr:col>3</xdr:col>
                    <xdr:colOff>76200</xdr:colOff>
                    <xdr:row>125</xdr:row>
                    <xdr:rowOff>9525</xdr:rowOff>
                  </from>
                  <to>
                    <xdr:col>3</xdr:col>
                    <xdr:colOff>352425</xdr:colOff>
                    <xdr:row>126</xdr:row>
                    <xdr:rowOff>0</xdr:rowOff>
                  </to>
                </anchor>
              </controlPr>
            </control>
          </mc:Choice>
        </mc:AlternateContent>
        <mc:AlternateContent xmlns:mc="http://schemas.openxmlformats.org/markup-compatibility/2006">
          <mc:Choice Requires="x14">
            <control shapeId="9386" r:id="rId124" name="Check Box 170">
              <controlPr defaultSize="0" autoFill="0" autoLine="0" autoPict="0">
                <anchor moveWithCells="1">
                  <from>
                    <xdr:col>3</xdr:col>
                    <xdr:colOff>76200</xdr:colOff>
                    <xdr:row>126</xdr:row>
                    <xdr:rowOff>9525</xdr:rowOff>
                  </from>
                  <to>
                    <xdr:col>3</xdr:col>
                    <xdr:colOff>352425</xdr:colOff>
                    <xdr:row>127</xdr:row>
                    <xdr:rowOff>0</xdr:rowOff>
                  </to>
                </anchor>
              </controlPr>
            </control>
          </mc:Choice>
        </mc:AlternateContent>
        <mc:AlternateContent xmlns:mc="http://schemas.openxmlformats.org/markup-compatibility/2006">
          <mc:Choice Requires="x14">
            <control shapeId="9387" r:id="rId125" name="Check Box 171">
              <controlPr defaultSize="0" autoFill="0" autoLine="0" autoPict="0">
                <anchor moveWithCells="1">
                  <from>
                    <xdr:col>3</xdr:col>
                    <xdr:colOff>76200</xdr:colOff>
                    <xdr:row>127</xdr:row>
                    <xdr:rowOff>9525</xdr:rowOff>
                  </from>
                  <to>
                    <xdr:col>3</xdr:col>
                    <xdr:colOff>352425</xdr:colOff>
                    <xdr:row>128</xdr:row>
                    <xdr:rowOff>0</xdr:rowOff>
                  </to>
                </anchor>
              </controlPr>
            </control>
          </mc:Choice>
        </mc:AlternateContent>
        <mc:AlternateContent xmlns:mc="http://schemas.openxmlformats.org/markup-compatibility/2006">
          <mc:Choice Requires="x14">
            <control shapeId="9388" r:id="rId126" name="Check Box 172">
              <controlPr defaultSize="0" autoFill="0" autoLine="0" autoPict="0">
                <anchor moveWithCells="1">
                  <from>
                    <xdr:col>3</xdr:col>
                    <xdr:colOff>76200</xdr:colOff>
                    <xdr:row>128</xdr:row>
                    <xdr:rowOff>9525</xdr:rowOff>
                  </from>
                  <to>
                    <xdr:col>3</xdr:col>
                    <xdr:colOff>352425</xdr:colOff>
                    <xdr:row>128</xdr:row>
                    <xdr:rowOff>190500</xdr:rowOff>
                  </to>
                </anchor>
              </controlPr>
            </control>
          </mc:Choice>
        </mc:AlternateContent>
        <mc:AlternateContent xmlns:mc="http://schemas.openxmlformats.org/markup-compatibility/2006">
          <mc:Choice Requires="x14">
            <control shapeId="9389" r:id="rId127" name="Check Box 173">
              <controlPr defaultSize="0" autoFill="0" autoLine="0" autoPict="0">
                <anchor moveWithCells="1">
                  <from>
                    <xdr:col>3</xdr:col>
                    <xdr:colOff>76200</xdr:colOff>
                    <xdr:row>129</xdr:row>
                    <xdr:rowOff>9525</xdr:rowOff>
                  </from>
                  <to>
                    <xdr:col>3</xdr:col>
                    <xdr:colOff>352425</xdr:colOff>
                    <xdr:row>129</xdr:row>
                    <xdr:rowOff>190500</xdr:rowOff>
                  </to>
                </anchor>
              </controlPr>
            </control>
          </mc:Choice>
        </mc:AlternateContent>
        <mc:AlternateContent xmlns:mc="http://schemas.openxmlformats.org/markup-compatibility/2006">
          <mc:Choice Requires="x14">
            <control shapeId="9390" r:id="rId128" name="Check Box 174">
              <controlPr defaultSize="0" autoFill="0" autoLine="0" autoPict="0">
                <anchor moveWithCells="1">
                  <from>
                    <xdr:col>3</xdr:col>
                    <xdr:colOff>76200</xdr:colOff>
                    <xdr:row>130</xdr:row>
                    <xdr:rowOff>9525</xdr:rowOff>
                  </from>
                  <to>
                    <xdr:col>3</xdr:col>
                    <xdr:colOff>352425</xdr:colOff>
                    <xdr:row>130</xdr:row>
                    <xdr:rowOff>190500</xdr:rowOff>
                  </to>
                </anchor>
              </controlPr>
            </control>
          </mc:Choice>
        </mc:AlternateContent>
        <mc:AlternateContent xmlns:mc="http://schemas.openxmlformats.org/markup-compatibility/2006">
          <mc:Choice Requires="x14">
            <control shapeId="9391" r:id="rId129" name="Check Box 175">
              <controlPr defaultSize="0" autoFill="0" autoLine="0" autoPict="0">
                <anchor moveWithCells="1">
                  <from>
                    <xdr:col>3</xdr:col>
                    <xdr:colOff>76200</xdr:colOff>
                    <xdr:row>131</xdr:row>
                    <xdr:rowOff>9525</xdr:rowOff>
                  </from>
                  <to>
                    <xdr:col>3</xdr:col>
                    <xdr:colOff>352425</xdr:colOff>
                    <xdr:row>131</xdr:row>
                    <xdr:rowOff>190500</xdr:rowOff>
                  </to>
                </anchor>
              </controlPr>
            </control>
          </mc:Choice>
        </mc:AlternateContent>
        <mc:AlternateContent xmlns:mc="http://schemas.openxmlformats.org/markup-compatibility/2006">
          <mc:Choice Requires="x14">
            <control shapeId="9392" r:id="rId130" name="Check Box 176">
              <controlPr defaultSize="0" autoFill="0" autoLine="0" autoPict="0">
                <anchor moveWithCells="1">
                  <from>
                    <xdr:col>3</xdr:col>
                    <xdr:colOff>76200</xdr:colOff>
                    <xdr:row>132</xdr:row>
                    <xdr:rowOff>9525</xdr:rowOff>
                  </from>
                  <to>
                    <xdr:col>3</xdr:col>
                    <xdr:colOff>352425</xdr:colOff>
                    <xdr:row>132</xdr:row>
                    <xdr:rowOff>190500</xdr:rowOff>
                  </to>
                </anchor>
              </controlPr>
            </control>
          </mc:Choice>
        </mc:AlternateContent>
        <mc:AlternateContent xmlns:mc="http://schemas.openxmlformats.org/markup-compatibility/2006">
          <mc:Choice Requires="x14">
            <control shapeId="9393" r:id="rId131" name="Check Box 177">
              <controlPr defaultSize="0" autoFill="0" autoLine="0" autoPict="0">
                <anchor moveWithCells="1">
                  <from>
                    <xdr:col>3</xdr:col>
                    <xdr:colOff>76200</xdr:colOff>
                    <xdr:row>133</xdr:row>
                    <xdr:rowOff>9525</xdr:rowOff>
                  </from>
                  <to>
                    <xdr:col>3</xdr:col>
                    <xdr:colOff>352425</xdr:colOff>
                    <xdr:row>134</xdr:row>
                    <xdr:rowOff>0</xdr:rowOff>
                  </to>
                </anchor>
              </controlPr>
            </control>
          </mc:Choice>
        </mc:AlternateContent>
        <mc:AlternateContent xmlns:mc="http://schemas.openxmlformats.org/markup-compatibility/2006">
          <mc:Choice Requires="x14">
            <control shapeId="9394" r:id="rId132" name="Check Box 178">
              <controlPr defaultSize="0" autoFill="0" autoLine="0" autoPict="0">
                <anchor moveWithCells="1">
                  <from>
                    <xdr:col>3</xdr:col>
                    <xdr:colOff>76200</xdr:colOff>
                    <xdr:row>134</xdr:row>
                    <xdr:rowOff>9525</xdr:rowOff>
                  </from>
                  <to>
                    <xdr:col>3</xdr:col>
                    <xdr:colOff>352425</xdr:colOff>
                    <xdr:row>135</xdr:row>
                    <xdr:rowOff>0</xdr:rowOff>
                  </to>
                </anchor>
              </controlPr>
            </control>
          </mc:Choice>
        </mc:AlternateContent>
        <mc:AlternateContent xmlns:mc="http://schemas.openxmlformats.org/markup-compatibility/2006">
          <mc:Choice Requires="x14">
            <control shapeId="9395" r:id="rId133" name="Check Box 179">
              <controlPr defaultSize="0" autoFill="0" autoLine="0" autoPict="0">
                <anchor moveWithCells="1">
                  <from>
                    <xdr:col>3</xdr:col>
                    <xdr:colOff>76200</xdr:colOff>
                    <xdr:row>135</xdr:row>
                    <xdr:rowOff>9525</xdr:rowOff>
                  </from>
                  <to>
                    <xdr:col>3</xdr:col>
                    <xdr:colOff>352425</xdr:colOff>
                    <xdr:row>136</xdr:row>
                    <xdr:rowOff>0</xdr:rowOff>
                  </to>
                </anchor>
              </controlPr>
            </control>
          </mc:Choice>
        </mc:AlternateContent>
        <mc:AlternateContent xmlns:mc="http://schemas.openxmlformats.org/markup-compatibility/2006">
          <mc:Choice Requires="x14">
            <control shapeId="9396" r:id="rId134" name="Check Box 180">
              <controlPr defaultSize="0" autoFill="0" autoLine="0" autoPict="0">
                <anchor moveWithCells="1">
                  <from>
                    <xdr:col>3</xdr:col>
                    <xdr:colOff>76200</xdr:colOff>
                    <xdr:row>136</xdr:row>
                    <xdr:rowOff>9525</xdr:rowOff>
                  </from>
                  <to>
                    <xdr:col>3</xdr:col>
                    <xdr:colOff>352425</xdr:colOff>
                    <xdr:row>136</xdr:row>
                    <xdr:rowOff>190500</xdr:rowOff>
                  </to>
                </anchor>
              </controlPr>
            </control>
          </mc:Choice>
        </mc:AlternateContent>
        <mc:AlternateContent xmlns:mc="http://schemas.openxmlformats.org/markup-compatibility/2006">
          <mc:Choice Requires="x14">
            <control shapeId="9402" r:id="rId135" name="Check Box 186">
              <controlPr defaultSize="0" autoFill="0" autoLine="0" autoPict="0">
                <anchor moveWithCells="1">
                  <from>
                    <xdr:col>3</xdr:col>
                    <xdr:colOff>76200</xdr:colOff>
                    <xdr:row>137</xdr:row>
                    <xdr:rowOff>9525</xdr:rowOff>
                  </from>
                  <to>
                    <xdr:col>3</xdr:col>
                    <xdr:colOff>352425</xdr:colOff>
                    <xdr:row>138</xdr:row>
                    <xdr:rowOff>0</xdr:rowOff>
                  </to>
                </anchor>
              </controlPr>
            </control>
          </mc:Choice>
        </mc:AlternateContent>
        <mc:AlternateContent xmlns:mc="http://schemas.openxmlformats.org/markup-compatibility/2006">
          <mc:Choice Requires="x14">
            <control shapeId="9403" r:id="rId136" name="Check Box 187">
              <controlPr defaultSize="0" autoFill="0" autoLine="0" autoPict="0">
                <anchor moveWithCells="1">
                  <from>
                    <xdr:col>3</xdr:col>
                    <xdr:colOff>76200</xdr:colOff>
                    <xdr:row>138</xdr:row>
                    <xdr:rowOff>9525</xdr:rowOff>
                  </from>
                  <to>
                    <xdr:col>3</xdr:col>
                    <xdr:colOff>352425</xdr:colOff>
                    <xdr:row>139</xdr:row>
                    <xdr:rowOff>0</xdr:rowOff>
                  </to>
                </anchor>
              </controlPr>
            </control>
          </mc:Choice>
        </mc:AlternateContent>
        <mc:AlternateContent xmlns:mc="http://schemas.openxmlformats.org/markup-compatibility/2006">
          <mc:Choice Requires="x14">
            <control shapeId="9404" r:id="rId137" name="Check Box 188">
              <controlPr defaultSize="0" autoFill="0" autoLine="0" autoPict="0">
                <anchor moveWithCells="1">
                  <from>
                    <xdr:col>3</xdr:col>
                    <xdr:colOff>76200</xdr:colOff>
                    <xdr:row>139</xdr:row>
                    <xdr:rowOff>9525</xdr:rowOff>
                  </from>
                  <to>
                    <xdr:col>3</xdr:col>
                    <xdr:colOff>352425</xdr:colOff>
                    <xdr:row>140</xdr:row>
                    <xdr:rowOff>0</xdr:rowOff>
                  </to>
                </anchor>
              </controlPr>
            </control>
          </mc:Choice>
        </mc:AlternateContent>
        <mc:AlternateContent xmlns:mc="http://schemas.openxmlformats.org/markup-compatibility/2006">
          <mc:Choice Requires="x14">
            <control shapeId="9405" r:id="rId138" name="Check Box 189">
              <controlPr defaultSize="0" autoFill="0" autoLine="0" autoPict="0">
                <anchor moveWithCells="1">
                  <from>
                    <xdr:col>3</xdr:col>
                    <xdr:colOff>76200</xdr:colOff>
                    <xdr:row>140</xdr:row>
                    <xdr:rowOff>9525</xdr:rowOff>
                  </from>
                  <to>
                    <xdr:col>3</xdr:col>
                    <xdr:colOff>352425</xdr:colOff>
                    <xdr:row>141</xdr:row>
                    <xdr:rowOff>0</xdr:rowOff>
                  </to>
                </anchor>
              </controlPr>
            </control>
          </mc:Choice>
        </mc:AlternateContent>
        <mc:AlternateContent xmlns:mc="http://schemas.openxmlformats.org/markup-compatibility/2006">
          <mc:Choice Requires="x14">
            <control shapeId="9406" r:id="rId139" name="Check Box 190">
              <controlPr defaultSize="0" autoFill="0" autoLine="0" autoPict="0">
                <anchor moveWithCells="1">
                  <from>
                    <xdr:col>3</xdr:col>
                    <xdr:colOff>76200</xdr:colOff>
                    <xdr:row>141</xdr:row>
                    <xdr:rowOff>9525</xdr:rowOff>
                  </from>
                  <to>
                    <xdr:col>3</xdr:col>
                    <xdr:colOff>352425</xdr:colOff>
                    <xdr:row>142</xdr:row>
                    <xdr:rowOff>0</xdr:rowOff>
                  </to>
                </anchor>
              </controlPr>
            </control>
          </mc:Choice>
        </mc:AlternateContent>
        <mc:AlternateContent xmlns:mc="http://schemas.openxmlformats.org/markup-compatibility/2006">
          <mc:Choice Requires="x14">
            <control shapeId="9407" r:id="rId140" name="Check Box 191">
              <controlPr defaultSize="0" autoFill="0" autoLine="0" autoPict="0">
                <anchor moveWithCells="1">
                  <from>
                    <xdr:col>3</xdr:col>
                    <xdr:colOff>76200</xdr:colOff>
                    <xdr:row>142</xdr:row>
                    <xdr:rowOff>9525</xdr:rowOff>
                  </from>
                  <to>
                    <xdr:col>3</xdr:col>
                    <xdr:colOff>352425</xdr:colOff>
                    <xdr:row>142</xdr:row>
                    <xdr:rowOff>190500</xdr:rowOff>
                  </to>
                </anchor>
              </controlPr>
            </control>
          </mc:Choice>
        </mc:AlternateContent>
        <mc:AlternateContent xmlns:mc="http://schemas.openxmlformats.org/markup-compatibility/2006">
          <mc:Choice Requires="x14">
            <control shapeId="9408" r:id="rId141" name="Check Box 192">
              <controlPr defaultSize="0" autoFill="0" autoLine="0" autoPict="0">
                <anchor moveWithCells="1">
                  <from>
                    <xdr:col>3</xdr:col>
                    <xdr:colOff>76200</xdr:colOff>
                    <xdr:row>143</xdr:row>
                    <xdr:rowOff>9525</xdr:rowOff>
                  </from>
                  <to>
                    <xdr:col>3</xdr:col>
                    <xdr:colOff>352425</xdr:colOff>
                    <xdr:row>144</xdr:row>
                    <xdr:rowOff>0</xdr:rowOff>
                  </to>
                </anchor>
              </controlPr>
            </control>
          </mc:Choice>
        </mc:AlternateContent>
        <mc:AlternateContent xmlns:mc="http://schemas.openxmlformats.org/markup-compatibility/2006">
          <mc:Choice Requires="x14">
            <control shapeId="9409" r:id="rId142" name="Check Box 193">
              <controlPr defaultSize="0" autoFill="0" autoLine="0" autoPict="0">
                <anchor moveWithCells="1">
                  <from>
                    <xdr:col>3</xdr:col>
                    <xdr:colOff>76200</xdr:colOff>
                    <xdr:row>144</xdr:row>
                    <xdr:rowOff>9525</xdr:rowOff>
                  </from>
                  <to>
                    <xdr:col>3</xdr:col>
                    <xdr:colOff>352425</xdr:colOff>
                    <xdr:row>145</xdr:row>
                    <xdr:rowOff>0</xdr:rowOff>
                  </to>
                </anchor>
              </controlPr>
            </control>
          </mc:Choice>
        </mc:AlternateContent>
        <mc:AlternateContent xmlns:mc="http://schemas.openxmlformats.org/markup-compatibility/2006">
          <mc:Choice Requires="x14">
            <control shapeId="9410" r:id="rId143" name="Check Box 194">
              <controlPr defaultSize="0" autoFill="0" autoLine="0" autoPict="0">
                <anchor moveWithCells="1">
                  <from>
                    <xdr:col>3</xdr:col>
                    <xdr:colOff>76200</xdr:colOff>
                    <xdr:row>145</xdr:row>
                    <xdr:rowOff>9525</xdr:rowOff>
                  </from>
                  <to>
                    <xdr:col>3</xdr:col>
                    <xdr:colOff>352425</xdr:colOff>
                    <xdr:row>145</xdr:row>
                    <xdr:rowOff>190500</xdr:rowOff>
                  </to>
                </anchor>
              </controlPr>
            </control>
          </mc:Choice>
        </mc:AlternateContent>
        <mc:AlternateContent xmlns:mc="http://schemas.openxmlformats.org/markup-compatibility/2006">
          <mc:Choice Requires="x14">
            <control shapeId="9417" r:id="rId144" name="Check Box 201">
              <controlPr defaultSize="0" autoFill="0" autoLine="0" autoPict="0">
                <anchor moveWithCells="1">
                  <from>
                    <xdr:col>3</xdr:col>
                    <xdr:colOff>76200</xdr:colOff>
                    <xdr:row>146</xdr:row>
                    <xdr:rowOff>9525</xdr:rowOff>
                  </from>
                  <to>
                    <xdr:col>3</xdr:col>
                    <xdr:colOff>352425</xdr:colOff>
                    <xdr:row>147</xdr:row>
                    <xdr:rowOff>0</xdr:rowOff>
                  </to>
                </anchor>
              </controlPr>
            </control>
          </mc:Choice>
        </mc:AlternateContent>
        <mc:AlternateContent xmlns:mc="http://schemas.openxmlformats.org/markup-compatibility/2006">
          <mc:Choice Requires="x14">
            <control shapeId="9423" r:id="rId145" name="Check Box 207">
              <controlPr defaultSize="0" autoFill="0" autoLine="0" autoPict="0">
                <anchor moveWithCells="1">
                  <from>
                    <xdr:col>3</xdr:col>
                    <xdr:colOff>76200</xdr:colOff>
                    <xdr:row>147</xdr:row>
                    <xdr:rowOff>9525</xdr:rowOff>
                  </from>
                  <to>
                    <xdr:col>3</xdr:col>
                    <xdr:colOff>352425</xdr:colOff>
                    <xdr:row>148</xdr:row>
                    <xdr:rowOff>0</xdr:rowOff>
                  </to>
                </anchor>
              </controlPr>
            </control>
          </mc:Choice>
        </mc:AlternateContent>
        <mc:AlternateContent xmlns:mc="http://schemas.openxmlformats.org/markup-compatibility/2006">
          <mc:Choice Requires="x14">
            <control shapeId="9424" r:id="rId146" name="Check Box 208">
              <controlPr defaultSize="0" autoFill="0" autoLine="0" autoPict="0">
                <anchor moveWithCells="1">
                  <from>
                    <xdr:col>3</xdr:col>
                    <xdr:colOff>76200</xdr:colOff>
                    <xdr:row>148</xdr:row>
                    <xdr:rowOff>9525</xdr:rowOff>
                  </from>
                  <to>
                    <xdr:col>3</xdr:col>
                    <xdr:colOff>352425</xdr:colOff>
                    <xdr:row>149</xdr:row>
                    <xdr:rowOff>0</xdr:rowOff>
                  </to>
                </anchor>
              </controlPr>
            </control>
          </mc:Choice>
        </mc:AlternateContent>
        <mc:AlternateContent xmlns:mc="http://schemas.openxmlformats.org/markup-compatibility/2006">
          <mc:Choice Requires="x14">
            <control shapeId="9425" r:id="rId147" name="Check Box 209">
              <controlPr defaultSize="0" autoFill="0" autoLine="0" autoPict="0">
                <anchor moveWithCells="1">
                  <from>
                    <xdr:col>3</xdr:col>
                    <xdr:colOff>76200</xdr:colOff>
                    <xdr:row>149</xdr:row>
                    <xdr:rowOff>9525</xdr:rowOff>
                  </from>
                  <to>
                    <xdr:col>3</xdr:col>
                    <xdr:colOff>352425</xdr:colOff>
                    <xdr:row>150</xdr:row>
                    <xdr:rowOff>0</xdr:rowOff>
                  </to>
                </anchor>
              </controlPr>
            </control>
          </mc:Choice>
        </mc:AlternateContent>
        <mc:AlternateContent xmlns:mc="http://schemas.openxmlformats.org/markup-compatibility/2006">
          <mc:Choice Requires="x14">
            <control shapeId="9426" r:id="rId148" name="Check Box 210">
              <controlPr defaultSize="0" autoFill="0" autoLine="0" autoPict="0">
                <anchor moveWithCells="1">
                  <from>
                    <xdr:col>3</xdr:col>
                    <xdr:colOff>76200</xdr:colOff>
                    <xdr:row>150</xdr:row>
                    <xdr:rowOff>9525</xdr:rowOff>
                  </from>
                  <to>
                    <xdr:col>3</xdr:col>
                    <xdr:colOff>352425</xdr:colOff>
                    <xdr:row>151</xdr:row>
                    <xdr:rowOff>0</xdr:rowOff>
                  </to>
                </anchor>
              </controlPr>
            </control>
          </mc:Choice>
        </mc:AlternateContent>
        <mc:AlternateContent xmlns:mc="http://schemas.openxmlformats.org/markup-compatibility/2006">
          <mc:Choice Requires="x14">
            <control shapeId="9427" r:id="rId149" name="Check Box 211">
              <controlPr defaultSize="0" autoFill="0" autoLine="0" autoPict="0">
                <anchor moveWithCells="1">
                  <from>
                    <xdr:col>3</xdr:col>
                    <xdr:colOff>76200</xdr:colOff>
                    <xdr:row>151</xdr:row>
                    <xdr:rowOff>9525</xdr:rowOff>
                  </from>
                  <to>
                    <xdr:col>3</xdr:col>
                    <xdr:colOff>352425</xdr:colOff>
                    <xdr:row>152</xdr:row>
                    <xdr:rowOff>0</xdr:rowOff>
                  </to>
                </anchor>
              </controlPr>
            </control>
          </mc:Choice>
        </mc:AlternateContent>
        <mc:AlternateContent xmlns:mc="http://schemas.openxmlformats.org/markup-compatibility/2006">
          <mc:Choice Requires="x14">
            <control shapeId="9428" r:id="rId150" name="Check Box 212">
              <controlPr defaultSize="0" autoFill="0" autoLine="0" autoPict="0">
                <anchor moveWithCells="1">
                  <from>
                    <xdr:col>3</xdr:col>
                    <xdr:colOff>76200</xdr:colOff>
                    <xdr:row>152</xdr:row>
                    <xdr:rowOff>9525</xdr:rowOff>
                  </from>
                  <to>
                    <xdr:col>3</xdr:col>
                    <xdr:colOff>352425</xdr:colOff>
                    <xdr:row>153</xdr:row>
                    <xdr:rowOff>0</xdr:rowOff>
                  </to>
                </anchor>
              </controlPr>
            </control>
          </mc:Choice>
        </mc:AlternateContent>
        <mc:AlternateContent xmlns:mc="http://schemas.openxmlformats.org/markup-compatibility/2006">
          <mc:Choice Requires="x14">
            <control shapeId="9429" r:id="rId151" name="Check Box 213">
              <controlPr defaultSize="0" autoFill="0" autoLine="0" autoPict="0">
                <anchor moveWithCells="1">
                  <from>
                    <xdr:col>3</xdr:col>
                    <xdr:colOff>76200</xdr:colOff>
                    <xdr:row>153</xdr:row>
                    <xdr:rowOff>9525</xdr:rowOff>
                  </from>
                  <to>
                    <xdr:col>3</xdr:col>
                    <xdr:colOff>352425</xdr:colOff>
                    <xdr:row>154</xdr:row>
                    <xdr:rowOff>0</xdr:rowOff>
                  </to>
                </anchor>
              </controlPr>
            </control>
          </mc:Choice>
        </mc:AlternateContent>
        <mc:AlternateContent xmlns:mc="http://schemas.openxmlformats.org/markup-compatibility/2006">
          <mc:Choice Requires="x14">
            <control shapeId="9430" r:id="rId152" name="Check Box 214">
              <controlPr defaultSize="0" autoFill="0" autoLine="0" autoPict="0">
                <anchor moveWithCells="1">
                  <from>
                    <xdr:col>3</xdr:col>
                    <xdr:colOff>76200</xdr:colOff>
                    <xdr:row>154</xdr:row>
                    <xdr:rowOff>9525</xdr:rowOff>
                  </from>
                  <to>
                    <xdr:col>3</xdr:col>
                    <xdr:colOff>352425</xdr:colOff>
                    <xdr:row>155</xdr:row>
                    <xdr:rowOff>0</xdr:rowOff>
                  </to>
                </anchor>
              </controlPr>
            </control>
          </mc:Choice>
        </mc:AlternateContent>
        <mc:AlternateContent xmlns:mc="http://schemas.openxmlformats.org/markup-compatibility/2006">
          <mc:Choice Requires="x14">
            <control shapeId="9431" r:id="rId153" name="Check Box 215">
              <controlPr defaultSize="0" autoFill="0" autoLine="0" autoPict="0">
                <anchor moveWithCells="1">
                  <from>
                    <xdr:col>3</xdr:col>
                    <xdr:colOff>76200</xdr:colOff>
                    <xdr:row>155</xdr:row>
                    <xdr:rowOff>9525</xdr:rowOff>
                  </from>
                  <to>
                    <xdr:col>3</xdr:col>
                    <xdr:colOff>352425</xdr:colOff>
                    <xdr:row>156</xdr:row>
                    <xdr:rowOff>0</xdr:rowOff>
                  </to>
                </anchor>
              </controlPr>
            </control>
          </mc:Choice>
        </mc:AlternateContent>
        <mc:AlternateContent xmlns:mc="http://schemas.openxmlformats.org/markup-compatibility/2006">
          <mc:Choice Requires="x14">
            <control shapeId="9432" r:id="rId154" name="Check Box 216">
              <controlPr defaultSize="0" autoFill="0" autoLine="0" autoPict="0">
                <anchor moveWithCells="1">
                  <from>
                    <xdr:col>3</xdr:col>
                    <xdr:colOff>76200</xdr:colOff>
                    <xdr:row>156</xdr:row>
                    <xdr:rowOff>9525</xdr:rowOff>
                  </from>
                  <to>
                    <xdr:col>3</xdr:col>
                    <xdr:colOff>352425</xdr:colOff>
                    <xdr:row>157</xdr:row>
                    <xdr:rowOff>0</xdr:rowOff>
                  </to>
                </anchor>
              </controlPr>
            </control>
          </mc:Choice>
        </mc:AlternateContent>
        <mc:AlternateContent xmlns:mc="http://schemas.openxmlformats.org/markup-compatibility/2006">
          <mc:Choice Requires="x14">
            <control shapeId="9433" r:id="rId155" name="Check Box 217">
              <controlPr defaultSize="0" autoFill="0" autoLine="0" autoPict="0">
                <anchor moveWithCells="1">
                  <from>
                    <xdr:col>3</xdr:col>
                    <xdr:colOff>76200</xdr:colOff>
                    <xdr:row>157</xdr:row>
                    <xdr:rowOff>9525</xdr:rowOff>
                  </from>
                  <to>
                    <xdr:col>3</xdr:col>
                    <xdr:colOff>352425</xdr:colOff>
                    <xdr:row>158</xdr:row>
                    <xdr:rowOff>0</xdr:rowOff>
                  </to>
                </anchor>
              </controlPr>
            </control>
          </mc:Choice>
        </mc:AlternateContent>
        <mc:AlternateContent xmlns:mc="http://schemas.openxmlformats.org/markup-compatibility/2006">
          <mc:Choice Requires="x14">
            <control shapeId="9434" r:id="rId156" name="Check Box 218">
              <controlPr defaultSize="0" autoFill="0" autoLine="0" autoPict="0">
                <anchor moveWithCells="1">
                  <from>
                    <xdr:col>3</xdr:col>
                    <xdr:colOff>76200</xdr:colOff>
                    <xdr:row>158</xdr:row>
                    <xdr:rowOff>9525</xdr:rowOff>
                  </from>
                  <to>
                    <xdr:col>3</xdr:col>
                    <xdr:colOff>352425</xdr:colOff>
                    <xdr:row>159</xdr:row>
                    <xdr:rowOff>0</xdr:rowOff>
                  </to>
                </anchor>
              </controlPr>
            </control>
          </mc:Choice>
        </mc:AlternateContent>
        <mc:AlternateContent xmlns:mc="http://schemas.openxmlformats.org/markup-compatibility/2006">
          <mc:Choice Requires="x14">
            <control shapeId="9435" r:id="rId157" name="Check Box 219">
              <controlPr defaultSize="0" autoFill="0" autoLine="0" autoPict="0">
                <anchor moveWithCells="1">
                  <from>
                    <xdr:col>3</xdr:col>
                    <xdr:colOff>76200</xdr:colOff>
                    <xdr:row>159</xdr:row>
                    <xdr:rowOff>9525</xdr:rowOff>
                  </from>
                  <to>
                    <xdr:col>3</xdr:col>
                    <xdr:colOff>352425</xdr:colOff>
                    <xdr:row>160</xdr:row>
                    <xdr:rowOff>0</xdr:rowOff>
                  </to>
                </anchor>
              </controlPr>
            </control>
          </mc:Choice>
        </mc:AlternateContent>
        <mc:AlternateContent xmlns:mc="http://schemas.openxmlformats.org/markup-compatibility/2006">
          <mc:Choice Requires="x14">
            <control shapeId="9436" r:id="rId158" name="Check Box 220">
              <controlPr defaultSize="0" autoFill="0" autoLine="0" autoPict="0">
                <anchor moveWithCells="1">
                  <from>
                    <xdr:col>3</xdr:col>
                    <xdr:colOff>76200</xdr:colOff>
                    <xdr:row>160</xdr:row>
                    <xdr:rowOff>9525</xdr:rowOff>
                  </from>
                  <to>
                    <xdr:col>3</xdr:col>
                    <xdr:colOff>352425</xdr:colOff>
                    <xdr:row>161</xdr:row>
                    <xdr:rowOff>0</xdr:rowOff>
                  </to>
                </anchor>
              </controlPr>
            </control>
          </mc:Choice>
        </mc:AlternateContent>
        <mc:AlternateContent xmlns:mc="http://schemas.openxmlformats.org/markup-compatibility/2006">
          <mc:Choice Requires="x14">
            <control shapeId="9437" r:id="rId159" name="Check Box 221">
              <controlPr defaultSize="0" autoFill="0" autoLine="0" autoPict="0">
                <anchor moveWithCells="1">
                  <from>
                    <xdr:col>3</xdr:col>
                    <xdr:colOff>76200</xdr:colOff>
                    <xdr:row>161</xdr:row>
                    <xdr:rowOff>9525</xdr:rowOff>
                  </from>
                  <to>
                    <xdr:col>3</xdr:col>
                    <xdr:colOff>352425</xdr:colOff>
                    <xdr:row>162</xdr:row>
                    <xdr:rowOff>0</xdr:rowOff>
                  </to>
                </anchor>
              </controlPr>
            </control>
          </mc:Choice>
        </mc:AlternateContent>
        <mc:AlternateContent xmlns:mc="http://schemas.openxmlformats.org/markup-compatibility/2006">
          <mc:Choice Requires="x14">
            <control shapeId="9443" r:id="rId160" name="Check Box 227">
              <controlPr defaultSize="0" autoFill="0" autoLine="0" autoPict="0">
                <anchor moveWithCells="1">
                  <from>
                    <xdr:col>3</xdr:col>
                    <xdr:colOff>76200</xdr:colOff>
                    <xdr:row>163</xdr:row>
                    <xdr:rowOff>9525</xdr:rowOff>
                  </from>
                  <to>
                    <xdr:col>3</xdr:col>
                    <xdr:colOff>352425</xdr:colOff>
                    <xdr:row>164</xdr:row>
                    <xdr:rowOff>0</xdr:rowOff>
                  </to>
                </anchor>
              </controlPr>
            </control>
          </mc:Choice>
        </mc:AlternateContent>
        <mc:AlternateContent xmlns:mc="http://schemas.openxmlformats.org/markup-compatibility/2006">
          <mc:Choice Requires="x14">
            <control shapeId="9449" r:id="rId161" name="Check Box 233">
              <controlPr defaultSize="0" autoFill="0" autoLine="0" autoPict="0">
                <anchor moveWithCells="1">
                  <from>
                    <xdr:col>3</xdr:col>
                    <xdr:colOff>76200</xdr:colOff>
                    <xdr:row>164</xdr:row>
                    <xdr:rowOff>9525</xdr:rowOff>
                  </from>
                  <to>
                    <xdr:col>3</xdr:col>
                    <xdr:colOff>352425</xdr:colOff>
                    <xdr:row>165</xdr:row>
                    <xdr:rowOff>0</xdr:rowOff>
                  </to>
                </anchor>
              </controlPr>
            </control>
          </mc:Choice>
        </mc:AlternateContent>
        <mc:AlternateContent xmlns:mc="http://schemas.openxmlformats.org/markup-compatibility/2006">
          <mc:Choice Requires="x14">
            <control shapeId="9455" r:id="rId162" name="Check Box 239">
              <controlPr defaultSize="0" autoFill="0" autoLine="0" autoPict="0">
                <anchor moveWithCells="1">
                  <from>
                    <xdr:col>3</xdr:col>
                    <xdr:colOff>76200</xdr:colOff>
                    <xdr:row>165</xdr:row>
                    <xdr:rowOff>9525</xdr:rowOff>
                  </from>
                  <to>
                    <xdr:col>3</xdr:col>
                    <xdr:colOff>352425</xdr:colOff>
                    <xdr:row>166</xdr:row>
                    <xdr:rowOff>0</xdr:rowOff>
                  </to>
                </anchor>
              </controlPr>
            </control>
          </mc:Choice>
        </mc:AlternateContent>
        <mc:AlternateContent xmlns:mc="http://schemas.openxmlformats.org/markup-compatibility/2006">
          <mc:Choice Requires="x14">
            <control shapeId="9456" r:id="rId163" name="Check Box 240">
              <controlPr defaultSize="0" autoFill="0" autoLine="0" autoPict="0">
                <anchor moveWithCells="1">
                  <from>
                    <xdr:col>3</xdr:col>
                    <xdr:colOff>76200</xdr:colOff>
                    <xdr:row>166</xdr:row>
                    <xdr:rowOff>9525</xdr:rowOff>
                  </from>
                  <to>
                    <xdr:col>3</xdr:col>
                    <xdr:colOff>352425</xdr:colOff>
                    <xdr:row>166</xdr:row>
                    <xdr:rowOff>190500</xdr:rowOff>
                  </to>
                </anchor>
              </controlPr>
            </control>
          </mc:Choice>
        </mc:AlternateContent>
        <mc:AlternateContent xmlns:mc="http://schemas.openxmlformats.org/markup-compatibility/2006">
          <mc:Choice Requires="x14">
            <control shapeId="9457" r:id="rId164" name="Check Box 241">
              <controlPr defaultSize="0" autoFill="0" autoLine="0" autoPict="0">
                <anchor moveWithCells="1">
                  <from>
                    <xdr:col>3</xdr:col>
                    <xdr:colOff>76200</xdr:colOff>
                    <xdr:row>167</xdr:row>
                    <xdr:rowOff>9525</xdr:rowOff>
                  </from>
                  <to>
                    <xdr:col>3</xdr:col>
                    <xdr:colOff>352425</xdr:colOff>
                    <xdr:row>167</xdr:row>
                    <xdr:rowOff>190500</xdr:rowOff>
                  </to>
                </anchor>
              </controlPr>
            </control>
          </mc:Choice>
        </mc:AlternateContent>
        <mc:AlternateContent xmlns:mc="http://schemas.openxmlformats.org/markup-compatibility/2006">
          <mc:Choice Requires="x14">
            <control shapeId="9458" r:id="rId165" name="Check Box 242">
              <controlPr defaultSize="0" autoFill="0" autoLine="0" autoPict="0">
                <anchor moveWithCells="1">
                  <from>
                    <xdr:col>3</xdr:col>
                    <xdr:colOff>76200</xdr:colOff>
                    <xdr:row>168</xdr:row>
                    <xdr:rowOff>9525</xdr:rowOff>
                  </from>
                  <to>
                    <xdr:col>3</xdr:col>
                    <xdr:colOff>352425</xdr:colOff>
                    <xdr:row>168</xdr:row>
                    <xdr:rowOff>190500</xdr:rowOff>
                  </to>
                </anchor>
              </controlPr>
            </control>
          </mc:Choice>
        </mc:AlternateContent>
        <mc:AlternateContent xmlns:mc="http://schemas.openxmlformats.org/markup-compatibility/2006">
          <mc:Choice Requires="x14">
            <control shapeId="9459" r:id="rId166" name="Check Box 243">
              <controlPr defaultSize="0" autoFill="0" autoLine="0" autoPict="0">
                <anchor moveWithCells="1">
                  <from>
                    <xdr:col>3</xdr:col>
                    <xdr:colOff>76200</xdr:colOff>
                    <xdr:row>169</xdr:row>
                    <xdr:rowOff>9525</xdr:rowOff>
                  </from>
                  <to>
                    <xdr:col>3</xdr:col>
                    <xdr:colOff>352425</xdr:colOff>
                    <xdr:row>170</xdr:row>
                    <xdr:rowOff>0</xdr:rowOff>
                  </to>
                </anchor>
              </controlPr>
            </control>
          </mc:Choice>
        </mc:AlternateContent>
        <mc:AlternateContent xmlns:mc="http://schemas.openxmlformats.org/markup-compatibility/2006">
          <mc:Choice Requires="x14">
            <control shapeId="9460" r:id="rId167" name="Check Box 244">
              <controlPr defaultSize="0" autoFill="0" autoLine="0" autoPict="0">
                <anchor moveWithCells="1">
                  <from>
                    <xdr:col>3</xdr:col>
                    <xdr:colOff>76200</xdr:colOff>
                    <xdr:row>170</xdr:row>
                    <xdr:rowOff>9525</xdr:rowOff>
                  </from>
                  <to>
                    <xdr:col>3</xdr:col>
                    <xdr:colOff>352425</xdr:colOff>
                    <xdr:row>171</xdr:row>
                    <xdr:rowOff>0</xdr:rowOff>
                  </to>
                </anchor>
              </controlPr>
            </control>
          </mc:Choice>
        </mc:AlternateContent>
        <mc:AlternateContent xmlns:mc="http://schemas.openxmlformats.org/markup-compatibility/2006">
          <mc:Choice Requires="x14">
            <control shapeId="9461" r:id="rId168" name="Check Box 245">
              <controlPr defaultSize="0" autoFill="0" autoLine="0" autoPict="0">
                <anchor moveWithCells="1">
                  <from>
                    <xdr:col>3</xdr:col>
                    <xdr:colOff>76200</xdr:colOff>
                    <xdr:row>171</xdr:row>
                    <xdr:rowOff>9525</xdr:rowOff>
                  </from>
                  <to>
                    <xdr:col>3</xdr:col>
                    <xdr:colOff>352425</xdr:colOff>
                    <xdr:row>171</xdr:row>
                    <xdr:rowOff>190500</xdr:rowOff>
                  </to>
                </anchor>
              </controlPr>
            </control>
          </mc:Choice>
        </mc:AlternateContent>
        <mc:AlternateContent xmlns:mc="http://schemas.openxmlformats.org/markup-compatibility/2006">
          <mc:Choice Requires="x14">
            <control shapeId="9462" r:id="rId169" name="Check Box 246">
              <controlPr defaultSize="0" autoFill="0" autoLine="0" autoPict="0">
                <anchor moveWithCells="1">
                  <from>
                    <xdr:col>3</xdr:col>
                    <xdr:colOff>76200</xdr:colOff>
                    <xdr:row>172</xdr:row>
                    <xdr:rowOff>9525</xdr:rowOff>
                  </from>
                  <to>
                    <xdr:col>3</xdr:col>
                    <xdr:colOff>352425</xdr:colOff>
                    <xdr:row>172</xdr:row>
                    <xdr:rowOff>190500</xdr:rowOff>
                  </to>
                </anchor>
              </controlPr>
            </control>
          </mc:Choice>
        </mc:AlternateContent>
        <mc:AlternateContent xmlns:mc="http://schemas.openxmlformats.org/markup-compatibility/2006">
          <mc:Choice Requires="x14">
            <control shapeId="9468" r:id="rId170" name="Check Box 252">
              <controlPr defaultSize="0" autoFill="0" autoLine="0" autoPict="0">
                <anchor moveWithCells="1">
                  <from>
                    <xdr:col>3</xdr:col>
                    <xdr:colOff>76200</xdr:colOff>
                    <xdr:row>173</xdr:row>
                    <xdr:rowOff>9525</xdr:rowOff>
                  </from>
                  <to>
                    <xdr:col>3</xdr:col>
                    <xdr:colOff>352425</xdr:colOff>
                    <xdr:row>174</xdr:row>
                    <xdr:rowOff>0</xdr:rowOff>
                  </to>
                </anchor>
              </controlPr>
            </control>
          </mc:Choice>
        </mc:AlternateContent>
        <mc:AlternateContent xmlns:mc="http://schemas.openxmlformats.org/markup-compatibility/2006">
          <mc:Choice Requires="x14">
            <control shapeId="9473" r:id="rId171" name="Check Box 257">
              <controlPr defaultSize="0" autoFill="0" autoLine="0" autoPict="0">
                <anchor moveWithCells="1">
                  <from>
                    <xdr:col>3</xdr:col>
                    <xdr:colOff>76200</xdr:colOff>
                    <xdr:row>174</xdr:row>
                    <xdr:rowOff>9525</xdr:rowOff>
                  </from>
                  <to>
                    <xdr:col>3</xdr:col>
                    <xdr:colOff>352425</xdr:colOff>
                    <xdr:row>175</xdr:row>
                    <xdr:rowOff>0</xdr:rowOff>
                  </to>
                </anchor>
              </controlPr>
            </control>
          </mc:Choice>
        </mc:AlternateContent>
        <mc:AlternateContent xmlns:mc="http://schemas.openxmlformats.org/markup-compatibility/2006">
          <mc:Choice Requires="x14">
            <control shapeId="9479" r:id="rId172" name="Check Box 263">
              <controlPr defaultSize="0" autoFill="0" autoLine="0" autoPict="0">
                <anchor moveWithCells="1">
                  <from>
                    <xdr:col>3</xdr:col>
                    <xdr:colOff>76200</xdr:colOff>
                    <xdr:row>175</xdr:row>
                    <xdr:rowOff>9525</xdr:rowOff>
                  </from>
                  <to>
                    <xdr:col>3</xdr:col>
                    <xdr:colOff>352425</xdr:colOff>
                    <xdr:row>175</xdr:row>
                    <xdr:rowOff>190500</xdr:rowOff>
                  </to>
                </anchor>
              </controlPr>
            </control>
          </mc:Choice>
        </mc:AlternateContent>
        <mc:AlternateContent xmlns:mc="http://schemas.openxmlformats.org/markup-compatibility/2006">
          <mc:Choice Requires="x14">
            <control shapeId="9480" r:id="rId173" name="Check Box 264">
              <controlPr defaultSize="0" autoFill="0" autoLine="0" autoPict="0">
                <anchor moveWithCells="1">
                  <from>
                    <xdr:col>3</xdr:col>
                    <xdr:colOff>76200</xdr:colOff>
                    <xdr:row>176</xdr:row>
                    <xdr:rowOff>9525</xdr:rowOff>
                  </from>
                  <to>
                    <xdr:col>3</xdr:col>
                    <xdr:colOff>352425</xdr:colOff>
                    <xdr:row>177</xdr:row>
                    <xdr:rowOff>0</xdr:rowOff>
                  </to>
                </anchor>
              </controlPr>
            </control>
          </mc:Choice>
        </mc:AlternateContent>
        <mc:AlternateContent xmlns:mc="http://schemas.openxmlformats.org/markup-compatibility/2006">
          <mc:Choice Requires="x14">
            <control shapeId="9481" r:id="rId174" name="Check Box 265">
              <controlPr defaultSize="0" autoFill="0" autoLine="0" autoPict="0">
                <anchor moveWithCells="1">
                  <from>
                    <xdr:col>3</xdr:col>
                    <xdr:colOff>76200</xdr:colOff>
                    <xdr:row>177</xdr:row>
                    <xdr:rowOff>9525</xdr:rowOff>
                  </from>
                  <to>
                    <xdr:col>3</xdr:col>
                    <xdr:colOff>352425</xdr:colOff>
                    <xdr:row>177</xdr:row>
                    <xdr:rowOff>190500</xdr:rowOff>
                  </to>
                </anchor>
              </controlPr>
            </control>
          </mc:Choice>
        </mc:AlternateContent>
        <mc:AlternateContent xmlns:mc="http://schemas.openxmlformats.org/markup-compatibility/2006">
          <mc:Choice Requires="x14">
            <control shapeId="9482" r:id="rId175" name="Check Box 266">
              <controlPr defaultSize="0" autoFill="0" autoLine="0" autoPict="0">
                <anchor moveWithCells="1">
                  <from>
                    <xdr:col>3</xdr:col>
                    <xdr:colOff>76200</xdr:colOff>
                    <xdr:row>178</xdr:row>
                    <xdr:rowOff>9525</xdr:rowOff>
                  </from>
                  <to>
                    <xdr:col>3</xdr:col>
                    <xdr:colOff>352425</xdr:colOff>
                    <xdr:row>179</xdr:row>
                    <xdr:rowOff>0</xdr:rowOff>
                  </to>
                </anchor>
              </controlPr>
            </control>
          </mc:Choice>
        </mc:AlternateContent>
        <mc:AlternateContent xmlns:mc="http://schemas.openxmlformats.org/markup-compatibility/2006">
          <mc:Choice Requires="x14">
            <control shapeId="9483" r:id="rId176" name="Check Box 267">
              <controlPr defaultSize="0" autoFill="0" autoLine="0" autoPict="0">
                <anchor moveWithCells="1">
                  <from>
                    <xdr:col>3</xdr:col>
                    <xdr:colOff>76200</xdr:colOff>
                    <xdr:row>179</xdr:row>
                    <xdr:rowOff>9525</xdr:rowOff>
                  </from>
                  <to>
                    <xdr:col>3</xdr:col>
                    <xdr:colOff>352425</xdr:colOff>
                    <xdr:row>179</xdr:row>
                    <xdr:rowOff>190500</xdr:rowOff>
                  </to>
                </anchor>
              </controlPr>
            </control>
          </mc:Choice>
        </mc:AlternateContent>
        <mc:AlternateContent xmlns:mc="http://schemas.openxmlformats.org/markup-compatibility/2006">
          <mc:Choice Requires="x14">
            <control shapeId="9484" r:id="rId177" name="Check Box 268">
              <controlPr defaultSize="0" autoFill="0" autoLine="0" autoPict="0">
                <anchor moveWithCells="1">
                  <from>
                    <xdr:col>3</xdr:col>
                    <xdr:colOff>76200</xdr:colOff>
                    <xdr:row>180</xdr:row>
                    <xdr:rowOff>9525</xdr:rowOff>
                  </from>
                  <to>
                    <xdr:col>3</xdr:col>
                    <xdr:colOff>352425</xdr:colOff>
                    <xdr:row>181</xdr:row>
                    <xdr:rowOff>0</xdr:rowOff>
                  </to>
                </anchor>
              </controlPr>
            </control>
          </mc:Choice>
        </mc:AlternateContent>
        <mc:AlternateContent xmlns:mc="http://schemas.openxmlformats.org/markup-compatibility/2006">
          <mc:Choice Requires="x14">
            <control shapeId="9485" r:id="rId178" name="Check Box 269">
              <controlPr defaultSize="0" autoFill="0" autoLine="0" autoPict="0">
                <anchor moveWithCells="1">
                  <from>
                    <xdr:col>3</xdr:col>
                    <xdr:colOff>76200</xdr:colOff>
                    <xdr:row>181</xdr:row>
                    <xdr:rowOff>9525</xdr:rowOff>
                  </from>
                  <to>
                    <xdr:col>3</xdr:col>
                    <xdr:colOff>352425</xdr:colOff>
                    <xdr:row>182</xdr:row>
                    <xdr:rowOff>0</xdr:rowOff>
                  </to>
                </anchor>
              </controlPr>
            </control>
          </mc:Choice>
        </mc:AlternateContent>
        <mc:AlternateContent xmlns:mc="http://schemas.openxmlformats.org/markup-compatibility/2006">
          <mc:Choice Requires="x14">
            <control shapeId="9486" r:id="rId179" name="Check Box 270">
              <controlPr defaultSize="0" autoFill="0" autoLine="0" autoPict="0">
                <anchor moveWithCells="1">
                  <from>
                    <xdr:col>3</xdr:col>
                    <xdr:colOff>76200</xdr:colOff>
                    <xdr:row>182</xdr:row>
                    <xdr:rowOff>9525</xdr:rowOff>
                  </from>
                  <to>
                    <xdr:col>3</xdr:col>
                    <xdr:colOff>352425</xdr:colOff>
                    <xdr:row>183</xdr:row>
                    <xdr:rowOff>0</xdr:rowOff>
                  </to>
                </anchor>
              </controlPr>
            </control>
          </mc:Choice>
        </mc:AlternateContent>
        <mc:AlternateContent xmlns:mc="http://schemas.openxmlformats.org/markup-compatibility/2006">
          <mc:Choice Requires="x14">
            <control shapeId="9487" r:id="rId180" name="Check Box 271">
              <controlPr defaultSize="0" autoFill="0" autoLine="0" autoPict="0">
                <anchor moveWithCells="1">
                  <from>
                    <xdr:col>3</xdr:col>
                    <xdr:colOff>76200</xdr:colOff>
                    <xdr:row>183</xdr:row>
                    <xdr:rowOff>9525</xdr:rowOff>
                  </from>
                  <to>
                    <xdr:col>3</xdr:col>
                    <xdr:colOff>352425</xdr:colOff>
                    <xdr:row>184</xdr:row>
                    <xdr:rowOff>0</xdr:rowOff>
                  </to>
                </anchor>
              </controlPr>
            </control>
          </mc:Choice>
        </mc:AlternateContent>
        <mc:AlternateContent xmlns:mc="http://schemas.openxmlformats.org/markup-compatibility/2006">
          <mc:Choice Requires="x14">
            <control shapeId="9488" r:id="rId181" name="Check Box 272">
              <controlPr defaultSize="0" autoFill="0" autoLine="0" autoPict="0">
                <anchor moveWithCells="1">
                  <from>
                    <xdr:col>3</xdr:col>
                    <xdr:colOff>76200</xdr:colOff>
                    <xdr:row>184</xdr:row>
                    <xdr:rowOff>9525</xdr:rowOff>
                  </from>
                  <to>
                    <xdr:col>3</xdr:col>
                    <xdr:colOff>352425</xdr:colOff>
                    <xdr:row>185</xdr:row>
                    <xdr:rowOff>0</xdr:rowOff>
                  </to>
                </anchor>
              </controlPr>
            </control>
          </mc:Choice>
        </mc:AlternateContent>
        <mc:AlternateContent xmlns:mc="http://schemas.openxmlformats.org/markup-compatibility/2006">
          <mc:Choice Requires="x14">
            <control shapeId="9489" r:id="rId182" name="Check Box 273">
              <controlPr defaultSize="0" autoFill="0" autoLine="0" autoPict="0">
                <anchor moveWithCells="1">
                  <from>
                    <xdr:col>3</xdr:col>
                    <xdr:colOff>76200</xdr:colOff>
                    <xdr:row>185</xdr:row>
                    <xdr:rowOff>9525</xdr:rowOff>
                  </from>
                  <to>
                    <xdr:col>3</xdr:col>
                    <xdr:colOff>352425</xdr:colOff>
                    <xdr:row>186</xdr:row>
                    <xdr:rowOff>0</xdr:rowOff>
                  </to>
                </anchor>
              </controlPr>
            </control>
          </mc:Choice>
        </mc:AlternateContent>
        <mc:AlternateContent xmlns:mc="http://schemas.openxmlformats.org/markup-compatibility/2006">
          <mc:Choice Requires="x14">
            <control shapeId="9490" r:id="rId183" name="Check Box 274">
              <controlPr defaultSize="0" autoFill="0" autoLine="0" autoPict="0">
                <anchor moveWithCells="1">
                  <from>
                    <xdr:col>3</xdr:col>
                    <xdr:colOff>85725</xdr:colOff>
                    <xdr:row>186</xdr:row>
                    <xdr:rowOff>9525</xdr:rowOff>
                  </from>
                  <to>
                    <xdr:col>4</xdr:col>
                    <xdr:colOff>0</xdr:colOff>
                    <xdr:row>187</xdr:row>
                    <xdr:rowOff>0</xdr:rowOff>
                  </to>
                </anchor>
              </controlPr>
            </control>
          </mc:Choice>
        </mc:AlternateContent>
        <mc:AlternateContent xmlns:mc="http://schemas.openxmlformats.org/markup-compatibility/2006">
          <mc:Choice Requires="x14">
            <control shapeId="9491" r:id="rId184" name="Check Box 275">
              <controlPr defaultSize="0" autoFill="0" autoLine="0" autoPict="0">
                <anchor moveWithCells="1">
                  <from>
                    <xdr:col>3</xdr:col>
                    <xdr:colOff>76200</xdr:colOff>
                    <xdr:row>187</xdr:row>
                    <xdr:rowOff>9525</xdr:rowOff>
                  </from>
                  <to>
                    <xdr:col>3</xdr:col>
                    <xdr:colOff>352425</xdr:colOff>
                    <xdr:row>188</xdr:row>
                    <xdr:rowOff>0</xdr:rowOff>
                  </to>
                </anchor>
              </controlPr>
            </control>
          </mc:Choice>
        </mc:AlternateContent>
        <mc:AlternateContent xmlns:mc="http://schemas.openxmlformats.org/markup-compatibility/2006">
          <mc:Choice Requires="x14">
            <control shapeId="9492" r:id="rId185" name="Check Box 276">
              <controlPr defaultSize="0" autoFill="0" autoLine="0" autoPict="0">
                <anchor moveWithCells="1">
                  <from>
                    <xdr:col>3</xdr:col>
                    <xdr:colOff>76200</xdr:colOff>
                    <xdr:row>188</xdr:row>
                    <xdr:rowOff>9525</xdr:rowOff>
                  </from>
                  <to>
                    <xdr:col>3</xdr:col>
                    <xdr:colOff>352425</xdr:colOff>
                    <xdr:row>189</xdr:row>
                    <xdr:rowOff>0</xdr:rowOff>
                  </to>
                </anchor>
              </controlPr>
            </control>
          </mc:Choice>
        </mc:AlternateContent>
        <mc:AlternateContent xmlns:mc="http://schemas.openxmlformats.org/markup-compatibility/2006">
          <mc:Choice Requires="x14">
            <control shapeId="9493" r:id="rId186" name="Check Box 277">
              <controlPr defaultSize="0" autoFill="0" autoLine="0" autoPict="0">
                <anchor moveWithCells="1">
                  <from>
                    <xdr:col>3</xdr:col>
                    <xdr:colOff>76200</xdr:colOff>
                    <xdr:row>189</xdr:row>
                    <xdr:rowOff>9525</xdr:rowOff>
                  </from>
                  <to>
                    <xdr:col>3</xdr:col>
                    <xdr:colOff>352425</xdr:colOff>
                    <xdr:row>190</xdr:row>
                    <xdr:rowOff>0</xdr:rowOff>
                  </to>
                </anchor>
              </controlPr>
            </control>
          </mc:Choice>
        </mc:AlternateContent>
        <mc:AlternateContent xmlns:mc="http://schemas.openxmlformats.org/markup-compatibility/2006">
          <mc:Choice Requires="x14">
            <control shapeId="9494" r:id="rId187" name="Check Box 278">
              <controlPr defaultSize="0" autoFill="0" autoLine="0" autoPict="0">
                <anchor moveWithCells="1">
                  <from>
                    <xdr:col>3</xdr:col>
                    <xdr:colOff>76200</xdr:colOff>
                    <xdr:row>190</xdr:row>
                    <xdr:rowOff>9525</xdr:rowOff>
                  </from>
                  <to>
                    <xdr:col>3</xdr:col>
                    <xdr:colOff>352425</xdr:colOff>
                    <xdr:row>191</xdr:row>
                    <xdr:rowOff>0</xdr:rowOff>
                  </to>
                </anchor>
              </controlPr>
            </control>
          </mc:Choice>
        </mc:AlternateContent>
        <mc:AlternateContent xmlns:mc="http://schemas.openxmlformats.org/markup-compatibility/2006">
          <mc:Choice Requires="x14">
            <control shapeId="9495" r:id="rId188" name="Check Box 279">
              <controlPr defaultSize="0" autoFill="0" autoLine="0" autoPict="0">
                <anchor moveWithCells="1">
                  <from>
                    <xdr:col>3</xdr:col>
                    <xdr:colOff>76200</xdr:colOff>
                    <xdr:row>191</xdr:row>
                    <xdr:rowOff>9525</xdr:rowOff>
                  </from>
                  <to>
                    <xdr:col>3</xdr:col>
                    <xdr:colOff>352425</xdr:colOff>
                    <xdr:row>192</xdr:row>
                    <xdr:rowOff>0</xdr:rowOff>
                  </to>
                </anchor>
              </controlPr>
            </control>
          </mc:Choice>
        </mc:AlternateContent>
        <mc:AlternateContent xmlns:mc="http://schemas.openxmlformats.org/markup-compatibility/2006">
          <mc:Choice Requires="x14">
            <control shapeId="9496" r:id="rId189" name="Check Box 280">
              <controlPr defaultSize="0" autoFill="0" autoLine="0" autoPict="0">
                <anchor moveWithCells="1">
                  <from>
                    <xdr:col>3</xdr:col>
                    <xdr:colOff>76200</xdr:colOff>
                    <xdr:row>192</xdr:row>
                    <xdr:rowOff>9525</xdr:rowOff>
                  </from>
                  <to>
                    <xdr:col>3</xdr:col>
                    <xdr:colOff>352425</xdr:colOff>
                    <xdr:row>193</xdr:row>
                    <xdr:rowOff>0</xdr:rowOff>
                  </to>
                </anchor>
              </controlPr>
            </control>
          </mc:Choice>
        </mc:AlternateContent>
        <mc:AlternateContent xmlns:mc="http://schemas.openxmlformats.org/markup-compatibility/2006">
          <mc:Choice Requires="x14">
            <control shapeId="9497" r:id="rId190" name="Check Box 281">
              <controlPr defaultSize="0" autoFill="0" autoLine="0" autoPict="0">
                <anchor moveWithCells="1">
                  <from>
                    <xdr:col>3</xdr:col>
                    <xdr:colOff>76200</xdr:colOff>
                    <xdr:row>193</xdr:row>
                    <xdr:rowOff>9525</xdr:rowOff>
                  </from>
                  <to>
                    <xdr:col>3</xdr:col>
                    <xdr:colOff>352425</xdr:colOff>
                    <xdr:row>193</xdr:row>
                    <xdr:rowOff>190500</xdr:rowOff>
                  </to>
                </anchor>
              </controlPr>
            </control>
          </mc:Choice>
        </mc:AlternateContent>
        <mc:AlternateContent xmlns:mc="http://schemas.openxmlformats.org/markup-compatibility/2006">
          <mc:Choice Requires="x14">
            <control shapeId="9498" r:id="rId191" name="Check Box 282">
              <controlPr defaultSize="0" autoFill="0" autoLine="0" autoPict="0">
                <anchor moveWithCells="1">
                  <from>
                    <xdr:col>3</xdr:col>
                    <xdr:colOff>76200</xdr:colOff>
                    <xdr:row>194</xdr:row>
                    <xdr:rowOff>9525</xdr:rowOff>
                  </from>
                  <to>
                    <xdr:col>3</xdr:col>
                    <xdr:colOff>352425</xdr:colOff>
                    <xdr:row>195</xdr:row>
                    <xdr:rowOff>0</xdr:rowOff>
                  </to>
                </anchor>
              </controlPr>
            </control>
          </mc:Choice>
        </mc:AlternateContent>
        <mc:AlternateContent xmlns:mc="http://schemas.openxmlformats.org/markup-compatibility/2006">
          <mc:Choice Requires="x14">
            <control shapeId="9499" r:id="rId192" name="Check Box 283">
              <controlPr defaultSize="0" autoFill="0" autoLine="0" autoPict="0">
                <anchor moveWithCells="1">
                  <from>
                    <xdr:col>3</xdr:col>
                    <xdr:colOff>76200</xdr:colOff>
                    <xdr:row>195</xdr:row>
                    <xdr:rowOff>9525</xdr:rowOff>
                  </from>
                  <to>
                    <xdr:col>3</xdr:col>
                    <xdr:colOff>352425</xdr:colOff>
                    <xdr:row>196</xdr:row>
                    <xdr:rowOff>0</xdr:rowOff>
                  </to>
                </anchor>
              </controlPr>
            </control>
          </mc:Choice>
        </mc:AlternateContent>
        <mc:AlternateContent xmlns:mc="http://schemas.openxmlformats.org/markup-compatibility/2006">
          <mc:Choice Requires="x14">
            <control shapeId="9500" r:id="rId193" name="Check Box 284">
              <controlPr defaultSize="0" autoFill="0" autoLine="0" autoPict="0">
                <anchor moveWithCells="1">
                  <from>
                    <xdr:col>3</xdr:col>
                    <xdr:colOff>76200</xdr:colOff>
                    <xdr:row>196</xdr:row>
                    <xdr:rowOff>9525</xdr:rowOff>
                  </from>
                  <to>
                    <xdr:col>3</xdr:col>
                    <xdr:colOff>352425</xdr:colOff>
                    <xdr:row>196</xdr:row>
                    <xdr:rowOff>190500</xdr:rowOff>
                  </to>
                </anchor>
              </controlPr>
            </control>
          </mc:Choice>
        </mc:AlternateContent>
        <mc:AlternateContent xmlns:mc="http://schemas.openxmlformats.org/markup-compatibility/2006">
          <mc:Choice Requires="x14">
            <control shapeId="9501" r:id="rId194" name="Check Box 285">
              <controlPr defaultSize="0" autoFill="0" autoLine="0" autoPict="0">
                <anchor moveWithCells="1">
                  <from>
                    <xdr:col>3</xdr:col>
                    <xdr:colOff>76200</xdr:colOff>
                    <xdr:row>197</xdr:row>
                    <xdr:rowOff>9525</xdr:rowOff>
                  </from>
                  <to>
                    <xdr:col>3</xdr:col>
                    <xdr:colOff>352425</xdr:colOff>
                    <xdr:row>198</xdr:row>
                    <xdr:rowOff>0</xdr:rowOff>
                  </to>
                </anchor>
              </controlPr>
            </control>
          </mc:Choice>
        </mc:AlternateContent>
        <mc:AlternateContent xmlns:mc="http://schemas.openxmlformats.org/markup-compatibility/2006">
          <mc:Choice Requires="x14">
            <control shapeId="9502" r:id="rId195" name="Check Box 286">
              <controlPr defaultSize="0" autoFill="0" autoLine="0" autoPict="0">
                <anchor moveWithCells="1">
                  <from>
                    <xdr:col>3</xdr:col>
                    <xdr:colOff>76200</xdr:colOff>
                    <xdr:row>198</xdr:row>
                    <xdr:rowOff>9525</xdr:rowOff>
                  </from>
                  <to>
                    <xdr:col>3</xdr:col>
                    <xdr:colOff>352425</xdr:colOff>
                    <xdr:row>198</xdr:row>
                    <xdr:rowOff>190500</xdr:rowOff>
                  </to>
                </anchor>
              </controlPr>
            </control>
          </mc:Choice>
        </mc:AlternateContent>
        <mc:AlternateContent xmlns:mc="http://schemas.openxmlformats.org/markup-compatibility/2006">
          <mc:Choice Requires="x14">
            <control shapeId="9503" r:id="rId196" name="Check Box 287">
              <controlPr defaultSize="0" autoFill="0" autoLine="0" autoPict="0">
                <anchor moveWithCells="1">
                  <from>
                    <xdr:col>3</xdr:col>
                    <xdr:colOff>76200</xdr:colOff>
                    <xdr:row>199</xdr:row>
                    <xdr:rowOff>9525</xdr:rowOff>
                  </from>
                  <to>
                    <xdr:col>3</xdr:col>
                    <xdr:colOff>352425</xdr:colOff>
                    <xdr:row>200</xdr:row>
                    <xdr:rowOff>0</xdr:rowOff>
                  </to>
                </anchor>
              </controlPr>
            </control>
          </mc:Choice>
        </mc:AlternateContent>
        <mc:AlternateContent xmlns:mc="http://schemas.openxmlformats.org/markup-compatibility/2006">
          <mc:Choice Requires="x14">
            <control shapeId="9504" r:id="rId197" name="Check Box 288">
              <controlPr defaultSize="0" autoFill="0" autoLine="0" autoPict="0">
                <anchor moveWithCells="1">
                  <from>
                    <xdr:col>3</xdr:col>
                    <xdr:colOff>76200</xdr:colOff>
                    <xdr:row>200</xdr:row>
                    <xdr:rowOff>9525</xdr:rowOff>
                  </from>
                  <to>
                    <xdr:col>3</xdr:col>
                    <xdr:colOff>352425</xdr:colOff>
                    <xdr:row>201</xdr:row>
                    <xdr:rowOff>0</xdr:rowOff>
                  </to>
                </anchor>
              </controlPr>
            </control>
          </mc:Choice>
        </mc:AlternateContent>
        <mc:AlternateContent xmlns:mc="http://schemas.openxmlformats.org/markup-compatibility/2006">
          <mc:Choice Requires="x14">
            <control shapeId="9505" r:id="rId198" name="Check Box 289">
              <controlPr defaultSize="0" autoFill="0" autoLine="0" autoPict="0">
                <anchor moveWithCells="1">
                  <from>
                    <xdr:col>3</xdr:col>
                    <xdr:colOff>76200</xdr:colOff>
                    <xdr:row>201</xdr:row>
                    <xdr:rowOff>9525</xdr:rowOff>
                  </from>
                  <to>
                    <xdr:col>3</xdr:col>
                    <xdr:colOff>352425</xdr:colOff>
                    <xdr:row>202</xdr:row>
                    <xdr:rowOff>0</xdr:rowOff>
                  </to>
                </anchor>
              </controlPr>
            </control>
          </mc:Choice>
        </mc:AlternateContent>
        <mc:AlternateContent xmlns:mc="http://schemas.openxmlformats.org/markup-compatibility/2006">
          <mc:Choice Requires="x14">
            <control shapeId="9506" r:id="rId199" name="Check Box 290">
              <controlPr defaultSize="0" autoFill="0" autoLine="0" autoPict="0">
                <anchor moveWithCells="1">
                  <from>
                    <xdr:col>3</xdr:col>
                    <xdr:colOff>76200</xdr:colOff>
                    <xdr:row>202</xdr:row>
                    <xdr:rowOff>9525</xdr:rowOff>
                  </from>
                  <to>
                    <xdr:col>3</xdr:col>
                    <xdr:colOff>352425</xdr:colOff>
                    <xdr:row>203</xdr:row>
                    <xdr:rowOff>0</xdr:rowOff>
                  </to>
                </anchor>
              </controlPr>
            </control>
          </mc:Choice>
        </mc:AlternateContent>
        <mc:AlternateContent xmlns:mc="http://schemas.openxmlformats.org/markup-compatibility/2006">
          <mc:Choice Requires="x14">
            <control shapeId="9507" r:id="rId200" name="Check Box 291">
              <controlPr defaultSize="0" autoFill="0" autoLine="0" autoPict="0">
                <anchor moveWithCells="1">
                  <from>
                    <xdr:col>3</xdr:col>
                    <xdr:colOff>76200</xdr:colOff>
                    <xdr:row>203</xdr:row>
                    <xdr:rowOff>9525</xdr:rowOff>
                  </from>
                  <to>
                    <xdr:col>3</xdr:col>
                    <xdr:colOff>352425</xdr:colOff>
                    <xdr:row>204</xdr:row>
                    <xdr:rowOff>0</xdr:rowOff>
                  </to>
                </anchor>
              </controlPr>
            </control>
          </mc:Choice>
        </mc:AlternateContent>
        <mc:AlternateContent xmlns:mc="http://schemas.openxmlformats.org/markup-compatibility/2006">
          <mc:Choice Requires="x14">
            <control shapeId="9508" r:id="rId201" name="Check Box 292">
              <controlPr defaultSize="0" autoFill="0" autoLine="0" autoPict="0">
                <anchor moveWithCells="1">
                  <from>
                    <xdr:col>3</xdr:col>
                    <xdr:colOff>76200</xdr:colOff>
                    <xdr:row>204</xdr:row>
                    <xdr:rowOff>9525</xdr:rowOff>
                  </from>
                  <to>
                    <xdr:col>3</xdr:col>
                    <xdr:colOff>352425</xdr:colOff>
                    <xdr:row>204</xdr:row>
                    <xdr:rowOff>190500</xdr:rowOff>
                  </to>
                </anchor>
              </controlPr>
            </control>
          </mc:Choice>
        </mc:AlternateContent>
        <mc:AlternateContent xmlns:mc="http://schemas.openxmlformats.org/markup-compatibility/2006">
          <mc:Choice Requires="x14">
            <control shapeId="9509" r:id="rId202" name="Check Box 293">
              <controlPr defaultSize="0" autoFill="0" autoLine="0" autoPict="0">
                <anchor moveWithCells="1">
                  <from>
                    <xdr:col>3</xdr:col>
                    <xdr:colOff>76200</xdr:colOff>
                    <xdr:row>205</xdr:row>
                    <xdr:rowOff>9525</xdr:rowOff>
                  </from>
                  <to>
                    <xdr:col>3</xdr:col>
                    <xdr:colOff>352425</xdr:colOff>
                    <xdr:row>205</xdr:row>
                    <xdr:rowOff>190500</xdr:rowOff>
                  </to>
                </anchor>
              </controlPr>
            </control>
          </mc:Choice>
        </mc:AlternateContent>
        <mc:AlternateContent xmlns:mc="http://schemas.openxmlformats.org/markup-compatibility/2006">
          <mc:Choice Requires="x14">
            <control shapeId="9510" r:id="rId203" name="Check Box 294">
              <controlPr defaultSize="0" autoFill="0" autoLine="0" autoPict="0">
                <anchor moveWithCells="1">
                  <from>
                    <xdr:col>3</xdr:col>
                    <xdr:colOff>76200</xdr:colOff>
                    <xdr:row>206</xdr:row>
                    <xdr:rowOff>9525</xdr:rowOff>
                  </from>
                  <to>
                    <xdr:col>3</xdr:col>
                    <xdr:colOff>352425</xdr:colOff>
                    <xdr:row>207</xdr:row>
                    <xdr:rowOff>0</xdr:rowOff>
                  </to>
                </anchor>
              </controlPr>
            </control>
          </mc:Choice>
        </mc:AlternateContent>
        <mc:AlternateContent xmlns:mc="http://schemas.openxmlformats.org/markup-compatibility/2006">
          <mc:Choice Requires="x14">
            <control shapeId="9511" r:id="rId204" name="Check Box 295">
              <controlPr defaultSize="0" autoFill="0" autoLine="0" autoPict="0">
                <anchor moveWithCells="1">
                  <from>
                    <xdr:col>3</xdr:col>
                    <xdr:colOff>76200</xdr:colOff>
                    <xdr:row>207</xdr:row>
                    <xdr:rowOff>9525</xdr:rowOff>
                  </from>
                  <to>
                    <xdr:col>3</xdr:col>
                    <xdr:colOff>352425</xdr:colOff>
                    <xdr:row>208</xdr:row>
                    <xdr:rowOff>0</xdr:rowOff>
                  </to>
                </anchor>
              </controlPr>
            </control>
          </mc:Choice>
        </mc:AlternateContent>
        <mc:AlternateContent xmlns:mc="http://schemas.openxmlformats.org/markup-compatibility/2006">
          <mc:Choice Requires="x14">
            <control shapeId="9517" r:id="rId205" name="Check Box 301">
              <controlPr defaultSize="0" autoFill="0" autoLine="0" autoPict="0">
                <anchor moveWithCells="1">
                  <from>
                    <xdr:col>3</xdr:col>
                    <xdr:colOff>76200</xdr:colOff>
                    <xdr:row>208</xdr:row>
                    <xdr:rowOff>9525</xdr:rowOff>
                  </from>
                  <to>
                    <xdr:col>3</xdr:col>
                    <xdr:colOff>352425</xdr:colOff>
                    <xdr:row>209</xdr:row>
                    <xdr:rowOff>0</xdr:rowOff>
                  </to>
                </anchor>
              </controlPr>
            </control>
          </mc:Choice>
        </mc:AlternateContent>
        <mc:AlternateContent xmlns:mc="http://schemas.openxmlformats.org/markup-compatibility/2006">
          <mc:Choice Requires="x14">
            <control shapeId="9518" r:id="rId206" name="Check Box 302">
              <controlPr defaultSize="0" autoFill="0" autoLine="0" autoPict="0">
                <anchor moveWithCells="1">
                  <from>
                    <xdr:col>3</xdr:col>
                    <xdr:colOff>76200</xdr:colOff>
                    <xdr:row>209</xdr:row>
                    <xdr:rowOff>9525</xdr:rowOff>
                  </from>
                  <to>
                    <xdr:col>3</xdr:col>
                    <xdr:colOff>352425</xdr:colOff>
                    <xdr:row>210</xdr:row>
                    <xdr:rowOff>0</xdr:rowOff>
                  </to>
                </anchor>
              </controlPr>
            </control>
          </mc:Choice>
        </mc:AlternateContent>
        <mc:AlternateContent xmlns:mc="http://schemas.openxmlformats.org/markup-compatibility/2006">
          <mc:Choice Requires="x14">
            <control shapeId="9519" r:id="rId207" name="Check Box 303">
              <controlPr defaultSize="0" autoFill="0" autoLine="0" autoPict="0">
                <anchor moveWithCells="1">
                  <from>
                    <xdr:col>3</xdr:col>
                    <xdr:colOff>76200</xdr:colOff>
                    <xdr:row>210</xdr:row>
                    <xdr:rowOff>9525</xdr:rowOff>
                  </from>
                  <to>
                    <xdr:col>3</xdr:col>
                    <xdr:colOff>352425</xdr:colOff>
                    <xdr:row>211</xdr:row>
                    <xdr:rowOff>0</xdr:rowOff>
                  </to>
                </anchor>
              </controlPr>
            </control>
          </mc:Choice>
        </mc:AlternateContent>
        <mc:AlternateContent xmlns:mc="http://schemas.openxmlformats.org/markup-compatibility/2006">
          <mc:Choice Requires="x14">
            <control shapeId="9520" r:id="rId208" name="Check Box 304">
              <controlPr defaultSize="0" autoFill="0" autoLine="0" autoPict="0">
                <anchor moveWithCells="1">
                  <from>
                    <xdr:col>3</xdr:col>
                    <xdr:colOff>76200</xdr:colOff>
                    <xdr:row>211</xdr:row>
                    <xdr:rowOff>9525</xdr:rowOff>
                  </from>
                  <to>
                    <xdr:col>3</xdr:col>
                    <xdr:colOff>352425</xdr:colOff>
                    <xdr:row>212</xdr:row>
                    <xdr:rowOff>0</xdr:rowOff>
                  </to>
                </anchor>
              </controlPr>
            </control>
          </mc:Choice>
        </mc:AlternateContent>
        <mc:AlternateContent xmlns:mc="http://schemas.openxmlformats.org/markup-compatibility/2006">
          <mc:Choice Requires="x14">
            <control shapeId="9521" r:id="rId209" name="Check Box 305">
              <controlPr defaultSize="0" autoFill="0" autoLine="0" autoPict="0">
                <anchor moveWithCells="1">
                  <from>
                    <xdr:col>3</xdr:col>
                    <xdr:colOff>76200</xdr:colOff>
                    <xdr:row>212</xdr:row>
                    <xdr:rowOff>9525</xdr:rowOff>
                  </from>
                  <to>
                    <xdr:col>3</xdr:col>
                    <xdr:colOff>352425</xdr:colOff>
                    <xdr:row>213</xdr:row>
                    <xdr:rowOff>0</xdr:rowOff>
                  </to>
                </anchor>
              </controlPr>
            </control>
          </mc:Choice>
        </mc:AlternateContent>
        <mc:AlternateContent xmlns:mc="http://schemas.openxmlformats.org/markup-compatibility/2006">
          <mc:Choice Requires="x14">
            <control shapeId="9522" r:id="rId210" name="Check Box 306">
              <controlPr defaultSize="0" autoFill="0" autoLine="0" autoPict="0">
                <anchor moveWithCells="1">
                  <from>
                    <xdr:col>3</xdr:col>
                    <xdr:colOff>76200</xdr:colOff>
                    <xdr:row>213</xdr:row>
                    <xdr:rowOff>9525</xdr:rowOff>
                  </from>
                  <to>
                    <xdr:col>3</xdr:col>
                    <xdr:colOff>352425</xdr:colOff>
                    <xdr:row>214</xdr:row>
                    <xdr:rowOff>0</xdr:rowOff>
                  </to>
                </anchor>
              </controlPr>
            </control>
          </mc:Choice>
        </mc:AlternateContent>
        <mc:AlternateContent xmlns:mc="http://schemas.openxmlformats.org/markup-compatibility/2006">
          <mc:Choice Requires="x14">
            <control shapeId="9523" r:id="rId211" name="Check Box 307">
              <controlPr defaultSize="0" autoFill="0" autoLine="0" autoPict="0">
                <anchor moveWithCells="1">
                  <from>
                    <xdr:col>3</xdr:col>
                    <xdr:colOff>76200</xdr:colOff>
                    <xdr:row>214</xdr:row>
                    <xdr:rowOff>9525</xdr:rowOff>
                  </from>
                  <to>
                    <xdr:col>3</xdr:col>
                    <xdr:colOff>352425</xdr:colOff>
                    <xdr:row>215</xdr:row>
                    <xdr:rowOff>0</xdr:rowOff>
                  </to>
                </anchor>
              </controlPr>
            </control>
          </mc:Choice>
        </mc:AlternateContent>
        <mc:AlternateContent xmlns:mc="http://schemas.openxmlformats.org/markup-compatibility/2006">
          <mc:Choice Requires="x14">
            <control shapeId="9524" r:id="rId212" name="Check Box 308">
              <controlPr defaultSize="0" autoFill="0" autoLine="0" autoPict="0">
                <anchor moveWithCells="1">
                  <from>
                    <xdr:col>3</xdr:col>
                    <xdr:colOff>76200</xdr:colOff>
                    <xdr:row>215</xdr:row>
                    <xdr:rowOff>9525</xdr:rowOff>
                  </from>
                  <to>
                    <xdr:col>3</xdr:col>
                    <xdr:colOff>352425</xdr:colOff>
                    <xdr:row>216</xdr:row>
                    <xdr:rowOff>0</xdr:rowOff>
                  </to>
                </anchor>
              </controlPr>
            </control>
          </mc:Choice>
        </mc:AlternateContent>
        <mc:AlternateContent xmlns:mc="http://schemas.openxmlformats.org/markup-compatibility/2006">
          <mc:Choice Requires="x14">
            <control shapeId="9525" r:id="rId213" name="Check Box 309">
              <controlPr defaultSize="0" autoFill="0" autoLine="0" autoPict="0">
                <anchor moveWithCells="1">
                  <from>
                    <xdr:col>3</xdr:col>
                    <xdr:colOff>76200</xdr:colOff>
                    <xdr:row>216</xdr:row>
                    <xdr:rowOff>9525</xdr:rowOff>
                  </from>
                  <to>
                    <xdr:col>3</xdr:col>
                    <xdr:colOff>352425</xdr:colOff>
                    <xdr:row>217</xdr:row>
                    <xdr:rowOff>0</xdr:rowOff>
                  </to>
                </anchor>
              </controlPr>
            </control>
          </mc:Choice>
        </mc:AlternateContent>
        <mc:AlternateContent xmlns:mc="http://schemas.openxmlformats.org/markup-compatibility/2006">
          <mc:Choice Requires="x14">
            <control shapeId="9526" r:id="rId214" name="Check Box 310">
              <controlPr defaultSize="0" autoFill="0" autoLine="0" autoPict="0">
                <anchor moveWithCells="1">
                  <from>
                    <xdr:col>3</xdr:col>
                    <xdr:colOff>76200</xdr:colOff>
                    <xdr:row>217</xdr:row>
                    <xdr:rowOff>9525</xdr:rowOff>
                  </from>
                  <to>
                    <xdr:col>3</xdr:col>
                    <xdr:colOff>352425</xdr:colOff>
                    <xdr:row>218</xdr:row>
                    <xdr:rowOff>0</xdr:rowOff>
                  </to>
                </anchor>
              </controlPr>
            </control>
          </mc:Choice>
        </mc:AlternateContent>
        <mc:AlternateContent xmlns:mc="http://schemas.openxmlformats.org/markup-compatibility/2006">
          <mc:Choice Requires="x14">
            <control shapeId="9527" r:id="rId215" name="Check Box 311">
              <controlPr defaultSize="0" autoFill="0" autoLine="0" autoPict="0">
                <anchor moveWithCells="1">
                  <from>
                    <xdr:col>3</xdr:col>
                    <xdr:colOff>76200</xdr:colOff>
                    <xdr:row>218</xdr:row>
                    <xdr:rowOff>9525</xdr:rowOff>
                  </from>
                  <to>
                    <xdr:col>3</xdr:col>
                    <xdr:colOff>352425</xdr:colOff>
                    <xdr:row>219</xdr:row>
                    <xdr:rowOff>0</xdr:rowOff>
                  </to>
                </anchor>
              </controlPr>
            </control>
          </mc:Choice>
        </mc:AlternateContent>
        <mc:AlternateContent xmlns:mc="http://schemas.openxmlformats.org/markup-compatibility/2006">
          <mc:Choice Requires="x14">
            <control shapeId="9528" r:id="rId216" name="Check Box 312">
              <controlPr defaultSize="0" autoFill="0" autoLine="0" autoPict="0">
                <anchor moveWithCells="1">
                  <from>
                    <xdr:col>3</xdr:col>
                    <xdr:colOff>76200</xdr:colOff>
                    <xdr:row>219</xdr:row>
                    <xdr:rowOff>9525</xdr:rowOff>
                  </from>
                  <to>
                    <xdr:col>3</xdr:col>
                    <xdr:colOff>352425</xdr:colOff>
                    <xdr:row>220</xdr:row>
                    <xdr:rowOff>0</xdr:rowOff>
                  </to>
                </anchor>
              </controlPr>
            </control>
          </mc:Choice>
        </mc:AlternateContent>
        <mc:AlternateContent xmlns:mc="http://schemas.openxmlformats.org/markup-compatibility/2006">
          <mc:Choice Requires="x14">
            <control shapeId="9529" r:id="rId217" name="Check Box 313">
              <controlPr defaultSize="0" autoFill="0" autoLine="0" autoPict="0">
                <anchor moveWithCells="1">
                  <from>
                    <xdr:col>3</xdr:col>
                    <xdr:colOff>76200</xdr:colOff>
                    <xdr:row>220</xdr:row>
                    <xdr:rowOff>9525</xdr:rowOff>
                  </from>
                  <to>
                    <xdr:col>3</xdr:col>
                    <xdr:colOff>352425</xdr:colOff>
                    <xdr:row>221</xdr:row>
                    <xdr:rowOff>0</xdr:rowOff>
                  </to>
                </anchor>
              </controlPr>
            </control>
          </mc:Choice>
        </mc:AlternateContent>
        <mc:AlternateContent xmlns:mc="http://schemas.openxmlformats.org/markup-compatibility/2006">
          <mc:Choice Requires="x14">
            <control shapeId="9530" r:id="rId218" name="Check Box 314">
              <controlPr defaultSize="0" autoFill="0" autoLine="0" autoPict="0">
                <anchor moveWithCells="1">
                  <from>
                    <xdr:col>3</xdr:col>
                    <xdr:colOff>76200</xdr:colOff>
                    <xdr:row>221</xdr:row>
                    <xdr:rowOff>9525</xdr:rowOff>
                  </from>
                  <to>
                    <xdr:col>3</xdr:col>
                    <xdr:colOff>352425</xdr:colOff>
                    <xdr:row>221</xdr:row>
                    <xdr:rowOff>190500</xdr:rowOff>
                  </to>
                </anchor>
              </controlPr>
            </control>
          </mc:Choice>
        </mc:AlternateContent>
        <mc:AlternateContent xmlns:mc="http://schemas.openxmlformats.org/markup-compatibility/2006">
          <mc:Choice Requires="x14">
            <control shapeId="9531" r:id="rId219" name="Check Box 315">
              <controlPr defaultSize="0" autoFill="0" autoLine="0" autoPict="0">
                <anchor moveWithCells="1">
                  <from>
                    <xdr:col>3</xdr:col>
                    <xdr:colOff>76200</xdr:colOff>
                    <xdr:row>222</xdr:row>
                    <xdr:rowOff>9525</xdr:rowOff>
                  </from>
                  <to>
                    <xdr:col>3</xdr:col>
                    <xdr:colOff>352425</xdr:colOff>
                    <xdr:row>223</xdr:row>
                    <xdr:rowOff>0</xdr:rowOff>
                  </to>
                </anchor>
              </controlPr>
            </control>
          </mc:Choice>
        </mc:AlternateContent>
        <mc:AlternateContent xmlns:mc="http://schemas.openxmlformats.org/markup-compatibility/2006">
          <mc:Choice Requires="x14">
            <control shapeId="9532" r:id="rId220" name="Check Box 316">
              <controlPr defaultSize="0" autoFill="0" autoLine="0" autoPict="0">
                <anchor moveWithCells="1">
                  <from>
                    <xdr:col>3</xdr:col>
                    <xdr:colOff>76200</xdr:colOff>
                    <xdr:row>223</xdr:row>
                    <xdr:rowOff>9525</xdr:rowOff>
                  </from>
                  <to>
                    <xdr:col>3</xdr:col>
                    <xdr:colOff>352425</xdr:colOff>
                    <xdr:row>224</xdr:row>
                    <xdr:rowOff>0</xdr:rowOff>
                  </to>
                </anchor>
              </controlPr>
            </control>
          </mc:Choice>
        </mc:AlternateContent>
        <mc:AlternateContent xmlns:mc="http://schemas.openxmlformats.org/markup-compatibility/2006">
          <mc:Choice Requires="x14">
            <control shapeId="9533" r:id="rId221" name="Check Box 317">
              <controlPr defaultSize="0" autoFill="0" autoLine="0" autoPict="0">
                <anchor moveWithCells="1">
                  <from>
                    <xdr:col>3</xdr:col>
                    <xdr:colOff>76200</xdr:colOff>
                    <xdr:row>224</xdr:row>
                    <xdr:rowOff>9525</xdr:rowOff>
                  </from>
                  <to>
                    <xdr:col>3</xdr:col>
                    <xdr:colOff>352425</xdr:colOff>
                    <xdr:row>225</xdr:row>
                    <xdr:rowOff>0</xdr:rowOff>
                  </to>
                </anchor>
              </controlPr>
            </control>
          </mc:Choice>
        </mc:AlternateContent>
        <mc:AlternateContent xmlns:mc="http://schemas.openxmlformats.org/markup-compatibility/2006">
          <mc:Choice Requires="x14">
            <control shapeId="9534" r:id="rId222" name="Check Box 318">
              <controlPr defaultSize="0" autoFill="0" autoLine="0" autoPict="0">
                <anchor moveWithCells="1">
                  <from>
                    <xdr:col>3</xdr:col>
                    <xdr:colOff>76200</xdr:colOff>
                    <xdr:row>225</xdr:row>
                    <xdr:rowOff>9525</xdr:rowOff>
                  </from>
                  <to>
                    <xdr:col>3</xdr:col>
                    <xdr:colOff>352425</xdr:colOff>
                    <xdr:row>226</xdr:row>
                    <xdr:rowOff>0</xdr:rowOff>
                  </to>
                </anchor>
              </controlPr>
            </control>
          </mc:Choice>
        </mc:AlternateContent>
        <mc:AlternateContent xmlns:mc="http://schemas.openxmlformats.org/markup-compatibility/2006">
          <mc:Choice Requires="x14">
            <control shapeId="9535" r:id="rId223" name="Check Box 319">
              <controlPr defaultSize="0" autoFill="0" autoLine="0" autoPict="0">
                <anchor moveWithCells="1">
                  <from>
                    <xdr:col>3</xdr:col>
                    <xdr:colOff>76200</xdr:colOff>
                    <xdr:row>226</xdr:row>
                    <xdr:rowOff>9525</xdr:rowOff>
                  </from>
                  <to>
                    <xdr:col>3</xdr:col>
                    <xdr:colOff>352425</xdr:colOff>
                    <xdr:row>227</xdr:row>
                    <xdr:rowOff>0</xdr:rowOff>
                  </to>
                </anchor>
              </controlPr>
            </control>
          </mc:Choice>
        </mc:AlternateContent>
        <mc:AlternateContent xmlns:mc="http://schemas.openxmlformats.org/markup-compatibility/2006">
          <mc:Choice Requires="x14">
            <control shapeId="9536" r:id="rId224" name="Check Box 320">
              <controlPr defaultSize="0" autoFill="0" autoLine="0" autoPict="0">
                <anchor moveWithCells="1">
                  <from>
                    <xdr:col>3</xdr:col>
                    <xdr:colOff>76200</xdr:colOff>
                    <xdr:row>227</xdr:row>
                    <xdr:rowOff>9525</xdr:rowOff>
                  </from>
                  <to>
                    <xdr:col>3</xdr:col>
                    <xdr:colOff>352425</xdr:colOff>
                    <xdr:row>228</xdr:row>
                    <xdr:rowOff>0</xdr:rowOff>
                  </to>
                </anchor>
              </controlPr>
            </control>
          </mc:Choice>
        </mc:AlternateContent>
        <mc:AlternateContent xmlns:mc="http://schemas.openxmlformats.org/markup-compatibility/2006">
          <mc:Choice Requires="x14">
            <control shapeId="9537" r:id="rId225" name="Check Box 321">
              <controlPr defaultSize="0" autoFill="0" autoLine="0" autoPict="0">
                <anchor moveWithCells="1">
                  <from>
                    <xdr:col>3</xdr:col>
                    <xdr:colOff>76200</xdr:colOff>
                    <xdr:row>228</xdr:row>
                    <xdr:rowOff>9525</xdr:rowOff>
                  </from>
                  <to>
                    <xdr:col>3</xdr:col>
                    <xdr:colOff>352425</xdr:colOff>
                    <xdr:row>229</xdr:row>
                    <xdr:rowOff>0</xdr:rowOff>
                  </to>
                </anchor>
              </controlPr>
            </control>
          </mc:Choice>
        </mc:AlternateContent>
        <mc:AlternateContent xmlns:mc="http://schemas.openxmlformats.org/markup-compatibility/2006">
          <mc:Choice Requires="x14">
            <control shapeId="9538" r:id="rId226" name="Check Box 322">
              <controlPr defaultSize="0" autoFill="0" autoLine="0" autoPict="0">
                <anchor moveWithCells="1">
                  <from>
                    <xdr:col>3</xdr:col>
                    <xdr:colOff>76200</xdr:colOff>
                    <xdr:row>229</xdr:row>
                    <xdr:rowOff>9525</xdr:rowOff>
                  </from>
                  <to>
                    <xdr:col>3</xdr:col>
                    <xdr:colOff>352425</xdr:colOff>
                    <xdr:row>230</xdr:row>
                    <xdr:rowOff>0</xdr:rowOff>
                  </to>
                </anchor>
              </controlPr>
            </control>
          </mc:Choice>
        </mc:AlternateContent>
        <mc:AlternateContent xmlns:mc="http://schemas.openxmlformats.org/markup-compatibility/2006">
          <mc:Choice Requires="x14">
            <control shapeId="9539" r:id="rId227" name="Check Box 323">
              <controlPr defaultSize="0" autoFill="0" autoLine="0" autoPict="0">
                <anchor moveWithCells="1">
                  <from>
                    <xdr:col>3</xdr:col>
                    <xdr:colOff>76200</xdr:colOff>
                    <xdr:row>230</xdr:row>
                    <xdr:rowOff>9525</xdr:rowOff>
                  </from>
                  <to>
                    <xdr:col>3</xdr:col>
                    <xdr:colOff>352425</xdr:colOff>
                    <xdr:row>231</xdr:row>
                    <xdr:rowOff>0</xdr:rowOff>
                  </to>
                </anchor>
              </controlPr>
            </control>
          </mc:Choice>
        </mc:AlternateContent>
        <mc:AlternateContent xmlns:mc="http://schemas.openxmlformats.org/markup-compatibility/2006">
          <mc:Choice Requires="x14">
            <control shapeId="9540" r:id="rId228" name="Check Box 324">
              <controlPr defaultSize="0" autoFill="0" autoLine="0" autoPict="0">
                <anchor moveWithCells="1">
                  <from>
                    <xdr:col>3</xdr:col>
                    <xdr:colOff>76200</xdr:colOff>
                    <xdr:row>231</xdr:row>
                    <xdr:rowOff>9525</xdr:rowOff>
                  </from>
                  <to>
                    <xdr:col>3</xdr:col>
                    <xdr:colOff>352425</xdr:colOff>
                    <xdr:row>232</xdr:row>
                    <xdr:rowOff>0</xdr:rowOff>
                  </to>
                </anchor>
              </controlPr>
            </control>
          </mc:Choice>
        </mc:AlternateContent>
        <mc:AlternateContent xmlns:mc="http://schemas.openxmlformats.org/markup-compatibility/2006">
          <mc:Choice Requires="x14">
            <control shapeId="9541" r:id="rId229" name="Check Box 325">
              <controlPr defaultSize="0" autoFill="0" autoLine="0" autoPict="0">
                <anchor moveWithCells="1">
                  <from>
                    <xdr:col>3</xdr:col>
                    <xdr:colOff>76200</xdr:colOff>
                    <xdr:row>232</xdr:row>
                    <xdr:rowOff>9525</xdr:rowOff>
                  </from>
                  <to>
                    <xdr:col>3</xdr:col>
                    <xdr:colOff>352425</xdr:colOff>
                    <xdr:row>233</xdr:row>
                    <xdr:rowOff>0</xdr:rowOff>
                  </to>
                </anchor>
              </controlPr>
            </control>
          </mc:Choice>
        </mc:AlternateContent>
        <mc:AlternateContent xmlns:mc="http://schemas.openxmlformats.org/markup-compatibility/2006">
          <mc:Choice Requires="x14">
            <control shapeId="9542" r:id="rId230" name="Check Box 326">
              <controlPr defaultSize="0" autoFill="0" autoLine="0" autoPict="0">
                <anchor moveWithCells="1">
                  <from>
                    <xdr:col>3</xdr:col>
                    <xdr:colOff>76200</xdr:colOff>
                    <xdr:row>233</xdr:row>
                    <xdr:rowOff>9525</xdr:rowOff>
                  </from>
                  <to>
                    <xdr:col>3</xdr:col>
                    <xdr:colOff>352425</xdr:colOff>
                    <xdr:row>234</xdr:row>
                    <xdr:rowOff>0</xdr:rowOff>
                  </to>
                </anchor>
              </controlPr>
            </control>
          </mc:Choice>
        </mc:AlternateContent>
        <mc:AlternateContent xmlns:mc="http://schemas.openxmlformats.org/markup-compatibility/2006">
          <mc:Choice Requires="x14">
            <control shapeId="9543" r:id="rId231" name="Check Box 327">
              <controlPr defaultSize="0" autoFill="0" autoLine="0" autoPict="0">
                <anchor moveWithCells="1">
                  <from>
                    <xdr:col>3</xdr:col>
                    <xdr:colOff>76200</xdr:colOff>
                    <xdr:row>234</xdr:row>
                    <xdr:rowOff>9525</xdr:rowOff>
                  </from>
                  <to>
                    <xdr:col>3</xdr:col>
                    <xdr:colOff>352425</xdr:colOff>
                    <xdr:row>235</xdr:row>
                    <xdr:rowOff>0</xdr:rowOff>
                  </to>
                </anchor>
              </controlPr>
            </control>
          </mc:Choice>
        </mc:AlternateContent>
        <mc:AlternateContent xmlns:mc="http://schemas.openxmlformats.org/markup-compatibility/2006">
          <mc:Choice Requires="x14">
            <control shapeId="9544" r:id="rId232" name="Check Box 328">
              <controlPr defaultSize="0" autoFill="0" autoLine="0" autoPict="0">
                <anchor moveWithCells="1">
                  <from>
                    <xdr:col>3</xdr:col>
                    <xdr:colOff>76200</xdr:colOff>
                    <xdr:row>236</xdr:row>
                    <xdr:rowOff>9525</xdr:rowOff>
                  </from>
                  <to>
                    <xdr:col>3</xdr:col>
                    <xdr:colOff>352425</xdr:colOff>
                    <xdr:row>237</xdr:row>
                    <xdr:rowOff>0</xdr:rowOff>
                  </to>
                </anchor>
              </controlPr>
            </control>
          </mc:Choice>
        </mc:AlternateContent>
        <mc:AlternateContent xmlns:mc="http://schemas.openxmlformats.org/markup-compatibility/2006">
          <mc:Choice Requires="x14">
            <control shapeId="9545" r:id="rId233" name="Check Box 329">
              <controlPr defaultSize="0" autoFill="0" autoLine="0" autoPict="0">
                <anchor moveWithCells="1">
                  <from>
                    <xdr:col>3</xdr:col>
                    <xdr:colOff>76200</xdr:colOff>
                    <xdr:row>237</xdr:row>
                    <xdr:rowOff>9525</xdr:rowOff>
                  </from>
                  <to>
                    <xdr:col>3</xdr:col>
                    <xdr:colOff>352425</xdr:colOff>
                    <xdr:row>238</xdr:row>
                    <xdr:rowOff>0</xdr:rowOff>
                  </to>
                </anchor>
              </controlPr>
            </control>
          </mc:Choice>
        </mc:AlternateContent>
        <mc:AlternateContent xmlns:mc="http://schemas.openxmlformats.org/markup-compatibility/2006">
          <mc:Choice Requires="x14">
            <control shapeId="9546" r:id="rId234" name="Check Box 330">
              <controlPr defaultSize="0" autoFill="0" autoLine="0" autoPict="0">
                <anchor moveWithCells="1">
                  <from>
                    <xdr:col>3</xdr:col>
                    <xdr:colOff>76200</xdr:colOff>
                    <xdr:row>238</xdr:row>
                    <xdr:rowOff>9525</xdr:rowOff>
                  </from>
                  <to>
                    <xdr:col>3</xdr:col>
                    <xdr:colOff>352425</xdr:colOff>
                    <xdr:row>239</xdr:row>
                    <xdr:rowOff>0</xdr:rowOff>
                  </to>
                </anchor>
              </controlPr>
            </control>
          </mc:Choice>
        </mc:AlternateContent>
        <mc:AlternateContent xmlns:mc="http://schemas.openxmlformats.org/markup-compatibility/2006">
          <mc:Choice Requires="x14">
            <control shapeId="9547" r:id="rId235" name="Check Box 331">
              <controlPr defaultSize="0" autoFill="0" autoLine="0" autoPict="0">
                <anchor moveWithCells="1">
                  <from>
                    <xdr:col>3</xdr:col>
                    <xdr:colOff>76200</xdr:colOff>
                    <xdr:row>239</xdr:row>
                    <xdr:rowOff>9525</xdr:rowOff>
                  </from>
                  <to>
                    <xdr:col>3</xdr:col>
                    <xdr:colOff>352425</xdr:colOff>
                    <xdr:row>240</xdr:row>
                    <xdr:rowOff>0</xdr:rowOff>
                  </to>
                </anchor>
              </controlPr>
            </control>
          </mc:Choice>
        </mc:AlternateContent>
        <mc:AlternateContent xmlns:mc="http://schemas.openxmlformats.org/markup-compatibility/2006">
          <mc:Choice Requires="x14">
            <control shapeId="9548" r:id="rId236" name="Check Box 332">
              <controlPr defaultSize="0" autoFill="0" autoLine="0" autoPict="0">
                <anchor moveWithCells="1">
                  <from>
                    <xdr:col>3</xdr:col>
                    <xdr:colOff>76200</xdr:colOff>
                    <xdr:row>240</xdr:row>
                    <xdr:rowOff>9525</xdr:rowOff>
                  </from>
                  <to>
                    <xdr:col>3</xdr:col>
                    <xdr:colOff>352425</xdr:colOff>
                    <xdr:row>240</xdr:row>
                    <xdr:rowOff>190500</xdr:rowOff>
                  </to>
                </anchor>
              </controlPr>
            </control>
          </mc:Choice>
        </mc:AlternateContent>
        <mc:AlternateContent xmlns:mc="http://schemas.openxmlformats.org/markup-compatibility/2006">
          <mc:Choice Requires="x14">
            <control shapeId="9549" r:id="rId237" name="Check Box 333">
              <controlPr defaultSize="0" autoFill="0" autoLine="0" autoPict="0">
                <anchor moveWithCells="1">
                  <from>
                    <xdr:col>3</xdr:col>
                    <xdr:colOff>76200</xdr:colOff>
                    <xdr:row>241</xdr:row>
                    <xdr:rowOff>9525</xdr:rowOff>
                  </from>
                  <to>
                    <xdr:col>3</xdr:col>
                    <xdr:colOff>352425</xdr:colOff>
                    <xdr:row>242</xdr:row>
                    <xdr:rowOff>0</xdr:rowOff>
                  </to>
                </anchor>
              </controlPr>
            </control>
          </mc:Choice>
        </mc:AlternateContent>
        <mc:AlternateContent xmlns:mc="http://schemas.openxmlformats.org/markup-compatibility/2006">
          <mc:Choice Requires="x14">
            <control shapeId="9550" r:id="rId238" name="Check Box 334">
              <controlPr defaultSize="0" autoFill="0" autoLine="0" autoPict="0">
                <anchor moveWithCells="1">
                  <from>
                    <xdr:col>3</xdr:col>
                    <xdr:colOff>76200</xdr:colOff>
                    <xdr:row>242</xdr:row>
                    <xdr:rowOff>9525</xdr:rowOff>
                  </from>
                  <to>
                    <xdr:col>3</xdr:col>
                    <xdr:colOff>352425</xdr:colOff>
                    <xdr:row>243</xdr:row>
                    <xdr:rowOff>0</xdr:rowOff>
                  </to>
                </anchor>
              </controlPr>
            </control>
          </mc:Choice>
        </mc:AlternateContent>
        <mc:AlternateContent xmlns:mc="http://schemas.openxmlformats.org/markup-compatibility/2006">
          <mc:Choice Requires="x14">
            <control shapeId="9551" r:id="rId239" name="Check Box 335">
              <controlPr defaultSize="0" autoFill="0" autoLine="0" autoPict="0">
                <anchor moveWithCells="1">
                  <from>
                    <xdr:col>3</xdr:col>
                    <xdr:colOff>76200</xdr:colOff>
                    <xdr:row>243</xdr:row>
                    <xdr:rowOff>9525</xdr:rowOff>
                  </from>
                  <to>
                    <xdr:col>3</xdr:col>
                    <xdr:colOff>352425</xdr:colOff>
                    <xdr:row>244</xdr:row>
                    <xdr:rowOff>0</xdr:rowOff>
                  </to>
                </anchor>
              </controlPr>
            </control>
          </mc:Choice>
        </mc:AlternateContent>
        <mc:AlternateContent xmlns:mc="http://schemas.openxmlformats.org/markup-compatibility/2006">
          <mc:Choice Requires="x14">
            <control shapeId="9557" r:id="rId240" name="Check Box 341">
              <controlPr defaultSize="0" autoFill="0" autoLine="0" autoPict="0">
                <anchor moveWithCells="1">
                  <from>
                    <xdr:col>3</xdr:col>
                    <xdr:colOff>76200</xdr:colOff>
                    <xdr:row>244</xdr:row>
                    <xdr:rowOff>9525</xdr:rowOff>
                  </from>
                  <to>
                    <xdr:col>3</xdr:col>
                    <xdr:colOff>352425</xdr:colOff>
                    <xdr:row>245</xdr:row>
                    <xdr:rowOff>0</xdr:rowOff>
                  </to>
                </anchor>
              </controlPr>
            </control>
          </mc:Choice>
        </mc:AlternateContent>
        <mc:AlternateContent xmlns:mc="http://schemas.openxmlformats.org/markup-compatibility/2006">
          <mc:Choice Requires="x14">
            <control shapeId="9558" r:id="rId241" name="Check Box 342">
              <controlPr defaultSize="0" autoFill="0" autoLine="0" autoPict="0">
                <anchor moveWithCells="1">
                  <from>
                    <xdr:col>3</xdr:col>
                    <xdr:colOff>76200</xdr:colOff>
                    <xdr:row>245</xdr:row>
                    <xdr:rowOff>9525</xdr:rowOff>
                  </from>
                  <to>
                    <xdr:col>3</xdr:col>
                    <xdr:colOff>352425</xdr:colOff>
                    <xdr:row>246</xdr:row>
                    <xdr:rowOff>0</xdr:rowOff>
                  </to>
                </anchor>
              </controlPr>
            </control>
          </mc:Choice>
        </mc:AlternateContent>
        <mc:AlternateContent xmlns:mc="http://schemas.openxmlformats.org/markup-compatibility/2006">
          <mc:Choice Requires="x14">
            <control shapeId="9559" r:id="rId242" name="Check Box 343">
              <controlPr defaultSize="0" autoFill="0" autoLine="0" autoPict="0">
                <anchor moveWithCells="1">
                  <from>
                    <xdr:col>3</xdr:col>
                    <xdr:colOff>76200</xdr:colOff>
                    <xdr:row>246</xdr:row>
                    <xdr:rowOff>9525</xdr:rowOff>
                  </from>
                  <to>
                    <xdr:col>3</xdr:col>
                    <xdr:colOff>352425</xdr:colOff>
                    <xdr:row>247</xdr:row>
                    <xdr:rowOff>0</xdr:rowOff>
                  </to>
                </anchor>
              </controlPr>
            </control>
          </mc:Choice>
        </mc:AlternateContent>
        <mc:AlternateContent xmlns:mc="http://schemas.openxmlformats.org/markup-compatibility/2006">
          <mc:Choice Requires="x14">
            <control shapeId="9560" r:id="rId243" name="Check Box 344">
              <controlPr defaultSize="0" autoFill="0" autoLine="0" autoPict="0">
                <anchor moveWithCells="1">
                  <from>
                    <xdr:col>3</xdr:col>
                    <xdr:colOff>76200</xdr:colOff>
                    <xdr:row>247</xdr:row>
                    <xdr:rowOff>9525</xdr:rowOff>
                  </from>
                  <to>
                    <xdr:col>3</xdr:col>
                    <xdr:colOff>352425</xdr:colOff>
                    <xdr:row>248</xdr:row>
                    <xdr:rowOff>0</xdr:rowOff>
                  </to>
                </anchor>
              </controlPr>
            </control>
          </mc:Choice>
        </mc:AlternateContent>
        <mc:AlternateContent xmlns:mc="http://schemas.openxmlformats.org/markup-compatibility/2006">
          <mc:Choice Requires="x14">
            <control shapeId="9561" r:id="rId244" name="Check Box 345">
              <controlPr defaultSize="0" autoFill="0" autoLine="0" autoPict="0">
                <anchor moveWithCells="1">
                  <from>
                    <xdr:col>3</xdr:col>
                    <xdr:colOff>76200</xdr:colOff>
                    <xdr:row>248</xdr:row>
                    <xdr:rowOff>9525</xdr:rowOff>
                  </from>
                  <to>
                    <xdr:col>3</xdr:col>
                    <xdr:colOff>352425</xdr:colOff>
                    <xdr:row>249</xdr:row>
                    <xdr:rowOff>0</xdr:rowOff>
                  </to>
                </anchor>
              </controlPr>
            </control>
          </mc:Choice>
        </mc:AlternateContent>
        <mc:AlternateContent xmlns:mc="http://schemas.openxmlformats.org/markup-compatibility/2006">
          <mc:Choice Requires="x14">
            <control shapeId="9562" r:id="rId245" name="Check Box 346">
              <controlPr defaultSize="0" autoFill="0" autoLine="0" autoPict="0">
                <anchor moveWithCells="1">
                  <from>
                    <xdr:col>3</xdr:col>
                    <xdr:colOff>76200</xdr:colOff>
                    <xdr:row>249</xdr:row>
                    <xdr:rowOff>9525</xdr:rowOff>
                  </from>
                  <to>
                    <xdr:col>3</xdr:col>
                    <xdr:colOff>352425</xdr:colOff>
                    <xdr:row>250</xdr:row>
                    <xdr:rowOff>0</xdr:rowOff>
                  </to>
                </anchor>
              </controlPr>
            </control>
          </mc:Choice>
        </mc:AlternateContent>
        <mc:AlternateContent xmlns:mc="http://schemas.openxmlformats.org/markup-compatibility/2006">
          <mc:Choice Requires="x14">
            <control shapeId="9563" r:id="rId246" name="Check Box 347">
              <controlPr defaultSize="0" autoFill="0" autoLine="0" autoPict="0">
                <anchor moveWithCells="1">
                  <from>
                    <xdr:col>3</xdr:col>
                    <xdr:colOff>76200</xdr:colOff>
                    <xdr:row>250</xdr:row>
                    <xdr:rowOff>9525</xdr:rowOff>
                  </from>
                  <to>
                    <xdr:col>3</xdr:col>
                    <xdr:colOff>352425</xdr:colOff>
                    <xdr:row>251</xdr:row>
                    <xdr:rowOff>0</xdr:rowOff>
                  </to>
                </anchor>
              </controlPr>
            </control>
          </mc:Choice>
        </mc:AlternateContent>
        <mc:AlternateContent xmlns:mc="http://schemas.openxmlformats.org/markup-compatibility/2006">
          <mc:Choice Requires="x14">
            <control shapeId="9564" r:id="rId247" name="Check Box 348">
              <controlPr defaultSize="0" autoFill="0" autoLine="0" autoPict="0">
                <anchor moveWithCells="1">
                  <from>
                    <xdr:col>3</xdr:col>
                    <xdr:colOff>76200</xdr:colOff>
                    <xdr:row>251</xdr:row>
                    <xdr:rowOff>9525</xdr:rowOff>
                  </from>
                  <to>
                    <xdr:col>3</xdr:col>
                    <xdr:colOff>352425</xdr:colOff>
                    <xdr:row>252</xdr:row>
                    <xdr:rowOff>0</xdr:rowOff>
                  </to>
                </anchor>
              </controlPr>
            </control>
          </mc:Choice>
        </mc:AlternateContent>
        <mc:AlternateContent xmlns:mc="http://schemas.openxmlformats.org/markup-compatibility/2006">
          <mc:Choice Requires="x14">
            <control shapeId="9565" r:id="rId248" name="Check Box 349">
              <controlPr defaultSize="0" autoFill="0" autoLine="0" autoPict="0">
                <anchor moveWithCells="1">
                  <from>
                    <xdr:col>3</xdr:col>
                    <xdr:colOff>76200</xdr:colOff>
                    <xdr:row>252</xdr:row>
                    <xdr:rowOff>9525</xdr:rowOff>
                  </from>
                  <to>
                    <xdr:col>3</xdr:col>
                    <xdr:colOff>352425</xdr:colOff>
                    <xdr:row>253</xdr:row>
                    <xdr:rowOff>0</xdr:rowOff>
                  </to>
                </anchor>
              </controlPr>
            </control>
          </mc:Choice>
        </mc:AlternateContent>
        <mc:AlternateContent xmlns:mc="http://schemas.openxmlformats.org/markup-compatibility/2006">
          <mc:Choice Requires="x14">
            <control shapeId="9566" r:id="rId249" name="Check Box 350">
              <controlPr defaultSize="0" autoFill="0" autoLine="0" autoPict="0">
                <anchor moveWithCells="1">
                  <from>
                    <xdr:col>3</xdr:col>
                    <xdr:colOff>76200</xdr:colOff>
                    <xdr:row>253</xdr:row>
                    <xdr:rowOff>9525</xdr:rowOff>
                  </from>
                  <to>
                    <xdr:col>3</xdr:col>
                    <xdr:colOff>352425</xdr:colOff>
                    <xdr:row>254</xdr:row>
                    <xdr:rowOff>0</xdr:rowOff>
                  </to>
                </anchor>
              </controlPr>
            </control>
          </mc:Choice>
        </mc:AlternateContent>
        <mc:AlternateContent xmlns:mc="http://schemas.openxmlformats.org/markup-compatibility/2006">
          <mc:Choice Requires="x14">
            <control shapeId="9567" r:id="rId250" name="Check Box 351">
              <controlPr defaultSize="0" autoFill="0" autoLine="0" autoPict="0">
                <anchor moveWithCells="1">
                  <from>
                    <xdr:col>3</xdr:col>
                    <xdr:colOff>76200</xdr:colOff>
                    <xdr:row>254</xdr:row>
                    <xdr:rowOff>9525</xdr:rowOff>
                  </from>
                  <to>
                    <xdr:col>3</xdr:col>
                    <xdr:colOff>352425</xdr:colOff>
                    <xdr:row>255</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6" enableFormatConditionsCalculation="0">
    <tabColor theme="9" tint="0.59999389629810485"/>
  </sheetPr>
  <dimension ref="A1:AZ365"/>
  <sheetViews>
    <sheetView showGridLines="0" zoomScale="85" zoomScaleNormal="85" zoomScalePageLayoutView="85" workbookViewId="0">
      <pane ySplit="10" topLeftCell="A11" activePane="bottomLeft" state="frozen"/>
      <selection activeCell="A2" sqref="A2"/>
      <selection pane="bottomLeft" activeCell="A2" sqref="A2"/>
    </sheetView>
  </sheetViews>
  <sheetFormatPr baseColWidth="10" defaultColWidth="11.42578125" defaultRowHeight="15" zeroHeight="1" x14ac:dyDescent="0.25"/>
  <cols>
    <col min="1" max="2" width="3.7109375" customWidth="1"/>
    <col min="3" max="3" width="22.7109375" customWidth="1"/>
    <col min="4" max="4" width="5.42578125" customWidth="1"/>
    <col min="5" max="5" width="115.85546875" customWidth="1"/>
    <col min="6" max="7" width="3.7109375" style="72" customWidth="1"/>
    <col min="8" max="8" width="8" style="72" bestFit="1" customWidth="1"/>
    <col min="9" max="14" width="3" style="72" customWidth="1"/>
    <col min="15" max="48" width="3" customWidth="1"/>
  </cols>
  <sheetData>
    <row r="1" spans="1:52" hidden="1" x14ac:dyDescent="0.25">
      <c r="A1">
        <v>1</v>
      </c>
      <c r="B1">
        <v>2</v>
      </c>
      <c r="C1">
        <v>3</v>
      </c>
      <c r="D1">
        <v>4</v>
      </c>
      <c r="E1">
        <v>5</v>
      </c>
      <c r="F1">
        <v>34</v>
      </c>
      <c r="G1">
        <v>35</v>
      </c>
      <c r="H1">
        <v>39</v>
      </c>
    </row>
    <row r="2" spans="1:52" x14ac:dyDescent="0.25"/>
    <row r="3" spans="1:52" ht="17.25" x14ac:dyDescent="0.3">
      <c r="B3" s="314" t="s">
        <v>837</v>
      </c>
      <c r="C3" s="314"/>
      <c r="D3" s="314"/>
      <c r="E3" s="314"/>
      <c r="F3" s="314"/>
      <c r="G3" s="314"/>
    </row>
    <row r="4" spans="1:52" x14ac:dyDescent="0.25"/>
    <row r="5" spans="1:52" x14ac:dyDescent="0.25">
      <c r="B5" s="24" t="s">
        <v>513</v>
      </c>
    </row>
    <row r="6" spans="1:52" x14ac:dyDescent="0.25">
      <c r="B6" s="24" t="s">
        <v>70</v>
      </c>
    </row>
    <row r="7" spans="1:52" s="72" customFormat="1" ht="15.75" thickBot="1" x14ac:dyDescent="0.3">
      <c r="A7"/>
      <c r="B7" s="24"/>
      <c r="C7"/>
      <c r="D7"/>
      <c r="E7"/>
      <c r="I7" s="72" t="s">
        <v>498</v>
      </c>
      <c r="O7"/>
      <c r="P7"/>
      <c r="Q7"/>
      <c r="R7"/>
      <c r="S7"/>
      <c r="T7"/>
      <c r="U7"/>
      <c r="V7"/>
      <c r="W7"/>
      <c r="X7"/>
      <c r="Y7"/>
      <c r="Z7"/>
      <c r="AA7"/>
      <c r="AB7"/>
      <c r="AC7"/>
      <c r="AD7"/>
      <c r="AE7"/>
      <c r="AF7"/>
      <c r="AG7"/>
      <c r="AH7"/>
      <c r="AI7"/>
      <c r="AJ7"/>
      <c r="AK7"/>
      <c r="AL7"/>
      <c r="AM7"/>
      <c r="AN7"/>
      <c r="AO7"/>
      <c r="AP7"/>
      <c r="AQ7"/>
      <c r="AR7"/>
      <c r="AS7"/>
      <c r="AT7"/>
      <c r="AU7"/>
      <c r="AV7"/>
      <c r="AW7"/>
      <c r="AX7"/>
      <c r="AY7"/>
      <c r="AZ7"/>
    </row>
    <row r="8" spans="1:52" s="72" customFormat="1" x14ac:dyDescent="0.25">
      <c r="A8"/>
      <c r="B8" s="12"/>
      <c r="C8" s="13"/>
      <c r="D8" s="13"/>
      <c r="E8" s="13"/>
      <c r="F8" s="73"/>
      <c r="H8" s="72" t="s">
        <v>123</v>
      </c>
      <c r="I8" s="77">
        <v>1</v>
      </c>
      <c r="J8" s="77">
        <v>2</v>
      </c>
      <c r="K8" s="77">
        <v>3</v>
      </c>
      <c r="L8" s="77">
        <v>4</v>
      </c>
      <c r="M8" s="77">
        <v>5</v>
      </c>
      <c r="N8" s="77">
        <v>6</v>
      </c>
      <c r="O8" s="77">
        <v>7</v>
      </c>
      <c r="P8" s="77">
        <v>8</v>
      </c>
      <c r="Q8" s="77">
        <v>9</v>
      </c>
      <c r="R8" s="77">
        <v>10</v>
      </c>
      <c r="S8" s="77">
        <v>11</v>
      </c>
      <c r="T8" s="77">
        <v>12</v>
      </c>
      <c r="U8" s="77">
        <v>13</v>
      </c>
      <c r="V8" s="77">
        <v>14</v>
      </c>
      <c r="W8" s="77">
        <v>15</v>
      </c>
      <c r="X8" s="77">
        <v>16</v>
      </c>
      <c r="Y8" s="77">
        <v>17</v>
      </c>
      <c r="Z8" s="77">
        <v>18</v>
      </c>
      <c r="AA8" s="77">
        <v>19</v>
      </c>
      <c r="AB8" s="77">
        <v>20</v>
      </c>
      <c r="AC8" s="77">
        <v>21</v>
      </c>
      <c r="AD8" s="77">
        <v>22</v>
      </c>
      <c r="AE8" s="77">
        <v>23</v>
      </c>
      <c r="AF8" s="77">
        <v>24</v>
      </c>
      <c r="AG8" s="77">
        <v>25</v>
      </c>
      <c r="AH8" s="77">
        <v>26</v>
      </c>
      <c r="AI8" s="77">
        <v>27</v>
      </c>
      <c r="AJ8" s="77">
        <v>28</v>
      </c>
      <c r="AK8" s="77">
        <v>29</v>
      </c>
      <c r="AL8" s="77">
        <v>30</v>
      </c>
      <c r="AM8" s="77">
        <v>31</v>
      </c>
      <c r="AN8" s="77">
        <v>32</v>
      </c>
      <c r="AO8" s="77">
        <v>33</v>
      </c>
      <c r="AP8" s="77">
        <v>34</v>
      </c>
      <c r="AQ8" s="77">
        <v>35</v>
      </c>
      <c r="AR8" s="77">
        <v>36</v>
      </c>
      <c r="AS8" s="77">
        <v>37</v>
      </c>
      <c r="AT8" s="77">
        <v>38</v>
      </c>
      <c r="AU8" s="77">
        <v>39</v>
      </c>
      <c r="AV8" s="77">
        <v>40</v>
      </c>
      <c r="AW8"/>
      <c r="AX8"/>
      <c r="AY8"/>
      <c r="AZ8"/>
    </row>
    <row r="9" spans="1:52" s="72" customFormat="1" ht="15" customHeight="1" x14ac:dyDescent="0.25">
      <c r="A9"/>
      <c r="B9" s="16"/>
      <c r="C9" s="340" t="s">
        <v>121</v>
      </c>
      <c r="D9" s="259"/>
      <c r="E9" s="341" t="s">
        <v>118</v>
      </c>
      <c r="F9" s="74"/>
      <c r="H9" s="72" t="s">
        <v>122</v>
      </c>
      <c r="I9" s="75">
        <f>'RImp-Proy'!$W$11</f>
        <v>0</v>
      </c>
      <c r="J9" s="75">
        <f>'RImp-Proy'!$W$12</f>
        <v>0</v>
      </c>
      <c r="K9" s="75">
        <f>'RImp-Proy'!$W$13</f>
        <v>0</v>
      </c>
      <c r="L9" s="75">
        <f>'RImp-Proy'!$W$14</f>
        <v>0</v>
      </c>
      <c r="M9" s="75">
        <f>'RImp-Proy'!$W$15</f>
        <v>0</v>
      </c>
      <c r="N9" s="75">
        <f>'RImp-Proy'!$W$16</f>
        <v>0</v>
      </c>
      <c r="O9" s="75">
        <f>'RImp-Proy'!$W$17</f>
        <v>1</v>
      </c>
      <c r="P9" s="75">
        <f>'RImp-Proy'!$W$18</f>
        <v>0</v>
      </c>
      <c r="Q9" s="75">
        <f>'RImp-Proy'!$W$19</f>
        <v>0</v>
      </c>
      <c r="R9" s="75">
        <f>'RImp-Proy'!$W$20</f>
        <v>0</v>
      </c>
      <c r="S9" s="75">
        <f>'RImp-Proy'!$W$21</f>
        <v>0</v>
      </c>
      <c r="T9" s="75">
        <f>'RImp-Proy'!$W$22</f>
        <v>1</v>
      </c>
      <c r="U9" s="75">
        <f>'RImp-Proy'!$W$23</f>
        <v>0</v>
      </c>
      <c r="V9" s="75">
        <f>'RImp-Proy'!$W$24</f>
        <v>0</v>
      </c>
      <c r="W9" s="75">
        <f>'RImp-Proy'!$W$25</f>
        <v>0</v>
      </c>
      <c r="X9" s="75">
        <f>'RImp-Proy'!$W$26</f>
        <v>0</v>
      </c>
      <c r="Y9" s="75">
        <f>'RImp-Proy'!$W$27</f>
        <v>0</v>
      </c>
      <c r="Z9" s="75">
        <f>'RImp-Proy'!$W$28</f>
        <v>0</v>
      </c>
      <c r="AA9" s="75">
        <f>'RImp-Proy'!$W$29</f>
        <v>0</v>
      </c>
      <c r="AB9" s="75">
        <f>'RImp-Proy'!$W$30</f>
        <v>0</v>
      </c>
      <c r="AC9" s="75">
        <f>'RImp-Proy'!$W$31</f>
        <v>0</v>
      </c>
      <c r="AD9" s="75">
        <f>'RImp-Proy'!$W$32</f>
        <v>0</v>
      </c>
      <c r="AE9" s="75">
        <f>'RImp-Proy'!$W$33</f>
        <v>0</v>
      </c>
      <c r="AF9" s="75">
        <f>'RImp-Proy'!$W$34</f>
        <v>0</v>
      </c>
      <c r="AG9" s="75">
        <f>'RImp-Proy'!$W$35</f>
        <v>0</v>
      </c>
      <c r="AH9" s="75">
        <f>'RImp-Proy'!$W$36</f>
        <v>1</v>
      </c>
      <c r="AI9" s="75">
        <f>'RImp-Proy'!$W$37</f>
        <v>1</v>
      </c>
      <c r="AJ9" s="75">
        <f>'RImp-Proy'!$W$38</f>
        <v>0</v>
      </c>
      <c r="AK9" s="75">
        <f>'RImp-Proy'!$W$39</f>
        <v>1</v>
      </c>
      <c r="AL9" s="75">
        <f>'RImp-Proy'!$W$40</f>
        <v>1</v>
      </c>
      <c r="AM9" s="75">
        <f>'RImp-Proy'!$W$41</f>
        <v>1</v>
      </c>
      <c r="AN9" s="75">
        <f>'RImp-Proy'!$W$42</f>
        <v>0</v>
      </c>
      <c r="AO9" s="75">
        <f>'RImp-Proy'!$W$43</f>
        <v>1</v>
      </c>
      <c r="AP9" s="75">
        <f>'RImp-Proy'!$W$44</f>
        <v>1</v>
      </c>
      <c r="AQ9" s="75">
        <f>'RImp-Proy'!$W$45</f>
        <v>0</v>
      </c>
      <c r="AR9" s="75">
        <f>'RImp-Proy'!$W$46</f>
        <v>1</v>
      </c>
      <c r="AS9" s="75">
        <f>'RImp-Proy'!$W$47</f>
        <v>1</v>
      </c>
      <c r="AT9" s="75">
        <f>'RImp-Proy'!$W$48</f>
        <v>0</v>
      </c>
      <c r="AU9" s="75">
        <f>'RImp-Proy'!$W$49</f>
        <v>0</v>
      </c>
      <c r="AV9" s="75">
        <f>'RImp-Proy'!$W$50</f>
        <v>1</v>
      </c>
      <c r="AW9"/>
      <c r="AX9"/>
      <c r="AY9"/>
      <c r="AZ9"/>
    </row>
    <row r="10" spans="1:52" s="72" customFormat="1" x14ac:dyDescent="0.25">
      <c r="A10"/>
      <c r="B10" s="16"/>
      <c r="C10" s="316"/>
      <c r="D10" s="260"/>
      <c r="E10" s="342"/>
      <c r="F10" s="74"/>
      <c r="H10" s="205" t="s">
        <v>838</v>
      </c>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row>
    <row r="11" spans="1:52" s="72" customFormat="1" ht="45" x14ac:dyDescent="0.25">
      <c r="A11"/>
      <c r="B11" s="16"/>
      <c r="C11" s="331" t="s">
        <v>96</v>
      </c>
      <c r="D11" s="250"/>
      <c r="E11" s="251" t="s">
        <v>179</v>
      </c>
      <c r="F11" s="74"/>
      <c r="H11" s="136">
        <f t="shared" ref="H11:H50" si="0">SUMPRODUCT($I$9:$AV$9,I11:AV11)</f>
        <v>0</v>
      </c>
      <c r="I11" s="123">
        <v>1</v>
      </c>
      <c r="J11" s="123">
        <v>0</v>
      </c>
      <c r="K11" s="123">
        <v>0</v>
      </c>
      <c r="L11" s="123">
        <v>0</v>
      </c>
      <c r="M11" s="123">
        <v>0</v>
      </c>
      <c r="N11" s="123">
        <v>0</v>
      </c>
      <c r="O11" s="123">
        <v>0</v>
      </c>
      <c r="P11" s="123">
        <v>0</v>
      </c>
      <c r="Q11" s="123">
        <v>0</v>
      </c>
      <c r="R11" s="123">
        <v>1</v>
      </c>
      <c r="S11" s="123">
        <v>1</v>
      </c>
      <c r="T11" s="123">
        <v>0</v>
      </c>
      <c r="U11" s="123">
        <v>0</v>
      </c>
      <c r="V11" s="123">
        <v>0</v>
      </c>
      <c r="W11" s="123">
        <v>0</v>
      </c>
      <c r="X11" s="123">
        <v>0</v>
      </c>
      <c r="Y11" s="123">
        <v>0</v>
      </c>
      <c r="Z11" s="123">
        <v>0</v>
      </c>
      <c r="AA11" s="123">
        <v>0</v>
      </c>
      <c r="AB11" s="123">
        <v>0</v>
      </c>
      <c r="AC11" s="123">
        <v>0</v>
      </c>
      <c r="AD11" s="123">
        <v>0</v>
      </c>
      <c r="AE11" s="123">
        <v>0</v>
      </c>
      <c r="AF11" s="123">
        <v>0</v>
      </c>
      <c r="AG11" s="123">
        <v>0</v>
      </c>
      <c r="AH11" s="123">
        <v>0</v>
      </c>
      <c r="AI11" s="123">
        <v>0</v>
      </c>
      <c r="AJ11" s="123">
        <v>0</v>
      </c>
      <c r="AK11" s="123">
        <v>0</v>
      </c>
      <c r="AL11" s="123">
        <v>0</v>
      </c>
      <c r="AM11" s="123">
        <v>0</v>
      </c>
      <c r="AN11" s="123">
        <v>0</v>
      </c>
      <c r="AO11" s="123">
        <v>0</v>
      </c>
      <c r="AP11" s="123">
        <v>0</v>
      </c>
      <c r="AQ11" s="123">
        <v>0</v>
      </c>
      <c r="AR11" s="123">
        <v>0</v>
      </c>
      <c r="AS11" s="123">
        <v>0</v>
      </c>
      <c r="AT11" s="123">
        <v>0</v>
      </c>
      <c r="AU11" s="123">
        <v>0</v>
      </c>
      <c r="AV11" s="123">
        <v>0</v>
      </c>
      <c r="AW11"/>
      <c r="AX11"/>
      <c r="AY11"/>
      <c r="AZ11"/>
    </row>
    <row r="12" spans="1:52" s="72" customFormat="1" ht="45" x14ac:dyDescent="0.25">
      <c r="A12"/>
      <c r="B12" s="16"/>
      <c r="C12" s="332"/>
      <c r="D12" s="249"/>
      <c r="E12" s="252" t="s">
        <v>180</v>
      </c>
      <c r="F12" s="74"/>
      <c r="H12" s="136">
        <f t="shared" si="0"/>
        <v>0</v>
      </c>
      <c r="I12" s="123">
        <v>1</v>
      </c>
      <c r="J12" s="123">
        <v>0</v>
      </c>
      <c r="K12" s="123">
        <v>0</v>
      </c>
      <c r="L12" s="123">
        <v>0</v>
      </c>
      <c r="M12" s="123">
        <v>0</v>
      </c>
      <c r="N12" s="123">
        <v>0</v>
      </c>
      <c r="O12" s="123">
        <v>0</v>
      </c>
      <c r="P12" s="123">
        <v>0</v>
      </c>
      <c r="Q12" s="123">
        <v>0</v>
      </c>
      <c r="R12" s="123">
        <v>1</v>
      </c>
      <c r="S12" s="123">
        <v>1</v>
      </c>
      <c r="T12" s="123">
        <v>0</v>
      </c>
      <c r="U12" s="123">
        <v>0</v>
      </c>
      <c r="V12" s="123">
        <v>0</v>
      </c>
      <c r="W12" s="123">
        <v>0</v>
      </c>
      <c r="X12" s="123">
        <v>0</v>
      </c>
      <c r="Y12" s="123">
        <v>0</v>
      </c>
      <c r="Z12" s="123">
        <v>0</v>
      </c>
      <c r="AA12" s="123">
        <v>0</v>
      </c>
      <c r="AB12" s="123">
        <v>0</v>
      </c>
      <c r="AC12" s="123">
        <v>0</v>
      </c>
      <c r="AD12" s="123">
        <v>0</v>
      </c>
      <c r="AE12" s="123">
        <v>0</v>
      </c>
      <c r="AF12" s="123">
        <v>0</v>
      </c>
      <c r="AG12" s="123">
        <v>0</v>
      </c>
      <c r="AH12" s="123">
        <v>0</v>
      </c>
      <c r="AI12" s="123">
        <v>0</v>
      </c>
      <c r="AJ12" s="123">
        <v>0</v>
      </c>
      <c r="AK12" s="123">
        <v>0</v>
      </c>
      <c r="AL12" s="123">
        <v>0</v>
      </c>
      <c r="AM12" s="123">
        <v>0</v>
      </c>
      <c r="AN12" s="123">
        <v>0</v>
      </c>
      <c r="AO12" s="123">
        <v>0</v>
      </c>
      <c r="AP12" s="123">
        <v>0</v>
      </c>
      <c r="AQ12" s="123">
        <v>0</v>
      </c>
      <c r="AR12" s="123">
        <v>0</v>
      </c>
      <c r="AS12" s="123">
        <v>0</v>
      </c>
      <c r="AT12" s="123">
        <v>0</v>
      </c>
      <c r="AU12" s="123">
        <v>0</v>
      </c>
      <c r="AV12" s="123">
        <v>0</v>
      </c>
      <c r="AW12"/>
      <c r="AX12"/>
      <c r="AY12"/>
      <c r="AZ12"/>
    </row>
    <row r="13" spans="1:52" s="72" customFormat="1" ht="60" x14ac:dyDescent="0.25">
      <c r="A13"/>
      <c r="B13" s="16"/>
      <c r="C13" s="332"/>
      <c r="D13" s="249"/>
      <c r="E13" s="252" t="s">
        <v>181</v>
      </c>
      <c r="F13" s="74"/>
      <c r="H13" s="136">
        <f t="shared" si="0"/>
        <v>0</v>
      </c>
      <c r="I13" s="123">
        <v>1</v>
      </c>
      <c r="J13" s="123">
        <v>0</v>
      </c>
      <c r="K13" s="123">
        <v>0</v>
      </c>
      <c r="L13" s="123">
        <v>0</v>
      </c>
      <c r="M13" s="123">
        <v>0</v>
      </c>
      <c r="N13" s="123">
        <v>0</v>
      </c>
      <c r="O13" s="123">
        <v>0</v>
      </c>
      <c r="P13" s="123">
        <v>0</v>
      </c>
      <c r="Q13" s="123">
        <v>0</v>
      </c>
      <c r="R13" s="123">
        <v>1</v>
      </c>
      <c r="S13" s="123">
        <v>1</v>
      </c>
      <c r="T13" s="123">
        <v>0</v>
      </c>
      <c r="U13" s="123">
        <v>0</v>
      </c>
      <c r="V13" s="123">
        <v>0</v>
      </c>
      <c r="W13" s="123">
        <v>0</v>
      </c>
      <c r="X13" s="123">
        <v>0</v>
      </c>
      <c r="Y13" s="123">
        <v>0</v>
      </c>
      <c r="Z13" s="123">
        <v>0</v>
      </c>
      <c r="AA13" s="123">
        <v>0</v>
      </c>
      <c r="AB13" s="123">
        <v>0</v>
      </c>
      <c r="AC13" s="123">
        <v>0</v>
      </c>
      <c r="AD13" s="123">
        <v>0</v>
      </c>
      <c r="AE13" s="123">
        <v>0</v>
      </c>
      <c r="AF13" s="123">
        <v>0</v>
      </c>
      <c r="AG13" s="123">
        <v>0</v>
      </c>
      <c r="AH13" s="123">
        <v>0</v>
      </c>
      <c r="AI13" s="123">
        <v>0</v>
      </c>
      <c r="AJ13" s="123">
        <v>0</v>
      </c>
      <c r="AK13" s="123">
        <v>0</v>
      </c>
      <c r="AL13" s="123">
        <v>0</v>
      </c>
      <c r="AM13" s="123">
        <v>0</v>
      </c>
      <c r="AN13" s="123">
        <v>0</v>
      </c>
      <c r="AO13" s="123">
        <v>0</v>
      </c>
      <c r="AP13" s="123">
        <v>0</v>
      </c>
      <c r="AQ13" s="123">
        <v>0</v>
      </c>
      <c r="AR13" s="123">
        <v>0</v>
      </c>
      <c r="AS13" s="123">
        <v>0</v>
      </c>
      <c r="AT13" s="123">
        <v>0</v>
      </c>
      <c r="AU13" s="123">
        <v>0</v>
      </c>
      <c r="AV13" s="123">
        <v>0</v>
      </c>
      <c r="AW13"/>
      <c r="AX13"/>
      <c r="AY13"/>
      <c r="AZ13"/>
    </row>
    <row r="14" spans="1:52" s="72" customFormat="1" ht="60" x14ac:dyDescent="0.25">
      <c r="A14"/>
      <c r="B14" s="16"/>
      <c r="C14" s="332"/>
      <c r="D14" s="249"/>
      <c r="E14" s="252" t="s">
        <v>182</v>
      </c>
      <c r="F14" s="74"/>
      <c r="H14" s="136">
        <f t="shared" si="0"/>
        <v>0</v>
      </c>
      <c r="I14" s="123">
        <v>1</v>
      </c>
      <c r="J14" s="123">
        <v>0</v>
      </c>
      <c r="K14" s="123">
        <v>0</v>
      </c>
      <c r="L14" s="123">
        <v>0</v>
      </c>
      <c r="M14" s="123">
        <v>0</v>
      </c>
      <c r="N14" s="123">
        <v>0</v>
      </c>
      <c r="O14" s="123">
        <v>0</v>
      </c>
      <c r="P14" s="123">
        <v>0</v>
      </c>
      <c r="Q14" s="123">
        <v>0</v>
      </c>
      <c r="R14" s="123">
        <v>1</v>
      </c>
      <c r="S14" s="123">
        <v>1</v>
      </c>
      <c r="T14" s="123">
        <v>0</v>
      </c>
      <c r="U14" s="123">
        <v>0</v>
      </c>
      <c r="V14" s="123">
        <v>0</v>
      </c>
      <c r="W14" s="123">
        <v>0</v>
      </c>
      <c r="X14" s="123">
        <v>0</v>
      </c>
      <c r="Y14" s="123">
        <v>0</v>
      </c>
      <c r="Z14" s="123">
        <v>0</v>
      </c>
      <c r="AA14" s="123">
        <v>0</v>
      </c>
      <c r="AB14" s="123">
        <v>0</v>
      </c>
      <c r="AC14" s="123">
        <v>0</v>
      </c>
      <c r="AD14" s="123">
        <v>0</v>
      </c>
      <c r="AE14" s="123">
        <v>0</v>
      </c>
      <c r="AF14" s="123">
        <v>0</v>
      </c>
      <c r="AG14" s="123">
        <v>0</v>
      </c>
      <c r="AH14" s="123">
        <v>0</v>
      </c>
      <c r="AI14" s="123">
        <v>0</v>
      </c>
      <c r="AJ14" s="123">
        <v>0</v>
      </c>
      <c r="AK14" s="123">
        <v>0</v>
      </c>
      <c r="AL14" s="123">
        <v>0</v>
      </c>
      <c r="AM14" s="123">
        <v>0</v>
      </c>
      <c r="AN14" s="123">
        <v>0</v>
      </c>
      <c r="AO14" s="123">
        <v>0</v>
      </c>
      <c r="AP14" s="123">
        <v>0</v>
      </c>
      <c r="AQ14" s="123">
        <v>0</v>
      </c>
      <c r="AR14" s="123">
        <v>0</v>
      </c>
      <c r="AS14" s="123">
        <v>0</v>
      </c>
      <c r="AT14" s="123">
        <v>0</v>
      </c>
      <c r="AU14" s="123">
        <v>0</v>
      </c>
      <c r="AV14" s="123">
        <v>0</v>
      </c>
      <c r="AW14"/>
      <c r="AX14"/>
      <c r="AY14"/>
      <c r="AZ14"/>
    </row>
    <row r="15" spans="1:52" s="72" customFormat="1" ht="45" x14ac:dyDescent="0.25">
      <c r="A15"/>
      <c r="B15" s="16"/>
      <c r="C15" s="332"/>
      <c r="D15" s="249"/>
      <c r="E15" s="252" t="s">
        <v>433</v>
      </c>
      <c r="F15" s="74"/>
      <c r="H15" s="136">
        <f t="shared" si="0"/>
        <v>0</v>
      </c>
      <c r="I15" s="123">
        <v>0</v>
      </c>
      <c r="J15" s="123">
        <v>0</v>
      </c>
      <c r="K15" s="123">
        <v>0</v>
      </c>
      <c r="L15" s="123">
        <v>1</v>
      </c>
      <c r="M15" s="123">
        <v>0</v>
      </c>
      <c r="N15" s="123">
        <v>0</v>
      </c>
      <c r="O15" s="123">
        <v>0</v>
      </c>
      <c r="P15" s="123">
        <v>0</v>
      </c>
      <c r="Q15" s="123">
        <v>1</v>
      </c>
      <c r="R15" s="123">
        <v>1</v>
      </c>
      <c r="S15" s="123">
        <v>1</v>
      </c>
      <c r="T15" s="123">
        <v>0</v>
      </c>
      <c r="U15" s="123">
        <v>0</v>
      </c>
      <c r="V15" s="123">
        <v>0</v>
      </c>
      <c r="W15" s="123">
        <v>0</v>
      </c>
      <c r="X15" s="123">
        <v>0</v>
      </c>
      <c r="Y15" s="123">
        <v>0</v>
      </c>
      <c r="Z15" s="123">
        <v>0</v>
      </c>
      <c r="AA15" s="123">
        <v>0</v>
      </c>
      <c r="AB15" s="123">
        <v>0</v>
      </c>
      <c r="AC15" s="123">
        <v>0</v>
      </c>
      <c r="AD15" s="123">
        <v>0</v>
      </c>
      <c r="AE15" s="123">
        <v>0</v>
      </c>
      <c r="AF15" s="123">
        <v>0</v>
      </c>
      <c r="AG15" s="123">
        <v>0</v>
      </c>
      <c r="AH15" s="123">
        <v>0</v>
      </c>
      <c r="AI15" s="123">
        <v>0</v>
      </c>
      <c r="AJ15" s="123">
        <v>0</v>
      </c>
      <c r="AK15" s="123">
        <v>0</v>
      </c>
      <c r="AL15" s="123">
        <v>0</v>
      </c>
      <c r="AM15" s="123">
        <v>0</v>
      </c>
      <c r="AN15" s="123">
        <v>0</v>
      </c>
      <c r="AO15" s="123">
        <v>0</v>
      </c>
      <c r="AP15" s="123">
        <v>0</v>
      </c>
      <c r="AQ15" s="123">
        <v>0</v>
      </c>
      <c r="AR15" s="123">
        <v>0</v>
      </c>
      <c r="AS15" s="123">
        <v>0</v>
      </c>
      <c r="AT15" s="123">
        <v>0</v>
      </c>
      <c r="AU15" s="123">
        <v>0</v>
      </c>
      <c r="AV15" s="123">
        <v>0</v>
      </c>
      <c r="AW15"/>
      <c r="AX15"/>
      <c r="AY15"/>
      <c r="AZ15"/>
    </row>
    <row r="16" spans="1:52" s="72" customFormat="1" x14ac:dyDescent="0.25">
      <c r="A16"/>
      <c r="B16" s="16"/>
      <c r="C16" s="332"/>
      <c r="D16" s="249"/>
      <c r="E16" s="252" t="s">
        <v>183</v>
      </c>
      <c r="F16" s="74"/>
      <c r="H16" s="136">
        <f t="shared" si="0"/>
        <v>0</v>
      </c>
      <c r="I16" s="123">
        <v>1</v>
      </c>
      <c r="J16" s="123">
        <v>1</v>
      </c>
      <c r="K16" s="123">
        <v>0</v>
      </c>
      <c r="L16" s="123">
        <v>0</v>
      </c>
      <c r="M16" s="123">
        <v>0</v>
      </c>
      <c r="N16" s="123">
        <v>0</v>
      </c>
      <c r="O16" s="123">
        <v>0</v>
      </c>
      <c r="P16" s="123">
        <v>0</v>
      </c>
      <c r="Q16" s="123">
        <v>0</v>
      </c>
      <c r="R16" s="123">
        <v>1</v>
      </c>
      <c r="S16" s="123">
        <v>1</v>
      </c>
      <c r="T16" s="123">
        <v>0</v>
      </c>
      <c r="U16" s="123">
        <v>0</v>
      </c>
      <c r="V16" s="123">
        <v>0</v>
      </c>
      <c r="W16" s="123">
        <v>0</v>
      </c>
      <c r="X16" s="123">
        <v>0</v>
      </c>
      <c r="Y16" s="123">
        <v>0</v>
      </c>
      <c r="Z16" s="123">
        <v>0</v>
      </c>
      <c r="AA16" s="123">
        <v>0</v>
      </c>
      <c r="AB16" s="123">
        <v>0</v>
      </c>
      <c r="AC16" s="123">
        <v>0</v>
      </c>
      <c r="AD16" s="123">
        <v>0</v>
      </c>
      <c r="AE16" s="123">
        <v>0</v>
      </c>
      <c r="AF16" s="123">
        <v>0</v>
      </c>
      <c r="AG16" s="123">
        <v>0</v>
      </c>
      <c r="AH16" s="123">
        <v>0</v>
      </c>
      <c r="AI16" s="123">
        <v>0</v>
      </c>
      <c r="AJ16" s="123">
        <v>0</v>
      </c>
      <c r="AK16" s="123">
        <v>0</v>
      </c>
      <c r="AL16" s="123">
        <v>0</v>
      </c>
      <c r="AM16" s="123">
        <v>0</v>
      </c>
      <c r="AN16" s="123">
        <v>0</v>
      </c>
      <c r="AO16" s="123">
        <v>0</v>
      </c>
      <c r="AP16" s="123">
        <v>0</v>
      </c>
      <c r="AQ16" s="123">
        <v>0</v>
      </c>
      <c r="AR16" s="123">
        <v>0</v>
      </c>
      <c r="AS16" s="123">
        <v>0</v>
      </c>
      <c r="AT16" s="123">
        <v>0</v>
      </c>
      <c r="AU16" s="123">
        <v>0</v>
      </c>
      <c r="AV16" s="123">
        <v>0</v>
      </c>
      <c r="AW16"/>
      <c r="AX16"/>
      <c r="AY16"/>
      <c r="AZ16"/>
    </row>
    <row r="17" spans="1:52" s="72" customFormat="1" x14ac:dyDescent="0.25">
      <c r="A17"/>
      <c r="B17" s="16"/>
      <c r="C17" s="332"/>
      <c r="D17" s="249"/>
      <c r="E17" s="252" t="s">
        <v>184</v>
      </c>
      <c r="F17" s="74"/>
      <c r="H17" s="136">
        <f t="shared" si="0"/>
        <v>0</v>
      </c>
      <c r="I17" s="123">
        <v>1</v>
      </c>
      <c r="J17" s="123">
        <v>1</v>
      </c>
      <c r="K17" s="123">
        <v>0</v>
      </c>
      <c r="L17" s="123">
        <v>1</v>
      </c>
      <c r="M17" s="123">
        <v>0</v>
      </c>
      <c r="N17" s="123">
        <v>0</v>
      </c>
      <c r="O17" s="123">
        <v>0</v>
      </c>
      <c r="P17" s="123">
        <v>0</v>
      </c>
      <c r="Q17" s="123">
        <v>0</v>
      </c>
      <c r="R17" s="123">
        <v>1</v>
      </c>
      <c r="S17" s="123">
        <v>1</v>
      </c>
      <c r="T17" s="123">
        <v>0</v>
      </c>
      <c r="U17" s="123">
        <v>0</v>
      </c>
      <c r="V17" s="123">
        <v>0</v>
      </c>
      <c r="W17" s="123">
        <v>0</v>
      </c>
      <c r="X17" s="123">
        <v>0</v>
      </c>
      <c r="Y17" s="123">
        <v>0</v>
      </c>
      <c r="Z17" s="123">
        <v>0</v>
      </c>
      <c r="AA17" s="123">
        <v>0</v>
      </c>
      <c r="AB17" s="123">
        <v>0</v>
      </c>
      <c r="AC17" s="123">
        <v>0</v>
      </c>
      <c r="AD17" s="123">
        <v>0</v>
      </c>
      <c r="AE17" s="123">
        <v>0</v>
      </c>
      <c r="AF17" s="123">
        <v>0</v>
      </c>
      <c r="AG17" s="123">
        <v>0</v>
      </c>
      <c r="AH17" s="123">
        <v>0</v>
      </c>
      <c r="AI17" s="123">
        <v>0</v>
      </c>
      <c r="AJ17" s="123">
        <v>0</v>
      </c>
      <c r="AK17" s="123">
        <v>0</v>
      </c>
      <c r="AL17" s="123">
        <v>0</v>
      </c>
      <c r="AM17" s="123">
        <v>0</v>
      </c>
      <c r="AN17" s="123">
        <v>0</v>
      </c>
      <c r="AO17" s="123">
        <v>0</v>
      </c>
      <c r="AP17" s="123">
        <v>0</v>
      </c>
      <c r="AQ17" s="123">
        <v>0</v>
      </c>
      <c r="AR17" s="123">
        <v>0</v>
      </c>
      <c r="AS17" s="123">
        <v>0</v>
      </c>
      <c r="AT17" s="123">
        <v>0</v>
      </c>
      <c r="AU17" s="123">
        <v>0</v>
      </c>
      <c r="AV17" s="123">
        <v>0</v>
      </c>
      <c r="AW17"/>
      <c r="AX17"/>
      <c r="AY17"/>
      <c r="AZ17"/>
    </row>
    <row r="18" spans="1:52" s="72" customFormat="1" ht="45" x14ac:dyDescent="0.25">
      <c r="A18"/>
      <c r="B18" s="16"/>
      <c r="C18" s="332"/>
      <c r="D18" s="249"/>
      <c r="E18" s="252" t="s">
        <v>185</v>
      </c>
      <c r="F18" s="74"/>
      <c r="H18" s="136">
        <f t="shared" si="0"/>
        <v>0</v>
      </c>
      <c r="I18" s="123">
        <v>1</v>
      </c>
      <c r="J18" s="123">
        <v>0</v>
      </c>
      <c r="K18" s="123">
        <v>0</v>
      </c>
      <c r="L18" s="123">
        <v>0</v>
      </c>
      <c r="M18" s="123">
        <v>0</v>
      </c>
      <c r="N18" s="123">
        <v>0</v>
      </c>
      <c r="O18" s="123">
        <v>0</v>
      </c>
      <c r="P18" s="123">
        <v>0</v>
      </c>
      <c r="Q18" s="123">
        <v>0</v>
      </c>
      <c r="R18" s="123">
        <v>1</v>
      </c>
      <c r="S18" s="123">
        <v>1</v>
      </c>
      <c r="T18" s="123">
        <v>0</v>
      </c>
      <c r="U18" s="123">
        <v>0</v>
      </c>
      <c r="V18" s="123">
        <v>0</v>
      </c>
      <c r="W18" s="123">
        <v>0</v>
      </c>
      <c r="X18" s="123">
        <v>0</v>
      </c>
      <c r="Y18" s="123">
        <v>0</v>
      </c>
      <c r="Z18" s="123">
        <v>0</v>
      </c>
      <c r="AA18" s="123">
        <v>0</v>
      </c>
      <c r="AB18" s="123">
        <v>0</v>
      </c>
      <c r="AC18" s="123">
        <v>0</v>
      </c>
      <c r="AD18" s="123">
        <v>0</v>
      </c>
      <c r="AE18" s="123">
        <v>0</v>
      </c>
      <c r="AF18" s="123">
        <v>0</v>
      </c>
      <c r="AG18" s="123">
        <v>0</v>
      </c>
      <c r="AH18" s="123">
        <v>0</v>
      </c>
      <c r="AI18" s="123">
        <v>0</v>
      </c>
      <c r="AJ18" s="123">
        <v>0</v>
      </c>
      <c r="AK18" s="123">
        <v>0</v>
      </c>
      <c r="AL18" s="123">
        <v>0</v>
      </c>
      <c r="AM18" s="123">
        <v>0</v>
      </c>
      <c r="AN18" s="123">
        <v>0</v>
      </c>
      <c r="AO18" s="123">
        <v>0</v>
      </c>
      <c r="AP18" s="123">
        <v>0</v>
      </c>
      <c r="AQ18" s="123">
        <v>0</v>
      </c>
      <c r="AR18" s="123">
        <v>0</v>
      </c>
      <c r="AS18" s="123">
        <v>0</v>
      </c>
      <c r="AT18" s="123">
        <v>0</v>
      </c>
      <c r="AU18" s="123">
        <v>0</v>
      </c>
      <c r="AV18" s="123">
        <v>0</v>
      </c>
      <c r="AW18"/>
      <c r="AX18"/>
      <c r="AY18"/>
      <c r="AZ18"/>
    </row>
    <row r="19" spans="1:52" s="72" customFormat="1" x14ac:dyDescent="0.25">
      <c r="A19"/>
      <c r="B19" s="16"/>
      <c r="C19" s="332"/>
      <c r="D19" s="249"/>
      <c r="E19" s="252" t="s">
        <v>186</v>
      </c>
      <c r="F19" s="74"/>
      <c r="H19" s="136">
        <f t="shared" si="0"/>
        <v>0</v>
      </c>
      <c r="I19" s="123">
        <v>1</v>
      </c>
      <c r="J19" s="123">
        <v>1</v>
      </c>
      <c r="K19" s="123">
        <v>0</v>
      </c>
      <c r="L19" s="123">
        <v>1</v>
      </c>
      <c r="M19" s="123">
        <v>0</v>
      </c>
      <c r="N19" s="123">
        <v>0</v>
      </c>
      <c r="O19" s="123">
        <v>0</v>
      </c>
      <c r="P19" s="123">
        <v>0</v>
      </c>
      <c r="Q19" s="123">
        <v>0</v>
      </c>
      <c r="R19" s="123">
        <v>0</v>
      </c>
      <c r="S19" s="123">
        <v>0</v>
      </c>
      <c r="T19" s="123">
        <v>0</v>
      </c>
      <c r="U19" s="123">
        <v>0</v>
      </c>
      <c r="V19" s="123">
        <v>0</v>
      </c>
      <c r="W19" s="123">
        <v>0</v>
      </c>
      <c r="X19" s="123">
        <v>0</v>
      </c>
      <c r="Y19" s="123">
        <v>0</v>
      </c>
      <c r="Z19" s="123">
        <v>0</v>
      </c>
      <c r="AA19" s="123">
        <v>0</v>
      </c>
      <c r="AB19" s="123">
        <v>0</v>
      </c>
      <c r="AC19" s="123">
        <v>0</v>
      </c>
      <c r="AD19" s="123">
        <v>0</v>
      </c>
      <c r="AE19" s="123">
        <v>0</v>
      </c>
      <c r="AF19" s="123">
        <v>0</v>
      </c>
      <c r="AG19" s="123">
        <v>0</v>
      </c>
      <c r="AH19" s="123">
        <v>0</v>
      </c>
      <c r="AI19" s="123">
        <v>0</v>
      </c>
      <c r="AJ19" s="123">
        <v>0</v>
      </c>
      <c r="AK19" s="123">
        <v>0</v>
      </c>
      <c r="AL19" s="123">
        <v>0</v>
      </c>
      <c r="AM19" s="123">
        <v>0</v>
      </c>
      <c r="AN19" s="123">
        <v>0</v>
      </c>
      <c r="AO19" s="123">
        <v>0</v>
      </c>
      <c r="AP19" s="123">
        <v>0</v>
      </c>
      <c r="AQ19" s="123">
        <v>0</v>
      </c>
      <c r="AR19" s="123">
        <v>0</v>
      </c>
      <c r="AS19" s="123">
        <v>0</v>
      </c>
      <c r="AT19" s="123">
        <v>0</v>
      </c>
      <c r="AU19" s="123">
        <v>0</v>
      </c>
      <c r="AV19" s="123">
        <v>0</v>
      </c>
      <c r="AW19"/>
      <c r="AX19"/>
      <c r="AY19"/>
      <c r="AZ19"/>
    </row>
    <row r="20" spans="1:52" s="72" customFormat="1" ht="30" x14ac:dyDescent="0.25">
      <c r="A20"/>
      <c r="B20" s="16"/>
      <c r="C20" s="332"/>
      <c r="D20" s="249"/>
      <c r="E20" s="252" t="s">
        <v>187</v>
      </c>
      <c r="F20" s="74"/>
      <c r="H20" s="136">
        <f t="shared" si="0"/>
        <v>0</v>
      </c>
      <c r="I20" s="123">
        <v>1</v>
      </c>
      <c r="J20" s="123">
        <v>1</v>
      </c>
      <c r="K20" s="123">
        <v>0</v>
      </c>
      <c r="L20" s="123">
        <v>1</v>
      </c>
      <c r="M20" s="123">
        <v>0</v>
      </c>
      <c r="N20" s="123">
        <v>0</v>
      </c>
      <c r="O20" s="123">
        <v>0</v>
      </c>
      <c r="P20" s="123">
        <v>0</v>
      </c>
      <c r="Q20" s="123">
        <v>0</v>
      </c>
      <c r="R20" s="123">
        <v>0</v>
      </c>
      <c r="S20" s="123">
        <v>0</v>
      </c>
      <c r="T20" s="123">
        <v>0</v>
      </c>
      <c r="U20" s="123">
        <v>0</v>
      </c>
      <c r="V20" s="123">
        <v>0</v>
      </c>
      <c r="W20" s="123">
        <v>0</v>
      </c>
      <c r="X20" s="123">
        <v>0</v>
      </c>
      <c r="Y20" s="123">
        <v>0</v>
      </c>
      <c r="Z20" s="123">
        <v>0</v>
      </c>
      <c r="AA20" s="123">
        <v>0</v>
      </c>
      <c r="AB20" s="123">
        <v>0</v>
      </c>
      <c r="AC20" s="123">
        <v>0</v>
      </c>
      <c r="AD20" s="123">
        <v>0</v>
      </c>
      <c r="AE20" s="123">
        <v>0</v>
      </c>
      <c r="AF20" s="123">
        <v>0</v>
      </c>
      <c r="AG20" s="123">
        <v>0</v>
      </c>
      <c r="AH20" s="123">
        <v>0</v>
      </c>
      <c r="AI20" s="123">
        <v>0</v>
      </c>
      <c r="AJ20" s="123">
        <v>0</v>
      </c>
      <c r="AK20" s="123">
        <v>0</v>
      </c>
      <c r="AL20" s="123">
        <v>0</v>
      </c>
      <c r="AM20" s="123">
        <v>0</v>
      </c>
      <c r="AN20" s="123">
        <v>0</v>
      </c>
      <c r="AO20" s="123">
        <v>0</v>
      </c>
      <c r="AP20" s="123">
        <v>0</v>
      </c>
      <c r="AQ20" s="123">
        <v>0</v>
      </c>
      <c r="AR20" s="123">
        <v>0</v>
      </c>
      <c r="AS20" s="123">
        <v>0</v>
      </c>
      <c r="AT20" s="123">
        <v>0</v>
      </c>
      <c r="AU20" s="123">
        <v>0</v>
      </c>
      <c r="AV20" s="123">
        <v>0</v>
      </c>
      <c r="AW20"/>
      <c r="AX20"/>
      <c r="AY20"/>
      <c r="AZ20"/>
    </row>
    <row r="21" spans="1:52" s="72" customFormat="1" x14ac:dyDescent="0.25">
      <c r="A21"/>
      <c r="B21" s="16"/>
      <c r="C21" s="332"/>
      <c r="D21" s="249"/>
      <c r="E21" s="252" t="s">
        <v>188</v>
      </c>
      <c r="F21" s="74"/>
      <c r="H21" s="136">
        <f t="shared" si="0"/>
        <v>0</v>
      </c>
      <c r="I21" s="123">
        <v>1</v>
      </c>
      <c r="J21" s="123">
        <v>0</v>
      </c>
      <c r="K21" s="123">
        <v>0</v>
      </c>
      <c r="L21" s="123">
        <v>0</v>
      </c>
      <c r="M21" s="123">
        <v>0</v>
      </c>
      <c r="N21" s="123">
        <v>0</v>
      </c>
      <c r="O21" s="123">
        <v>0</v>
      </c>
      <c r="P21" s="123">
        <v>0</v>
      </c>
      <c r="Q21" s="123">
        <v>0</v>
      </c>
      <c r="R21" s="123">
        <v>1</v>
      </c>
      <c r="S21" s="123">
        <v>1</v>
      </c>
      <c r="T21" s="123">
        <v>0</v>
      </c>
      <c r="U21" s="123">
        <v>0</v>
      </c>
      <c r="V21" s="123">
        <v>0</v>
      </c>
      <c r="W21" s="123">
        <v>0</v>
      </c>
      <c r="X21" s="123">
        <v>0</v>
      </c>
      <c r="Y21" s="123">
        <v>0</v>
      </c>
      <c r="Z21" s="123">
        <v>0</v>
      </c>
      <c r="AA21" s="123">
        <v>0</v>
      </c>
      <c r="AB21" s="123">
        <v>0</v>
      </c>
      <c r="AC21" s="123">
        <v>0</v>
      </c>
      <c r="AD21" s="123">
        <v>0</v>
      </c>
      <c r="AE21" s="123">
        <v>0</v>
      </c>
      <c r="AF21" s="123">
        <v>0</v>
      </c>
      <c r="AG21" s="123">
        <v>0</v>
      </c>
      <c r="AH21" s="123">
        <v>0</v>
      </c>
      <c r="AI21" s="123">
        <v>0</v>
      </c>
      <c r="AJ21" s="123">
        <v>0</v>
      </c>
      <c r="AK21" s="123">
        <v>0</v>
      </c>
      <c r="AL21" s="123">
        <v>0</v>
      </c>
      <c r="AM21" s="123">
        <v>0</v>
      </c>
      <c r="AN21" s="123">
        <v>0</v>
      </c>
      <c r="AO21" s="123">
        <v>0</v>
      </c>
      <c r="AP21" s="123">
        <v>0</v>
      </c>
      <c r="AQ21" s="123">
        <v>0</v>
      </c>
      <c r="AR21" s="123">
        <v>0</v>
      </c>
      <c r="AS21" s="123">
        <v>0</v>
      </c>
      <c r="AT21" s="123">
        <v>0</v>
      </c>
      <c r="AU21" s="123">
        <v>0</v>
      </c>
      <c r="AV21" s="123">
        <v>0</v>
      </c>
      <c r="AW21"/>
      <c r="AX21"/>
      <c r="AY21"/>
      <c r="AZ21"/>
    </row>
    <row r="22" spans="1:52" s="72" customFormat="1" ht="30" x14ac:dyDescent="0.25">
      <c r="A22"/>
      <c r="B22" s="16"/>
      <c r="C22" s="332"/>
      <c r="D22" s="249"/>
      <c r="E22" s="252" t="s">
        <v>189</v>
      </c>
      <c r="F22" s="74"/>
      <c r="H22" s="136">
        <f t="shared" si="0"/>
        <v>1</v>
      </c>
      <c r="I22" s="123">
        <v>1</v>
      </c>
      <c r="J22" s="123">
        <v>1</v>
      </c>
      <c r="K22" s="123">
        <v>0</v>
      </c>
      <c r="L22" s="123">
        <v>1</v>
      </c>
      <c r="M22" s="123">
        <v>0</v>
      </c>
      <c r="N22" s="123">
        <v>0</v>
      </c>
      <c r="O22" s="123">
        <v>0</v>
      </c>
      <c r="P22" s="123">
        <v>0</v>
      </c>
      <c r="Q22" s="123">
        <v>0</v>
      </c>
      <c r="R22" s="123">
        <v>1</v>
      </c>
      <c r="S22" s="123">
        <v>1</v>
      </c>
      <c r="T22" s="123">
        <v>0</v>
      </c>
      <c r="U22" s="123">
        <v>0</v>
      </c>
      <c r="V22" s="123">
        <v>0</v>
      </c>
      <c r="W22" s="123">
        <v>0</v>
      </c>
      <c r="X22" s="123">
        <v>0</v>
      </c>
      <c r="Y22" s="123">
        <v>0</v>
      </c>
      <c r="Z22" s="123">
        <v>0</v>
      </c>
      <c r="AA22" s="123">
        <v>0</v>
      </c>
      <c r="AB22" s="123">
        <v>0</v>
      </c>
      <c r="AC22" s="123">
        <v>0</v>
      </c>
      <c r="AD22" s="123">
        <v>0</v>
      </c>
      <c r="AE22" s="123">
        <v>0</v>
      </c>
      <c r="AF22" s="123">
        <v>0</v>
      </c>
      <c r="AG22" s="123">
        <v>0</v>
      </c>
      <c r="AH22" s="123">
        <v>0</v>
      </c>
      <c r="AI22" s="123">
        <v>0</v>
      </c>
      <c r="AJ22" s="123">
        <v>0</v>
      </c>
      <c r="AK22" s="123">
        <v>0</v>
      </c>
      <c r="AL22" s="123">
        <v>0</v>
      </c>
      <c r="AM22" s="123">
        <v>0</v>
      </c>
      <c r="AN22" s="123">
        <v>0</v>
      </c>
      <c r="AO22" s="123">
        <v>0</v>
      </c>
      <c r="AP22" s="123">
        <v>0</v>
      </c>
      <c r="AQ22" s="123">
        <v>0</v>
      </c>
      <c r="AR22" s="123">
        <v>0</v>
      </c>
      <c r="AS22" s="123">
        <v>0</v>
      </c>
      <c r="AT22" s="123">
        <v>0</v>
      </c>
      <c r="AU22" s="123">
        <v>0</v>
      </c>
      <c r="AV22" s="123">
        <v>1</v>
      </c>
      <c r="AW22"/>
      <c r="AX22"/>
      <c r="AY22"/>
      <c r="AZ22"/>
    </row>
    <row r="23" spans="1:52" s="72" customFormat="1" x14ac:dyDescent="0.25">
      <c r="A23"/>
      <c r="B23" s="16"/>
      <c r="C23" s="332"/>
      <c r="D23" s="249"/>
      <c r="E23" s="252" t="s">
        <v>190</v>
      </c>
      <c r="F23" s="74"/>
      <c r="H23" s="136">
        <f t="shared" si="0"/>
        <v>0</v>
      </c>
      <c r="I23" s="123">
        <v>1</v>
      </c>
      <c r="J23" s="123">
        <v>1</v>
      </c>
      <c r="K23" s="123">
        <v>0</v>
      </c>
      <c r="L23" s="123">
        <v>1</v>
      </c>
      <c r="M23" s="123">
        <v>0</v>
      </c>
      <c r="N23" s="123">
        <v>0</v>
      </c>
      <c r="O23" s="123">
        <v>0</v>
      </c>
      <c r="P23" s="123">
        <v>0</v>
      </c>
      <c r="Q23" s="123">
        <v>0</v>
      </c>
      <c r="R23" s="123">
        <v>0</v>
      </c>
      <c r="S23" s="123">
        <v>0</v>
      </c>
      <c r="T23" s="123">
        <v>0</v>
      </c>
      <c r="U23" s="123">
        <v>0</v>
      </c>
      <c r="V23" s="123">
        <v>0</v>
      </c>
      <c r="W23" s="123">
        <v>0</v>
      </c>
      <c r="X23" s="123">
        <v>0</v>
      </c>
      <c r="Y23" s="123">
        <v>0</v>
      </c>
      <c r="Z23" s="123">
        <v>0</v>
      </c>
      <c r="AA23" s="123">
        <v>0</v>
      </c>
      <c r="AB23" s="123">
        <v>0</v>
      </c>
      <c r="AC23" s="123">
        <v>0</v>
      </c>
      <c r="AD23" s="123">
        <v>0</v>
      </c>
      <c r="AE23" s="123">
        <v>0</v>
      </c>
      <c r="AF23" s="123">
        <v>0</v>
      </c>
      <c r="AG23" s="123">
        <v>0</v>
      </c>
      <c r="AH23" s="123">
        <v>0</v>
      </c>
      <c r="AI23" s="123">
        <v>0</v>
      </c>
      <c r="AJ23" s="123">
        <v>0</v>
      </c>
      <c r="AK23" s="123">
        <v>0</v>
      </c>
      <c r="AL23" s="123">
        <v>0</v>
      </c>
      <c r="AM23" s="123">
        <v>0</v>
      </c>
      <c r="AN23" s="123">
        <v>0</v>
      </c>
      <c r="AO23" s="123">
        <v>0</v>
      </c>
      <c r="AP23" s="123">
        <v>0</v>
      </c>
      <c r="AQ23" s="123">
        <v>0</v>
      </c>
      <c r="AR23" s="123">
        <v>0</v>
      </c>
      <c r="AS23" s="123">
        <v>0</v>
      </c>
      <c r="AT23" s="123">
        <v>0</v>
      </c>
      <c r="AU23" s="123">
        <v>0</v>
      </c>
      <c r="AV23" s="123">
        <v>0</v>
      </c>
      <c r="AW23"/>
      <c r="AX23"/>
      <c r="AY23"/>
      <c r="AZ23"/>
    </row>
    <row r="24" spans="1:52" s="72" customFormat="1" x14ac:dyDescent="0.25">
      <c r="A24"/>
      <c r="B24" s="16"/>
      <c r="C24" s="332"/>
      <c r="D24" s="249"/>
      <c r="E24" s="252" t="s">
        <v>191</v>
      </c>
      <c r="F24" s="74"/>
      <c r="H24" s="136">
        <f t="shared" si="0"/>
        <v>0</v>
      </c>
      <c r="I24" s="123">
        <v>1</v>
      </c>
      <c r="J24" s="123">
        <v>1</v>
      </c>
      <c r="K24" s="123">
        <v>0</v>
      </c>
      <c r="L24" s="123">
        <v>0</v>
      </c>
      <c r="M24" s="123">
        <v>0</v>
      </c>
      <c r="N24" s="123">
        <v>0</v>
      </c>
      <c r="O24" s="123">
        <v>0</v>
      </c>
      <c r="P24" s="123">
        <v>0</v>
      </c>
      <c r="Q24" s="123">
        <v>0</v>
      </c>
      <c r="R24" s="123">
        <v>1</v>
      </c>
      <c r="S24" s="123">
        <v>1</v>
      </c>
      <c r="T24" s="123">
        <v>0</v>
      </c>
      <c r="U24" s="123">
        <v>0</v>
      </c>
      <c r="V24" s="123">
        <v>0</v>
      </c>
      <c r="W24" s="123">
        <v>0</v>
      </c>
      <c r="X24" s="123">
        <v>0</v>
      </c>
      <c r="Y24" s="123">
        <v>0</v>
      </c>
      <c r="Z24" s="123">
        <v>0</v>
      </c>
      <c r="AA24" s="123">
        <v>0</v>
      </c>
      <c r="AB24" s="123">
        <v>0</v>
      </c>
      <c r="AC24" s="123">
        <v>0</v>
      </c>
      <c r="AD24" s="123">
        <v>0</v>
      </c>
      <c r="AE24" s="123">
        <v>0</v>
      </c>
      <c r="AF24" s="123">
        <v>0</v>
      </c>
      <c r="AG24" s="123">
        <v>0</v>
      </c>
      <c r="AH24" s="123">
        <v>0</v>
      </c>
      <c r="AI24" s="123">
        <v>0</v>
      </c>
      <c r="AJ24" s="123">
        <v>0</v>
      </c>
      <c r="AK24" s="123">
        <v>0</v>
      </c>
      <c r="AL24" s="123">
        <v>0</v>
      </c>
      <c r="AM24" s="123">
        <v>0</v>
      </c>
      <c r="AN24" s="123">
        <v>0</v>
      </c>
      <c r="AO24" s="123">
        <v>0</v>
      </c>
      <c r="AP24" s="123">
        <v>0</v>
      </c>
      <c r="AQ24" s="123">
        <v>0</v>
      </c>
      <c r="AR24" s="123">
        <v>0</v>
      </c>
      <c r="AS24" s="123">
        <v>0</v>
      </c>
      <c r="AT24" s="123">
        <v>0</v>
      </c>
      <c r="AU24" s="123">
        <v>0</v>
      </c>
      <c r="AV24" s="123">
        <v>0</v>
      </c>
      <c r="AW24"/>
      <c r="AX24"/>
      <c r="AY24"/>
      <c r="AZ24"/>
    </row>
    <row r="25" spans="1:52" s="72" customFormat="1" x14ac:dyDescent="0.25">
      <c r="A25"/>
      <c r="B25" s="16"/>
      <c r="C25" s="332"/>
      <c r="D25" s="249"/>
      <c r="E25" s="252" t="s">
        <v>192</v>
      </c>
      <c r="F25" s="74"/>
      <c r="H25" s="136">
        <f t="shared" si="0"/>
        <v>0</v>
      </c>
      <c r="I25" s="123">
        <v>0</v>
      </c>
      <c r="J25" s="123">
        <v>1</v>
      </c>
      <c r="K25" s="123">
        <v>0</v>
      </c>
      <c r="L25" s="123">
        <v>0</v>
      </c>
      <c r="M25" s="123">
        <v>0</v>
      </c>
      <c r="N25" s="123">
        <v>0</v>
      </c>
      <c r="O25" s="123">
        <v>0</v>
      </c>
      <c r="P25" s="123">
        <v>0</v>
      </c>
      <c r="Q25" s="123">
        <v>0</v>
      </c>
      <c r="R25" s="123">
        <v>1</v>
      </c>
      <c r="S25" s="123">
        <v>1</v>
      </c>
      <c r="T25" s="123">
        <v>0</v>
      </c>
      <c r="U25" s="123">
        <v>0</v>
      </c>
      <c r="V25" s="123">
        <v>0</v>
      </c>
      <c r="W25" s="123">
        <v>0</v>
      </c>
      <c r="X25" s="123">
        <v>0</v>
      </c>
      <c r="Y25" s="123">
        <v>0</v>
      </c>
      <c r="Z25" s="123">
        <v>0</v>
      </c>
      <c r="AA25" s="123">
        <v>0</v>
      </c>
      <c r="AB25" s="123">
        <v>0</v>
      </c>
      <c r="AC25" s="123">
        <v>0</v>
      </c>
      <c r="AD25" s="123">
        <v>0</v>
      </c>
      <c r="AE25" s="123">
        <v>0</v>
      </c>
      <c r="AF25" s="123">
        <v>0</v>
      </c>
      <c r="AG25" s="123">
        <v>0</v>
      </c>
      <c r="AH25" s="123">
        <v>0</v>
      </c>
      <c r="AI25" s="123">
        <v>0</v>
      </c>
      <c r="AJ25" s="123">
        <v>0</v>
      </c>
      <c r="AK25" s="123">
        <v>0</v>
      </c>
      <c r="AL25" s="123">
        <v>0</v>
      </c>
      <c r="AM25" s="123">
        <v>0</v>
      </c>
      <c r="AN25" s="123">
        <v>0</v>
      </c>
      <c r="AO25" s="123">
        <v>0</v>
      </c>
      <c r="AP25" s="123">
        <v>0</v>
      </c>
      <c r="AQ25" s="123">
        <v>0</v>
      </c>
      <c r="AR25" s="123">
        <v>0</v>
      </c>
      <c r="AS25" s="123">
        <v>0</v>
      </c>
      <c r="AT25" s="123">
        <v>0</v>
      </c>
      <c r="AU25" s="123">
        <v>0</v>
      </c>
      <c r="AV25" s="123">
        <v>0</v>
      </c>
      <c r="AW25"/>
      <c r="AX25"/>
      <c r="AY25"/>
      <c r="AZ25"/>
    </row>
    <row r="26" spans="1:52" s="72" customFormat="1" x14ac:dyDescent="0.25">
      <c r="A26"/>
      <c r="B26" s="16"/>
      <c r="C26" s="332"/>
      <c r="D26" s="253"/>
      <c r="E26" s="254" t="s">
        <v>193</v>
      </c>
      <c r="F26" s="74"/>
      <c r="H26" s="136">
        <f t="shared" si="0"/>
        <v>0</v>
      </c>
      <c r="I26" s="123">
        <v>0</v>
      </c>
      <c r="J26" s="123">
        <v>1</v>
      </c>
      <c r="K26" s="123">
        <v>0</v>
      </c>
      <c r="L26" s="123">
        <v>0</v>
      </c>
      <c r="M26" s="123">
        <v>0</v>
      </c>
      <c r="N26" s="123">
        <v>0</v>
      </c>
      <c r="O26" s="123">
        <v>0</v>
      </c>
      <c r="P26" s="123">
        <v>0</v>
      </c>
      <c r="Q26" s="123">
        <v>0</v>
      </c>
      <c r="R26" s="123">
        <v>1</v>
      </c>
      <c r="S26" s="123">
        <v>1</v>
      </c>
      <c r="T26" s="123">
        <v>0</v>
      </c>
      <c r="U26" s="123">
        <v>0</v>
      </c>
      <c r="V26" s="123">
        <v>0</v>
      </c>
      <c r="W26" s="123">
        <v>0</v>
      </c>
      <c r="X26" s="123">
        <v>0</v>
      </c>
      <c r="Y26" s="123">
        <v>0</v>
      </c>
      <c r="Z26" s="123">
        <v>0</v>
      </c>
      <c r="AA26" s="123">
        <v>0</v>
      </c>
      <c r="AB26" s="123">
        <v>0</v>
      </c>
      <c r="AC26" s="123">
        <v>0</v>
      </c>
      <c r="AD26" s="123">
        <v>0</v>
      </c>
      <c r="AE26" s="123">
        <v>0</v>
      </c>
      <c r="AF26" s="123">
        <v>0</v>
      </c>
      <c r="AG26" s="123">
        <v>0</v>
      </c>
      <c r="AH26" s="123">
        <v>0</v>
      </c>
      <c r="AI26" s="123">
        <v>0</v>
      </c>
      <c r="AJ26" s="123">
        <v>0</v>
      </c>
      <c r="AK26" s="123">
        <v>0</v>
      </c>
      <c r="AL26" s="123">
        <v>0</v>
      </c>
      <c r="AM26" s="123">
        <v>0</v>
      </c>
      <c r="AN26" s="123">
        <v>0</v>
      </c>
      <c r="AO26" s="123">
        <v>0</v>
      </c>
      <c r="AP26" s="123">
        <v>0</v>
      </c>
      <c r="AQ26" s="123">
        <v>0</v>
      </c>
      <c r="AR26" s="123">
        <v>0</v>
      </c>
      <c r="AS26" s="123">
        <v>0</v>
      </c>
      <c r="AT26" s="123">
        <v>0</v>
      </c>
      <c r="AU26" s="123">
        <v>0</v>
      </c>
      <c r="AV26" s="123">
        <v>0</v>
      </c>
      <c r="AW26"/>
      <c r="AX26"/>
      <c r="AY26"/>
      <c r="AZ26"/>
    </row>
    <row r="27" spans="1:52" s="72" customFormat="1" ht="30" x14ac:dyDescent="0.25">
      <c r="A27"/>
      <c r="B27" s="16"/>
      <c r="C27" s="331" t="s">
        <v>97</v>
      </c>
      <c r="D27" s="248"/>
      <c r="E27" s="255" t="s">
        <v>195</v>
      </c>
      <c r="F27" s="74"/>
      <c r="H27" s="136">
        <f t="shared" si="0"/>
        <v>1</v>
      </c>
      <c r="I27" s="123">
        <v>1</v>
      </c>
      <c r="J27" s="123">
        <v>0</v>
      </c>
      <c r="K27" s="123">
        <v>0</v>
      </c>
      <c r="L27" s="123">
        <v>0</v>
      </c>
      <c r="M27" s="123">
        <v>0</v>
      </c>
      <c r="N27" s="123">
        <v>0</v>
      </c>
      <c r="O27" s="123">
        <v>0</v>
      </c>
      <c r="P27" s="123">
        <v>0</v>
      </c>
      <c r="Q27" s="123">
        <v>1</v>
      </c>
      <c r="R27" s="123">
        <v>0</v>
      </c>
      <c r="S27" s="123">
        <v>0</v>
      </c>
      <c r="T27" s="123">
        <v>0</v>
      </c>
      <c r="U27" s="123">
        <v>1</v>
      </c>
      <c r="V27" s="123">
        <v>1</v>
      </c>
      <c r="W27" s="123">
        <v>0</v>
      </c>
      <c r="X27" s="123">
        <v>0</v>
      </c>
      <c r="Y27" s="123">
        <v>0</v>
      </c>
      <c r="Z27" s="123">
        <v>0</v>
      </c>
      <c r="AA27" s="123">
        <v>0</v>
      </c>
      <c r="AB27" s="123">
        <v>0</v>
      </c>
      <c r="AC27" s="123">
        <v>0</v>
      </c>
      <c r="AD27" s="123">
        <v>0</v>
      </c>
      <c r="AE27" s="123">
        <v>0</v>
      </c>
      <c r="AF27" s="123">
        <v>0</v>
      </c>
      <c r="AG27" s="123">
        <v>0</v>
      </c>
      <c r="AH27" s="123">
        <v>0</v>
      </c>
      <c r="AI27" s="123">
        <v>0</v>
      </c>
      <c r="AJ27" s="123">
        <v>0</v>
      </c>
      <c r="AK27" s="123">
        <v>0</v>
      </c>
      <c r="AL27" s="123">
        <v>0</v>
      </c>
      <c r="AM27" s="123">
        <v>0</v>
      </c>
      <c r="AN27" s="123">
        <v>0</v>
      </c>
      <c r="AO27" s="123">
        <v>0</v>
      </c>
      <c r="AP27" s="123">
        <v>1</v>
      </c>
      <c r="AQ27" s="123">
        <v>0</v>
      </c>
      <c r="AR27" s="123">
        <v>0</v>
      </c>
      <c r="AS27" s="123">
        <v>0</v>
      </c>
      <c r="AT27" s="123">
        <v>0</v>
      </c>
      <c r="AU27" s="123">
        <v>0</v>
      </c>
      <c r="AV27" s="123">
        <v>0</v>
      </c>
      <c r="AW27"/>
      <c r="AX27"/>
      <c r="AY27"/>
      <c r="AZ27"/>
    </row>
    <row r="28" spans="1:52" s="72" customFormat="1" x14ac:dyDescent="0.25">
      <c r="A28"/>
      <c r="B28" s="16"/>
      <c r="C28" s="332"/>
      <c r="D28" s="249"/>
      <c r="E28" s="252" t="s">
        <v>87</v>
      </c>
      <c r="F28" s="74"/>
      <c r="H28" s="136">
        <f t="shared" si="0"/>
        <v>0</v>
      </c>
      <c r="I28" s="123">
        <v>0</v>
      </c>
      <c r="J28" s="123">
        <v>0</v>
      </c>
      <c r="K28" s="123">
        <v>1</v>
      </c>
      <c r="L28" s="123">
        <v>0</v>
      </c>
      <c r="M28" s="123">
        <v>0</v>
      </c>
      <c r="N28" s="123">
        <v>0</v>
      </c>
      <c r="O28" s="123">
        <v>0</v>
      </c>
      <c r="P28" s="123">
        <v>0</v>
      </c>
      <c r="Q28" s="123">
        <v>0</v>
      </c>
      <c r="R28" s="123">
        <v>0</v>
      </c>
      <c r="S28" s="123">
        <v>0</v>
      </c>
      <c r="T28" s="123">
        <v>0</v>
      </c>
      <c r="U28" s="123">
        <v>0</v>
      </c>
      <c r="V28" s="123">
        <v>0</v>
      </c>
      <c r="W28" s="123">
        <v>0</v>
      </c>
      <c r="X28" s="123">
        <v>0</v>
      </c>
      <c r="Y28" s="123">
        <v>0</v>
      </c>
      <c r="Z28" s="123">
        <v>0</v>
      </c>
      <c r="AA28" s="123">
        <v>0</v>
      </c>
      <c r="AB28" s="123">
        <v>0</v>
      </c>
      <c r="AC28" s="123">
        <v>0</v>
      </c>
      <c r="AD28" s="123">
        <v>0</v>
      </c>
      <c r="AE28" s="123">
        <v>0</v>
      </c>
      <c r="AF28" s="123">
        <v>0</v>
      </c>
      <c r="AG28" s="123">
        <v>0</v>
      </c>
      <c r="AH28" s="123">
        <v>0</v>
      </c>
      <c r="AI28" s="123">
        <v>0</v>
      </c>
      <c r="AJ28" s="123">
        <v>0</v>
      </c>
      <c r="AK28" s="123">
        <v>0</v>
      </c>
      <c r="AL28" s="123">
        <v>0</v>
      </c>
      <c r="AM28" s="123">
        <v>0</v>
      </c>
      <c r="AN28" s="123">
        <v>0</v>
      </c>
      <c r="AO28" s="123">
        <v>0</v>
      </c>
      <c r="AP28" s="123">
        <v>0</v>
      </c>
      <c r="AQ28" s="123">
        <v>0</v>
      </c>
      <c r="AR28" s="123">
        <v>0</v>
      </c>
      <c r="AS28" s="123">
        <v>0</v>
      </c>
      <c r="AT28" s="123">
        <v>0</v>
      </c>
      <c r="AU28" s="123">
        <v>0</v>
      </c>
      <c r="AV28" s="123">
        <v>0</v>
      </c>
      <c r="AW28"/>
      <c r="AX28"/>
      <c r="AY28"/>
      <c r="AZ28"/>
    </row>
    <row r="29" spans="1:52" s="72" customFormat="1" x14ac:dyDescent="0.25">
      <c r="A29"/>
      <c r="B29" s="16"/>
      <c r="C29" s="332"/>
      <c r="D29" s="253"/>
      <c r="E29" s="254" t="s">
        <v>196</v>
      </c>
      <c r="F29" s="74"/>
      <c r="H29" s="136">
        <f t="shared" si="0"/>
        <v>2</v>
      </c>
      <c r="I29" s="123">
        <v>0</v>
      </c>
      <c r="J29" s="123">
        <v>0</v>
      </c>
      <c r="K29" s="123">
        <v>1</v>
      </c>
      <c r="L29" s="123">
        <v>0</v>
      </c>
      <c r="M29" s="123">
        <v>0</v>
      </c>
      <c r="N29" s="123">
        <v>0</v>
      </c>
      <c r="O29" s="123">
        <v>0</v>
      </c>
      <c r="P29" s="123">
        <v>0</v>
      </c>
      <c r="Q29" s="123">
        <v>0</v>
      </c>
      <c r="R29" s="123">
        <v>0</v>
      </c>
      <c r="S29" s="123">
        <v>0</v>
      </c>
      <c r="T29" s="123">
        <v>0</v>
      </c>
      <c r="U29" s="123">
        <v>0</v>
      </c>
      <c r="V29" s="123">
        <v>0</v>
      </c>
      <c r="W29" s="123">
        <v>0</v>
      </c>
      <c r="X29" s="123">
        <v>0</v>
      </c>
      <c r="Y29" s="123">
        <v>0</v>
      </c>
      <c r="Z29" s="123">
        <v>0</v>
      </c>
      <c r="AA29" s="123">
        <v>0</v>
      </c>
      <c r="AB29" s="123">
        <v>0</v>
      </c>
      <c r="AC29" s="123">
        <v>0</v>
      </c>
      <c r="AD29" s="123">
        <v>0</v>
      </c>
      <c r="AE29" s="123">
        <v>0</v>
      </c>
      <c r="AF29" s="123">
        <v>0</v>
      </c>
      <c r="AG29" s="123">
        <v>0</v>
      </c>
      <c r="AH29" s="123">
        <v>0</v>
      </c>
      <c r="AI29" s="123">
        <v>0</v>
      </c>
      <c r="AJ29" s="123">
        <v>0</v>
      </c>
      <c r="AK29" s="123">
        <v>0</v>
      </c>
      <c r="AL29" s="123">
        <v>1</v>
      </c>
      <c r="AM29" s="123">
        <v>0</v>
      </c>
      <c r="AN29" s="123">
        <v>0</v>
      </c>
      <c r="AO29" s="123">
        <v>0</v>
      </c>
      <c r="AP29" s="123">
        <v>0</v>
      </c>
      <c r="AQ29" s="123">
        <v>0</v>
      </c>
      <c r="AR29" s="123">
        <v>0</v>
      </c>
      <c r="AS29" s="123">
        <v>0</v>
      </c>
      <c r="AT29" s="123">
        <v>0</v>
      </c>
      <c r="AU29" s="123">
        <v>0</v>
      </c>
      <c r="AV29" s="123">
        <v>1</v>
      </c>
      <c r="AW29"/>
      <c r="AX29"/>
      <c r="AY29"/>
      <c r="AZ29"/>
    </row>
    <row r="30" spans="1:52" s="72" customFormat="1" x14ac:dyDescent="0.25">
      <c r="A30"/>
      <c r="B30" s="16"/>
      <c r="C30" s="331" t="s">
        <v>98</v>
      </c>
      <c r="D30" s="248"/>
      <c r="E30" s="255" t="s">
        <v>198</v>
      </c>
      <c r="F30" s="74"/>
      <c r="H30" s="136">
        <f t="shared" si="0"/>
        <v>0</v>
      </c>
      <c r="I30" s="123">
        <v>1</v>
      </c>
      <c r="J30" s="123">
        <v>0</v>
      </c>
      <c r="K30" s="123">
        <v>0</v>
      </c>
      <c r="L30" s="123">
        <v>0</v>
      </c>
      <c r="M30" s="123">
        <v>0</v>
      </c>
      <c r="N30" s="148">
        <v>0</v>
      </c>
      <c r="O30" s="121">
        <v>0</v>
      </c>
      <c r="P30" s="121">
        <v>0</v>
      </c>
      <c r="Q30" s="121">
        <v>1</v>
      </c>
      <c r="R30" s="121">
        <v>0</v>
      </c>
      <c r="S30" s="121">
        <v>0</v>
      </c>
      <c r="T30" s="121">
        <v>0</v>
      </c>
      <c r="U30" s="121">
        <v>1</v>
      </c>
      <c r="V30" s="121">
        <v>1</v>
      </c>
      <c r="W30" s="121">
        <v>0</v>
      </c>
      <c r="X30" s="121">
        <v>0</v>
      </c>
      <c r="Y30" s="121">
        <v>0</v>
      </c>
      <c r="Z30" s="121">
        <v>0</v>
      </c>
      <c r="AA30" s="121">
        <v>0</v>
      </c>
      <c r="AB30" s="121">
        <v>0</v>
      </c>
      <c r="AC30" s="121">
        <v>0</v>
      </c>
      <c r="AD30" s="121">
        <v>0</v>
      </c>
      <c r="AE30" s="121">
        <v>0</v>
      </c>
      <c r="AF30" s="121">
        <v>0</v>
      </c>
      <c r="AG30" s="121">
        <v>0</v>
      </c>
      <c r="AH30" s="121">
        <v>0</v>
      </c>
      <c r="AI30" s="121">
        <v>0</v>
      </c>
      <c r="AJ30" s="121">
        <v>0</v>
      </c>
      <c r="AK30" s="121">
        <v>0</v>
      </c>
      <c r="AL30" s="121">
        <v>0</v>
      </c>
      <c r="AM30" s="121">
        <v>0</v>
      </c>
      <c r="AN30" s="121">
        <v>0</v>
      </c>
      <c r="AO30" s="121">
        <v>0</v>
      </c>
      <c r="AP30" s="121">
        <v>0</v>
      </c>
      <c r="AQ30" s="121">
        <v>0</v>
      </c>
      <c r="AR30" s="121">
        <v>0</v>
      </c>
      <c r="AS30" s="121">
        <v>0</v>
      </c>
      <c r="AT30" s="121">
        <v>0</v>
      </c>
      <c r="AU30" s="121">
        <v>0</v>
      </c>
      <c r="AV30" s="121">
        <v>0</v>
      </c>
      <c r="AW30"/>
      <c r="AX30"/>
      <c r="AY30"/>
      <c r="AZ30"/>
    </row>
    <row r="31" spans="1:52" s="72" customFormat="1" x14ac:dyDescent="0.25">
      <c r="A31"/>
      <c r="B31" s="16"/>
      <c r="C31" s="332"/>
      <c r="D31" s="249"/>
      <c r="E31" s="252" t="s">
        <v>199</v>
      </c>
      <c r="F31" s="74"/>
      <c r="H31" s="136">
        <f t="shared" si="0"/>
        <v>0</v>
      </c>
      <c r="I31" s="123">
        <v>1</v>
      </c>
      <c r="J31" s="123">
        <v>0</v>
      </c>
      <c r="K31" s="123">
        <v>0</v>
      </c>
      <c r="L31" s="123">
        <v>0</v>
      </c>
      <c r="M31" s="123">
        <v>0</v>
      </c>
      <c r="N31" s="123">
        <v>0</v>
      </c>
      <c r="O31" s="123">
        <v>0</v>
      </c>
      <c r="P31" s="123">
        <v>0</v>
      </c>
      <c r="Q31" s="123">
        <v>1</v>
      </c>
      <c r="R31" s="123">
        <v>0</v>
      </c>
      <c r="S31" s="123">
        <v>0</v>
      </c>
      <c r="T31" s="123">
        <v>0</v>
      </c>
      <c r="U31" s="123">
        <v>1</v>
      </c>
      <c r="V31" s="123">
        <v>1</v>
      </c>
      <c r="W31" s="123">
        <v>0</v>
      </c>
      <c r="X31" s="123">
        <v>0</v>
      </c>
      <c r="Y31" s="123">
        <v>0</v>
      </c>
      <c r="Z31" s="123">
        <v>0</v>
      </c>
      <c r="AA31" s="123">
        <v>0</v>
      </c>
      <c r="AB31" s="123">
        <v>0</v>
      </c>
      <c r="AC31" s="123">
        <v>0</v>
      </c>
      <c r="AD31" s="123">
        <v>0</v>
      </c>
      <c r="AE31" s="123">
        <v>0</v>
      </c>
      <c r="AF31" s="123">
        <v>0</v>
      </c>
      <c r="AG31" s="123">
        <v>0</v>
      </c>
      <c r="AH31" s="123">
        <v>0</v>
      </c>
      <c r="AI31" s="123">
        <v>0</v>
      </c>
      <c r="AJ31" s="123">
        <v>0</v>
      </c>
      <c r="AK31" s="123">
        <v>0</v>
      </c>
      <c r="AL31" s="123">
        <v>0</v>
      </c>
      <c r="AM31" s="123">
        <v>0</v>
      </c>
      <c r="AN31" s="123">
        <v>0</v>
      </c>
      <c r="AO31" s="123">
        <v>0</v>
      </c>
      <c r="AP31" s="123">
        <v>0</v>
      </c>
      <c r="AQ31" s="123">
        <v>0</v>
      </c>
      <c r="AR31" s="123">
        <v>0</v>
      </c>
      <c r="AS31" s="123">
        <v>0</v>
      </c>
      <c r="AT31" s="123">
        <v>0</v>
      </c>
      <c r="AU31" s="123">
        <v>0</v>
      </c>
      <c r="AV31" s="123">
        <v>0</v>
      </c>
      <c r="AW31"/>
      <c r="AX31"/>
      <c r="AY31"/>
      <c r="AZ31"/>
    </row>
    <row r="32" spans="1:52" s="72" customFormat="1" x14ac:dyDescent="0.25">
      <c r="A32"/>
      <c r="B32" s="16"/>
      <c r="C32" s="332"/>
      <c r="D32" s="249"/>
      <c r="E32" s="252" t="s">
        <v>200</v>
      </c>
      <c r="F32" s="74"/>
      <c r="H32" s="136">
        <f t="shared" si="0"/>
        <v>0</v>
      </c>
      <c r="I32" s="123">
        <v>1</v>
      </c>
      <c r="J32" s="123">
        <v>0</v>
      </c>
      <c r="K32" s="123">
        <v>0</v>
      </c>
      <c r="L32" s="123">
        <v>0</v>
      </c>
      <c r="M32" s="123">
        <v>0</v>
      </c>
      <c r="N32" s="148">
        <v>0</v>
      </c>
      <c r="O32" s="121">
        <v>0</v>
      </c>
      <c r="P32" s="148">
        <v>0</v>
      </c>
      <c r="Q32" s="121">
        <v>1</v>
      </c>
      <c r="R32" s="121">
        <v>0</v>
      </c>
      <c r="S32" s="121">
        <v>0</v>
      </c>
      <c r="T32" s="148">
        <v>0</v>
      </c>
      <c r="U32" s="121">
        <v>1</v>
      </c>
      <c r="V32" s="121">
        <v>1</v>
      </c>
      <c r="W32" s="121">
        <v>0</v>
      </c>
      <c r="X32" s="148">
        <v>0</v>
      </c>
      <c r="Y32" s="121">
        <v>0</v>
      </c>
      <c r="Z32" s="121">
        <v>0</v>
      </c>
      <c r="AA32" s="121">
        <v>0</v>
      </c>
      <c r="AB32" s="121">
        <v>0</v>
      </c>
      <c r="AC32" s="121">
        <v>0</v>
      </c>
      <c r="AD32" s="121">
        <v>0</v>
      </c>
      <c r="AE32" s="121">
        <v>0</v>
      </c>
      <c r="AF32" s="121">
        <v>0</v>
      </c>
      <c r="AG32" s="121">
        <v>0</v>
      </c>
      <c r="AH32" s="121">
        <v>0</v>
      </c>
      <c r="AI32" s="121">
        <v>0</v>
      </c>
      <c r="AJ32" s="121">
        <v>0</v>
      </c>
      <c r="AK32" s="121">
        <v>0</v>
      </c>
      <c r="AL32" s="121">
        <v>0</v>
      </c>
      <c r="AM32" s="121">
        <v>0</v>
      </c>
      <c r="AN32" s="121">
        <v>0</v>
      </c>
      <c r="AO32" s="121">
        <v>0</v>
      </c>
      <c r="AP32" s="121">
        <v>0</v>
      </c>
      <c r="AQ32" s="121">
        <v>0</v>
      </c>
      <c r="AR32" s="121">
        <v>0</v>
      </c>
      <c r="AS32" s="121">
        <v>0</v>
      </c>
      <c r="AT32" s="121">
        <v>0</v>
      </c>
      <c r="AU32" s="121">
        <v>0</v>
      </c>
      <c r="AV32" s="121">
        <v>0</v>
      </c>
      <c r="AW32"/>
      <c r="AX32"/>
      <c r="AY32"/>
      <c r="AZ32"/>
    </row>
    <row r="33" spans="1:52" s="72" customFormat="1" x14ac:dyDescent="0.25">
      <c r="A33"/>
      <c r="B33" s="16"/>
      <c r="C33" s="332"/>
      <c r="D33" s="249"/>
      <c r="E33" s="252" t="s">
        <v>201</v>
      </c>
      <c r="F33" s="74"/>
      <c r="H33" s="136">
        <f t="shared" si="0"/>
        <v>0</v>
      </c>
      <c r="I33" s="123">
        <v>1</v>
      </c>
      <c r="J33" s="123">
        <v>0</v>
      </c>
      <c r="K33" s="123">
        <v>0</v>
      </c>
      <c r="L33" s="123">
        <v>0</v>
      </c>
      <c r="M33" s="123">
        <v>0</v>
      </c>
      <c r="N33" s="148">
        <v>0</v>
      </c>
      <c r="O33" s="121">
        <v>0</v>
      </c>
      <c r="P33" s="148">
        <v>0</v>
      </c>
      <c r="Q33" s="121">
        <v>1</v>
      </c>
      <c r="R33" s="121">
        <v>0</v>
      </c>
      <c r="S33" s="121">
        <v>0</v>
      </c>
      <c r="T33" s="148">
        <v>0</v>
      </c>
      <c r="U33" s="121">
        <v>1</v>
      </c>
      <c r="V33" s="121">
        <v>1</v>
      </c>
      <c r="W33" s="121">
        <v>0</v>
      </c>
      <c r="X33" s="121">
        <v>0</v>
      </c>
      <c r="Y33" s="121">
        <v>0</v>
      </c>
      <c r="Z33" s="121">
        <v>0</v>
      </c>
      <c r="AA33" s="121">
        <v>0</v>
      </c>
      <c r="AB33" s="121">
        <v>0</v>
      </c>
      <c r="AC33" s="121">
        <v>0</v>
      </c>
      <c r="AD33" s="121">
        <v>0</v>
      </c>
      <c r="AE33" s="121">
        <v>0</v>
      </c>
      <c r="AF33" s="121">
        <v>0</v>
      </c>
      <c r="AG33" s="121">
        <v>0</v>
      </c>
      <c r="AH33" s="121">
        <v>0</v>
      </c>
      <c r="AI33" s="121">
        <v>0</v>
      </c>
      <c r="AJ33" s="121">
        <v>0</v>
      </c>
      <c r="AK33" s="121">
        <v>0</v>
      </c>
      <c r="AL33" s="121">
        <v>0</v>
      </c>
      <c r="AM33" s="121">
        <v>0</v>
      </c>
      <c r="AN33" s="121">
        <v>0</v>
      </c>
      <c r="AO33" s="121">
        <v>0</v>
      </c>
      <c r="AP33" s="121">
        <v>0</v>
      </c>
      <c r="AQ33" s="121">
        <v>0</v>
      </c>
      <c r="AR33" s="121">
        <v>0</v>
      </c>
      <c r="AS33" s="121">
        <v>0</v>
      </c>
      <c r="AT33" s="121">
        <v>0</v>
      </c>
      <c r="AU33" s="121">
        <v>0</v>
      </c>
      <c r="AV33" s="121">
        <v>0</v>
      </c>
      <c r="AW33"/>
      <c r="AX33"/>
      <c r="AY33"/>
      <c r="AZ33"/>
    </row>
    <row r="34" spans="1:52" s="72" customFormat="1" x14ac:dyDescent="0.25">
      <c r="A34"/>
      <c r="B34" s="16"/>
      <c r="C34" s="332"/>
      <c r="D34" s="249"/>
      <c r="E34" s="252" t="s">
        <v>202</v>
      </c>
      <c r="F34" s="74"/>
      <c r="H34" s="136">
        <f t="shared" si="0"/>
        <v>0</v>
      </c>
      <c r="I34" s="123">
        <v>1</v>
      </c>
      <c r="J34" s="123">
        <v>0</v>
      </c>
      <c r="K34" s="123">
        <v>0</v>
      </c>
      <c r="L34" s="123">
        <v>0</v>
      </c>
      <c r="M34" s="123">
        <v>0</v>
      </c>
      <c r="N34" s="123">
        <v>0</v>
      </c>
      <c r="O34" s="123">
        <v>0</v>
      </c>
      <c r="P34" s="123">
        <v>0</v>
      </c>
      <c r="Q34" s="123">
        <v>1</v>
      </c>
      <c r="R34" s="123">
        <v>0</v>
      </c>
      <c r="S34" s="123">
        <v>0</v>
      </c>
      <c r="T34" s="123">
        <v>0</v>
      </c>
      <c r="U34" s="123">
        <v>1</v>
      </c>
      <c r="V34" s="123">
        <v>1</v>
      </c>
      <c r="W34" s="123">
        <v>0</v>
      </c>
      <c r="X34" s="123">
        <v>0</v>
      </c>
      <c r="Y34" s="123">
        <v>0</v>
      </c>
      <c r="Z34" s="123">
        <v>0</v>
      </c>
      <c r="AA34" s="123">
        <v>0</v>
      </c>
      <c r="AB34" s="123">
        <v>0</v>
      </c>
      <c r="AC34" s="123">
        <v>0</v>
      </c>
      <c r="AD34" s="123">
        <v>0</v>
      </c>
      <c r="AE34" s="123">
        <v>0</v>
      </c>
      <c r="AF34" s="123">
        <v>0</v>
      </c>
      <c r="AG34" s="123">
        <v>0</v>
      </c>
      <c r="AH34" s="123">
        <v>0</v>
      </c>
      <c r="AI34" s="123">
        <v>0</v>
      </c>
      <c r="AJ34" s="123">
        <v>0</v>
      </c>
      <c r="AK34" s="123">
        <v>0</v>
      </c>
      <c r="AL34" s="123">
        <v>0</v>
      </c>
      <c r="AM34" s="123">
        <v>0</v>
      </c>
      <c r="AN34" s="123">
        <v>0</v>
      </c>
      <c r="AO34" s="123">
        <v>0</v>
      </c>
      <c r="AP34" s="123">
        <v>0</v>
      </c>
      <c r="AQ34" s="123">
        <v>0</v>
      </c>
      <c r="AR34" s="123">
        <v>0</v>
      </c>
      <c r="AS34" s="123">
        <v>0</v>
      </c>
      <c r="AT34" s="123">
        <v>0</v>
      </c>
      <c r="AU34" s="123">
        <v>0</v>
      </c>
      <c r="AV34" s="123">
        <v>0</v>
      </c>
      <c r="AW34"/>
      <c r="AX34"/>
      <c r="AY34"/>
      <c r="AZ34"/>
    </row>
    <row r="35" spans="1:52" s="72" customFormat="1" x14ac:dyDescent="0.25">
      <c r="A35"/>
      <c r="B35" s="16"/>
      <c r="C35" s="332"/>
      <c r="D35" s="249"/>
      <c r="E35" s="252" t="s">
        <v>203</v>
      </c>
      <c r="F35" s="74"/>
      <c r="H35" s="136">
        <f t="shared" si="0"/>
        <v>0</v>
      </c>
      <c r="I35" s="123">
        <v>1</v>
      </c>
      <c r="J35" s="123">
        <v>0</v>
      </c>
      <c r="K35" s="123">
        <v>0</v>
      </c>
      <c r="L35" s="123">
        <v>0</v>
      </c>
      <c r="M35" s="123">
        <v>0</v>
      </c>
      <c r="N35" s="123">
        <v>1</v>
      </c>
      <c r="O35" s="121">
        <v>0</v>
      </c>
      <c r="P35" s="121">
        <v>0</v>
      </c>
      <c r="Q35" s="121">
        <v>1</v>
      </c>
      <c r="R35" s="121">
        <v>0</v>
      </c>
      <c r="S35" s="121">
        <v>0</v>
      </c>
      <c r="T35" s="121">
        <v>0</v>
      </c>
      <c r="U35" s="121">
        <v>1</v>
      </c>
      <c r="V35" s="121">
        <v>1</v>
      </c>
      <c r="W35" s="121">
        <v>0</v>
      </c>
      <c r="X35" s="121">
        <v>0</v>
      </c>
      <c r="Y35" s="148">
        <v>0</v>
      </c>
      <c r="Z35" s="148">
        <v>0</v>
      </c>
      <c r="AA35" s="148">
        <v>0</v>
      </c>
      <c r="AB35" s="121">
        <v>0</v>
      </c>
      <c r="AC35" s="121">
        <v>0</v>
      </c>
      <c r="AD35" s="121">
        <v>0</v>
      </c>
      <c r="AE35" s="121">
        <v>0</v>
      </c>
      <c r="AF35" s="121">
        <v>0</v>
      </c>
      <c r="AG35" s="121">
        <v>0</v>
      </c>
      <c r="AH35" s="121">
        <v>0</v>
      </c>
      <c r="AI35" s="121">
        <v>0</v>
      </c>
      <c r="AJ35" s="121">
        <v>0</v>
      </c>
      <c r="AK35" s="121">
        <v>0</v>
      </c>
      <c r="AL35" s="121">
        <v>0</v>
      </c>
      <c r="AM35" s="121">
        <v>0</v>
      </c>
      <c r="AN35" s="121">
        <v>0</v>
      </c>
      <c r="AO35" s="121">
        <v>0</v>
      </c>
      <c r="AP35" s="121">
        <v>0</v>
      </c>
      <c r="AQ35" s="121">
        <v>0</v>
      </c>
      <c r="AR35" s="121">
        <v>0</v>
      </c>
      <c r="AS35" s="121">
        <v>0</v>
      </c>
      <c r="AT35" s="121">
        <v>0</v>
      </c>
      <c r="AU35" s="121">
        <v>0</v>
      </c>
      <c r="AV35" s="121">
        <v>0</v>
      </c>
      <c r="AW35"/>
      <c r="AX35"/>
      <c r="AY35"/>
      <c r="AZ35"/>
    </row>
    <row r="36" spans="1:52" s="72" customFormat="1" ht="60" x14ac:dyDescent="0.25">
      <c r="A36"/>
      <c r="B36" s="16"/>
      <c r="C36" s="332"/>
      <c r="D36" s="249"/>
      <c r="E36" s="252" t="s">
        <v>204</v>
      </c>
      <c r="F36" s="74"/>
      <c r="H36" s="136">
        <f t="shared" si="0"/>
        <v>1</v>
      </c>
      <c r="I36" s="123">
        <v>1</v>
      </c>
      <c r="J36" s="123">
        <v>0</v>
      </c>
      <c r="K36" s="123">
        <v>0</v>
      </c>
      <c r="L36" s="123">
        <v>0</v>
      </c>
      <c r="M36" s="123">
        <v>0</v>
      </c>
      <c r="N36" s="123">
        <v>0</v>
      </c>
      <c r="O36" s="121">
        <v>0</v>
      </c>
      <c r="P36" s="121">
        <v>0</v>
      </c>
      <c r="Q36" s="121">
        <v>1</v>
      </c>
      <c r="R36" s="121">
        <v>0</v>
      </c>
      <c r="S36" s="121">
        <v>0</v>
      </c>
      <c r="T36" s="121">
        <v>0</v>
      </c>
      <c r="U36" s="121">
        <v>1</v>
      </c>
      <c r="V36" s="121">
        <v>1</v>
      </c>
      <c r="W36" s="121">
        <v>0</v>
      </c>
      <c r="X36" s="121">
        <v>0</v>
      </c>
      <c r="Y36" s="121">
        <v>0</v>
      </c>
      <c r="Z36" s="121">
        <v>0</v>
      </c>
      <c r="AA36" s="148">
        <v>0</v>
      </c>
      <c r="AB36" s="121">
        <v>0</v>
      </c>
      <c r="AC36" s="121">
        <v>0</v>
      </c>
      <c r="AD36" s="121">
        <v>0</v>
      </c>
      <c r="AE36" s="148">
        <v>0</v>
      </c>
      <c r="AF36" s="148">
        <v>0</v>
      </c>
      <c r="AG36" s="121">
        <v>0</v>
      </c>
      <c r="AH36" s="121">
        <v>0</v>
      </c>
      <c r="AI36" s="121">
        <v>0</v>
      </c>
      <c r="AJ36" s="121">
        <v>0</v>
      </c>
      <c r="AK36" s="121">
        <v>0</v>
      </c>
      <c r="AL36" s="121">
        <v>0</v>
      </c>
      <c r="AM36" s="121">
        <v>0</v>
      </c>
      <c r="AN36" s="121">
        <v>0</v>
      </c>
      <c r="AO36" s="121">
        <v>0</v>
      </c>
      <c r="AP36" s="121">
        <v>1</v>
      </c>
      <c r="AQ36" s="121">
        <v>0</v>
      </c>
      <c r="AR36" s="121">
        <v>0</v>
      </c>
      <c r="AS36" s="121">
        <v>0</v>
      </c>
      <c r="AT36" s="121">
        <v>0</v>
      </c>
      <c r="AU36" s="121">
        <v>0</v>
      </c>
      <c r="AV36" s="121">
        <v>0</v>
      </c>
      <c r="AW36"/>
      <c r="AX36"/>
      <c r="AY36"/>
      <c r="AZ36"/>
    </row>
    <row r="37" spans="1:52" s="72" customFormat="1" ht="30" x14ac:dyDescent="0.25">
      <c r="A37"/>
      <c r="B37" s="16"/>
      <c r="C37" s="332"/>
      <c r="D37" s="249"/>
      <c r="E37" s="252" t="s">
        <v>205</v>
      </c>
      <c r="F37" s="74"/>
      <c r="H37" s="136">
        <f t="shared" si="0"/>
        <v>0</v>
      </c>
      <c r="I37" s="123">
        <v>1</v>
      </c>
      <c r="J37" s="123">
        <v>0</v>
      </c>
      <c r="K37" s="123">
        <v>0</v>
      </c>
      <c r="L37" s="123">
        <v>0</v>
      </c>
      <c r="M37" s="123">
        <v>0</v>
      </c>
      <c r="N37" s="123">
        <v>0</v>
      </c>
      <c r="O37" s="121">
        <v>0</v>
      </c>
      <c r="P37" s="121">
        <v>0</v>
      </c>
      <c r="Q37" s="121">
        <v>1</v>
      </c>
      <c r="R37" s="121">
        <v>0</v>
      </c>
      <c r="S37" s="121">
        <v>0</v>
      </c>
      <c r="T37" s="121">
        <v>0</v>
      </c>
      <c r="U37" s="121">
        <v>1</v>
      </c>
      <c r="V37" s="121">
        <v>1</v>
      </c>
      <c r="W37" s="121">
        <v>0</v>
      </c>
      <c r="X37" s="121">
        <v>0</v>
      </c>
      <c r="Y37" s="148">
        <v>0</v>
      </c>
      <c r="Z37" s="121">
        <v>0</v>
      </c>
      <c r="AA37" s="121">
        <v>0</v>
      </c>
      <c r="AB37" s="148">
        <v>0</v>
      </c>
      <c r="AC37" s="121">
        <v>0</v>
      </c>
      <c r="AD37" s="121">
        <v>0</v>
      </c>
      <c r="AE37" s="148">
        <v>0</v>
      </c>
      <c r="AF37" s="148">
        <v>0</v>
      </c>
      <c r="AG37" s="121">
        <v>0</v>
      </c>
      <c r="AH37" s="121">
        <v>0</v>
      </c>
      <c r="AI37" s="121">
        <v>0</v>
      </c>
      <c r="AJ37" s="121">
        <v>0</v>
      </c>
      <c r="AK37" s="121">
        <v>0</v>
      </c>
      <c r="AL37" s="121">
        <v>0</v>
      </c>
      <c r="AM37" s="121">
        <v>0</v>
      </c>
      <c r="AN37" s="121">
        <v>0</v>
      </c>
      <c r="AO37" s="121">
        <v>0</v>
      </c>
      <c r="AP37" s="121">
        <v>0</v>
      </c>
      <c r="AQ37" s="121">
        <v>0</v>
      </c>
      <c r="AR37" s="121">
        <v>0</v>
      </c>
      <c r="AS37" s="121">
        <v>0</v>
      </c>
      <c r="AT37" s="121">
        <v>0</v>
      </c>
      <c r="AU37" s="121">
        <v>0</v>
      </c>
      <c r="AV37" s="121">
        <v>0</v>
      </c>
      <c r="AW37"/>
      <c r="AX37"/>
      <c r="AY37"/>
      <c r="AZ37"/>
    </row>
    <row r="38" spans="1:52" s="72" customFormat="1" ht="30" x14ac:dyDescent="0.25">
      <c r="A38"/>
      <c r="B38" s="16"/>
      <c r="C38" s="332"/>
      <c r="D38" s="249"/>
      <c r="E38" s="252" t="s">
        <v>206</v>
      </c>
      <c r="F38" s="74"/>
      <c r="H38" s="136">
        <f t="shared" si="0"/>
        <v>0</v>
      </c>
      <c r="I38" s="123">
        <v>1</v>
      </c>
      <c r="J38" s="123">
        <v>0</v>
      </c>
      <c r="K38" s="123">
        <v>0</v>
      </c>
      <c r="L38" s="123">
        <v>0</v>
      </c>
      <c r="M38" s="123">
        <v>0</v>
      </c>
      <c r="N38" s="123">
        <v>0</v>
      </c>
      <c r="O38" s="121">
        <v>0</v>
      </c>
      <c r="P38" s="121">
        <v>0</v>
      </c>
      <c r="Q38" s="121">
        <v>1</v>
      </c>
      <c r="R38" s="121">
        <v>0</v>
      </c>
      <c r="S38" s="121">
        <v>0</v>
      </c>
      <c r="T38" s="121">
        <v>0</v>
      </c>
      <c r="U38" s="121">
        <v>1</v>
      </c>
      <c r="V38" s="121">
        <v>1</v>
      </c>
      <c r="W38" s="121">
        <v>0</v>
      </c>
      <c r="X38" s="121">
        <v>0</v>
      </c>
      <c r="Y38" s="148">
        <v>0</v>
      </c>
      <c r="Z38" s="121">
        <v>0</v>
      </c>
      <c r="AA38" s="121">
        <v>0</v>
      </c>
      <c r="AB38" s="148">
        <v>0</v>
      </c>
      <c r="AC38" s="121">
        <v>0</v>
      </c>
      <c r="AD38" s="121">
        <v>0</v>
      </c>
      <c r="AE38" s="148">
        <v>0</v>
      </c>
      <c r="AF38" s="148">
        <v>0</v>
      </c>
      <c r="AG38" s="121">
        <v>0</v>
      </c>
      <c r="AH38" s="121">
        <v>0</v>
      </c>
      <c r="AI38" s="121">
        <v>0</v>
      </c>
      <c r="AJ38" s="121">
        <v>0</v>
      </c>
      <c r="AK38" s="121">
        <v>0</v>
      </c>
      <c r="AL38" s="121">
        <v>0</v>
      </c>
      <c r="AM38" s="121">
        <v>0</v>
      </c>
      <c r="AN38" s="121">
        <v>0</v>
      </c>
      <c r="AO38" s="121">
        <v>0</v>
      </c>
      <c r="AP38" s="121">
        <v>0</v>
      </c>
      <c r="AQ38" s="121">
        <v>0</v>
      </c>
      <c r="AR38" s="121">
        <v>0</v>
      </c>
      <c r="AS38" s="121">
        <v>0</v>
      </c>
      <c r="AT38" s="121">
        <v>0</v>
      </c>
      <c r="AU38" s="121">
        <v>0</v>
      </c>
      <c r="AV38" s="121">
        <v>0</v>
      </c>
      <c r="AW38"/>
      <c r="AX38"/>
      <c r="AY38"/>
      <c r="AZ38"/>
    </row>
    <row r="39" spans="1:52" s="72" customFormat="1" x14ac:dyDescent="0.25">
      <c r="A39"/>
      <c r="B39" s="16"/>
      <c r="C39" s="332"/>
      <c r="D39" s="253"/>
      <c r="E39" s="254" t="s">
        <v>88</v>
      </c>
      <c r="F39" s="74"/>
      <c r="H39" s="136">
        <f t="shared" si="0"/>
        <v>0</v>
      </c>
      <c r="I39" s="123">
        <v>1</v>
      </c>
      <c r="J39" s="123">
        <v>0</v>
      </c>
      <c r="K39" s="123">
        <v>0</v>
      </c>
      <c r="L39" s="123">
        <v>0</v>
      </c>
      <c r="M39" s="123">
        <v>0</v>
      </c>
      <c r="N39" s="123">
        <v>0</v>
      </c>
      <c r="O39" s="121">
        <v>0</v>
      </c>
      <c r="P39" s="121">
        <v>0</v>
      </c>
      <c r="Q39" s="121">
        <v>1</v>
      </c>
      <c r="R39" s="121">
        <v>0</v>
      </c>
      <c r="S39" s="121">
        <v>0</v>
      </c>
      <c r="T39" s="121">
        <v>0</v>
      </c>
      <c r="U39" s="121">
        <v>1</v>
      </c>
      <c r="V39" s="121">
        <v>1</v>
      </c>
      <c r="W39" s="121">
        <v>0</v>
      </c>
      <c r="X39" s="121">
        <v>0</v>
      </c>
      <c r="Y39" s="148">
        <v>0</v>
      </c>
      <c r="Z39" s="121">
        <v>0</v>
      </c>
      <c r="AA39" s="121">
        <v>0</v>
      </c>
      <c r="AB39" s="148">
        <v>0</v>
      </c>
      <c r="AC39" s="121">
        <v>0</v>
      </c>
      <c r="AD39" s="121">
        <v>0</v>
      </c>
      <c r="AE39" s="121">
        <v>0</v>
      </c>
      <c r="AF39" s="121">
        <v>0</v>
      </c>
      <c r="AG39" s="121">
        <v>0</v>
      </c>
      <c r="AH39" s="121">
        <v>0</v>
      </c>
      <c r="AI39" s="121">
        <v>0</v>
      </c>
      <c r="AJ39" s="121">
        <v>0</v>
      </c>
      <c r="AK39" s="121">
        <v>0</v>
      </c>
      <c r="AL39" s="121">
        <v>0</v>
      </c>
      <c r="AM39" s="121">
        <v>0</v>
      </c>
      <c r="AN39" s="121">
        <v>0</v>
      </c>
      <c r="AO39" s="121">
        <v>0</v>
      </c>
      <c r="AP39" s="121">
        <v>0</v>
      </c>
      <c r="AQ39" s="121">
        <v>0</v>
      </c>
      <c r="AR39" s="121">
        <v>0</v>
      </c>
      <c r="AS39" s="121">
        <v>0</v>
      </c>
      <c r="AT39" s="121">
        <v>0</v>
      </c>
      <c r="AU39" s="121">
        <v>0</v>
      </c>
      <c r="AV39" s="121">
        <v>0</v>
      </c>
      <c r="AW39"/>
      <c r="AX39"/>
      <c r="AY39"/>
      <c r="AZ39"/>
    </row>
    <row r="40" spans="1:52" s="72" customFormat="1" ht="75" x14ac:dyDescent="0.25">
      <c r="A40"/>
      <c r="B40" s="16"/>
      <c r="C40" s="236" t="s">
        <v>99</v>
      </c>
      <c r="D40" s="191"/>
      <c r="E40" s="257" t="s">
        <v>208</v>
      </c>
      <c r="F40" s="74"/>
      <c r="H40" s="136">
        <f t="shared" si="0"/>
        <v>1</v>
      </c>
      <c r="I40" s="123">
        <v>1</v>
      </c>
      <c r="J40" s="123">
        <v>0</v>
      </c>
      <c r="K40" s="123">
        <v>0</v>
      </c>
      <c r="L40" s="123">
        <v>0</v>
      </c>
      <c r="M40" s="123">
        <v>0</v>
      </c>
      <c r="N40" s="123">
        <v>0</v>
      </c>
      <c r="O40" s="121">
        <v>1</v>
      </c>
      <c r="P40" s="121">
        <v>0</v>
      </c>
      <c r="Q40" s="121">
        <v>1</v>
      </c>
      <c r="R40" s="148">
        <v>0</v>
      </c>
      <c r="S40" s="148">
        <v>0</v>
      </c>
      <c r="T40" s="121">
        <v>0</v>
      </c>
      <c r="U40" s="121">
        <v>1</v>
      </c>
      <c r="V40" s="121">
        <v>1</v>
      </c>
      <c r="W40" s="121">
        <v>0</v>
      </c>
      <c r="X40" s="121">
        <v>0</v>
      </c>
      <c r="Y40" s="121">
        <v>0</v>
      </c>
      <c r="Z40" s="121">
        <v>0</v>
      </c>
      <c r="AA40" s="121">
        <v>0</v>
      </c>
      <c r="AB40" s="121">
        <v>0</v>
      </c>
      <c r="AC40" s="121">
        <v>0</v>
      </c>
      <c r="AD40" s="121">
        <v>0</v>
      </c>
      <c r="AE40" s="121">
        <v>0</v>
      </c>
      <c r="AF40" s="121">
        <v>0</v>
      </c>
      <c r="AG40" s="121">
        <v>0</v>
      </c>
      <c r="AH40" s="148">
        <v>0</v>
      </c>
      <c r="AI40" s="121">
        <v>0</v>
      </c>
      <c r="AJ40" s="148">
        <v>0</v>
      </c>
      <c r="AK40" s="121">
        <v>0</v>
      </c>
      <c r="AL40" s="121">
        <v>0</v>
      </c>
      <c r="AM40" s="121">
        <v>0</v>
      </c>
      <c r="AN40" s="121">
        <v>0</v>
      </c>
      <c r="AO40" s="121">
        <v>0</v>
      </c>
      <c r="AP40" s="121">
        <v>0</v>
      </c>
      <c r="AQ40" s="121">
        <v>0</v>
      </c>
      <c r="AR40" s="121">
        <v>0</v>
      </c>
      <c r="AS40" s="121">
        <v>0</v>
      </c>
      <c r="AT40" s="121">
        <v>0</v>
      </c>
      <c r="AU40" s="121">
        <v>0</v>
      </c>
      <c r="AV40" s="121">
        <v>0</v>
      </c>
      <c r="AW40"/>
      <c r="AX40"/>
      <c r="AY40"/>
      <c r="AZ40"/>
    </row>
    <row r="41" spans="1:52" s="72" customFormat="1" ht="15" customHeight="1" x14ac:dyDescent="0.25">
      <c r="A41"/>
      <c r="B41" s="16"/>
      <c r="C41" s="237" t="s">
        <v>100</v>
      </c>
      <c r="D41" s="191"/>
      <c r="E41" s="257" t="s">
        <v>210</v>
      </c>
      <c r="F41" s="74"/>
      <c r="H41" s="136">
        <f t="shared" si="0"/>
        <v>0</v>
      </c>
      <c r="I41" s="123"/>
      <c r="J41" s="123"/>
      <c r="K41" s="123"/>
      <c r="L41" s="123"/>
      <c r="M41" s="123"/>
      <c r="N41" s="123"/>
      <c r="O41" s="121"/>
      <c r="P41" s="121"/>
      <c r="Q41" s="121"/>
      <c r="R41" s="121"/>
      <c r="S41" s="121"/>
      <c r="T41" s="148"/>
      <c r="U41" s="121"/>
      <c r="V41" s="121"/>
      <c r="W41" s="148"/>
      <c r="X41" s="121"/>
      <c r="Y41" s="121"/>
      <c r="Z41" s="121"/>
      <c r="AA41" s="121"/>
      <c r="AB41" s="121"/>
      <c r="AC41" s="121"/>
      <c r="AD41" s="148"/>
      <c r="AE41" s="121"/>
      <c r="AF41" s="121"/>
      <c r="AG41" s="121"/>
      <c r="AH41" s="121"/>
      <c r="AI41" s="121"/>
      <c r="AJ41" s="121"/>
      <c r="AK41" s="121"/>
      <c r="AL41" s="121"/>
      <c r="AM41" s="121"/>
      <c r="AN41" s="121"/>
      <c r="AO41" s="121"/>
      <c r="AP41" s="121"/>
      <c r="AQ41" s="121"/>
      <c r="AR41" s="121"/>
      <c r="AS41" s="121"/>
      <c r="AT41" s="121"/>
      <c r="AU41" s="121"/>
      <c r="AV41" s="121"/>
      <c r="AW41"/>
      <c r="AX41"/>
      <c r="AY41"/>
      <c r="AZ41"/>
    </row>
    <row r="42" spans="1:52" s="72" customFormat="1" x14ac:dyDescent="0.25">
      <c r="A42"/>
      <c r="B42" s="16"/>
      <c r="C42" s="331" t="s">
        <v>101</v>
      </c>
      <c r="D42" s="248"/>
      <c r="E42" s="255" t="s">
        <v>211</v>
      </c>
      <c r="F42" s="74"/>
      <c r="H42" s="136">
        <f t="shared" si="0"/>
        <v>1</v>
      </c>
      <c r="I42" s="123">
        <v>0</v>
      </c>
      <c r="J42" s="123">
        <v>0</v>
      </c>
      <c r="K42" s="123">
        <v>0</v>
      </c>
      <c r="L42" s="123">
        <v>0</v>
      </c>
      <c r="M42" s="123">
        <v>0</v>
      </c>
      <c r="N42" s="123">
        <v>0</v>
      </c>
      <c r="O42" s="121">
        <v>0</v>
      </c>
      <c r="P42" s="121">
        <v>0</v>
      </c>
      <c r="Q42" s="121">
        <v>1</v>
      </c>
      <c r="R42" s="121">
        <v>0</v>
      </c>
      <c r="S42" s="121">
        <v>0</v>
      </c>
      <c r="T42" s="121">
        <v>0</v>
      </c>
      <c r="U42" s="121">
        <v>0</v>
      </c>
      <c r="V42" s="121">
        <v>0</v>
      </c>
      <c r="W42" s="121">
        <v>0</v>
      </c>
      <c r="X42" s="121">
        <v>0</v>
      </c>
      <c r="Y42" s="121">
        <v>0</v>
      </c>
      <c r="Z42" s="121">
        <v>0</v>
      </c>
      <c r="AA42" s="121">
        <v>0</v>
      </c>
      <c r="AB42" s="121">
        <v>0</v>
      </c>
      <c r="AC42" s="121">
        <v>0</v>
      </c>
      <c r="AD42" s="121">
        <v>0</v>
      </c>
      <c r="AE42" s="121">
        <v>0</v>
      </c>
      <c r="AF42" s="121">
        <v>0</v>
      </c>
      <c r="AG42" s="148">
        <v>0</v>
      </c>
      <c r="AH42" s="121">
        <v>0</v>
      </c>
      <c r="AI42" s="121">
        <v>0</v>
      </c>
      <c r="AJ42" s="121">
        <v>0</v>
      </c>
      <c r="AK42" s="121">
        <v>0</v>
      </c>
      <c r="AL42" s="121">
        <v>1</v>
      </c>
      <c r="AM42" s="121">
        <v>0</v>
      </c>
      <c r="AN42" s="121">
        <v>0</v>
      </c>
      <c r="AO42" s="121">
        <v>0</v>
      </c>
      <c r="AP42" s="121">
        <v>0</v>
      </c>
      <c r="AQ42" s="121">
        <v>0</v>
      </c>
      <c r="AR42" s="121">
        <v>0</v>
      </c>
      <c r="AS42" s="121">
        <v>0</v>
      </c>
      <c r="AT42" s="121">
        <v>0</v>
      </c>
      <c r="AU42" s="121">
        <v>0</v>
      </c>
      <c r="AV42" s="121">
        <v>0</v>
      </c>
      <c r="AW42"/>
      <c r="AX42"/>
      <c r="AY42"/>
      <c r="AZ42"/>
    </row>
    <row r="43" spans="1:52" s="72" customFormat="1" ht="45" x14ac:dyDescent="0.25">
      <c r="A43"/>
      <c r="B43" s="16"/>
      <c r="C43" s="332"/>
      <c r="D43" s="249"/>
      <c r="E43" s="252" t="s">
        <v>212</v>
      </c>
      <c r="F43" s="74"/>
      <c r="H43" s="136">
        <f t="shared" si="0"/>
        <v>1</v>
      </c>
      <c r="I43" s="123">
        <v>0</v>
      </c>
      <c r="J43" s="123">
        <v>0</v>
      </c>
      <c r="K43" s="123">
        <v>0</v>
      </c>
      <c r="L43" s="123">
        <v>0</v>
      </c>
      <c r="M43" s="123">
        <v>0</v>
      </c>
      <c r="N43" s="123">
        <v>0</v>
      </c>
      <c r="O43" s="123">
        <v>0</v>
      </c>
      <c r="P43" s="123">
        <v>0</v>
      </c>
      <c r="Q43" s="123">
        <v>1</v>
      </c>
      <c r="R43" s="123">
        <v>0</v>
      </c>
      <c r="S43" s="123">
        <v>0</v>
      </c>
      <c r="T43" s="123">
        <v>0</v>
      </c>
      <c r="U43" s="123">
        <v>0</v>
      </c>
      <c r="V43" s="123">
        <v>0</v>
      </c>
      <c r="W43" s="123">
        <v>0</v>
      </c>
      <c r="X43" s="123">
        <v>0</v>
      </c>
      <c r="Y43" s="123">
        <v>0</v>
      </c>
      <c r="Z43" s="123">
        <v>0</v>
      </c>
      <c r="AA43" s="123">
        <v>0</v>
      </c>
      <c r="AB43" s="123">
        <v>0</v>
      </c>
      <c r="AC43" s="123">
        <v>0</v>
      </c>
      <c r="AD43" s="123">
        <v>0</v>
      </c>
      <c r="AE43" s="123">
        <v>0</v>
      </c>
      <c r="AF43" s="123">
        <v>0</v>
      </c>
      <c r="AG43" s="123">
        <v>0</v>
      </c>
      <c r="AH43" s="123">
        <v>0</v>
      </c>
      <c r="AI43" s="123">
        <v>1</v>
      </c>
      <c r="AJ43" s="123">
        <v>0</v>
      </c>
      <c r="AK43" s="123">
        <v>0</v>
      </c>
      <c r="AL43" s="123">
        <v>0</v>
      </c>
      <c r="AM43" s="123">
        <v>0</v>
      </c>
      <c r="AN43" s="123">
        <v>0</v>
      </c>
      <c r="AO43" s="123">
        <v>0</v>
      </c>
      <c r="AP43" s="123">
        <v>0</v>
      </c>
      <c r="AQ43" s="123">
        <v>0</v>
      </c>
      <c r="AR43" s="123">
        <v>0</v>
      </c>
      <c r="AS43" s="123">
        <v>0</v>
      </c>
      <c r="AT43" s="123">
        <v>0</v>
      </c>
      <c r="AU43" s="123">
        <v>0</v>
      </c>
      <c r="AV43" s="123">
        <v>0</v>
      </c>
      <c r="AW43"/>
      <c r="AX43"/>
      <c r="AY43"/>
      <c r="AZ43"/>
    </row>
    <row r="44" spans="1:52" s="72" customFormat="1" ht="30" x14ac:dyDescent="0.25">
      <c r="A44"/>
      <c r="B44" s="16"/>
      <c r="C44" s="332"/>
      <c r="D44" s="249"/>
      <c r="E44" s="252" t="s">
        <v>213</v>
      </c>
      <c r="F44" s="74"/>
      <c r="H44" s="136">
        <f t="shared" si="0"/>
        <v>1</v>
      </c>
      <c r="I44" s="123">
        <v>0</v>
      </c>
      <c r="J44" s="123">
        <v>0</v>
      </c>
      <c r="K44" s="123">
        <v>0</v>
      </c>
      <c r="L44" s="123">
        <v>0</v>
      </c>
      <c r="M44" s="123">
        <v>0</v>
      </c>
      <c r="N44" s="123">
        <v>0</v>
      </c>
      <c r="O44" s="121">
        <v>0</v>
      </c>
      <c r="P44" s="121">
        <v>0</v>
      </c>
      <c r="Q44" s="121">
        <v>1</v>
      </c>
      <c r="R44" s="121">
        <v>0</v>
      </c>
      <c r="S44" s="121">
        <v>0</v>
      </c>
      <c r="T44" s="121">
        <v>0</v>
      </c>
      <c r="U44" s="121">
        <v>0</v>
      </c>
      <c r="V44" s="121">
        <v>0</v>
      </c>
      <c r="W44" s="121">
        <v>0</v>
      </c>
      <c r="X44" s="121">
        <v>0</v>
      </c>
      <c r="Y44" s="121">
        <v>0</v>
      </c>
      <c r="Z44" s="121">
        <v>0</v>
      </c>
      <c r="AA44" s="121">
        <v>0</v>
      </c>
      <c r="AB44" s="121">
        <v>0</v>
      </c>
      <c r="AC44" s="121">
        <v>0</v>
      </c>
      <c r="AD44" s="121">
        <v>0</v>
      </c>
      <c r="AE44" s="121">
        <v>0</v>
      </c>
      <c r="AF44" s="121">
        <v>0</v>
      </c>
      <c r="AG44" s="121">
        <v>0</v>
      </c>
      <c r="AH44" s="148">
        <v>0</v>
      </c>
      <c r="AI44" s="121">
        <v>1</v>
      </c>
      <c r="AJ44" s="121">
        <v>0</v>
      </c>
      <c r="AK44" s="121">
        <v>0</v>
      </c>
      <c r="AL44" s="148">
        <v>0</v>
      </c>
      <c r="AM44" s="121">
        <v>0</v>
      </c>
      <c r="AN44" s="148">
        <v>0</v>
      </c>
      <c r="AO44" s="121">
        <v>0</v>
      </c>
      <c r="AP44" s="121">
        <v>0</v>
      </c>
      <c r="AQ44" s="121">
        <v>0</v>
      </c>
      <c r="AR44" s="121">
        <v>0</v>
      </c>
      <c r="AS44" s="121">
        <v>0</v>
      </c>
      <c r="AT44" s="121">
        <v>0</v>
      </c>
      <c r="AU44" s="148">
        <v>0</v>
      </c>
      <c r="AV44" s="121">
        <v>0</v>
      </c>
      <c r="AW44"/>
      <c r="AX44"/>
      <c r="AY44"/>
      <c r="AZ44"/>
    </row>
    <row r="45" spans="1:52" s="72" customFormat="1" ht="45" x14ac:dyDescent="0.25">
      <c r="A45"/>
      <c r="B45" s="16"/>
      <c r="C45" s="332"/>
      <c r="D45" s="249"/>
      <c r="E45" s="252" t="s">
        <v>214</v>
      </c>
      <c r="F45" s="74"/>
      <c r="H45" s="136">
        <f t="shared" si="0"/>
        <v>1</v>
      </c>
      <c r="I45" s="123">
        <v>0</v>
      </c>
      <c r="J45" s="123">
        <v>0</v>
      </c>
      <c r="K45" s="123">
        <v>0</v>
      </c>
      <c r="L45" s="123">
        <v>0</v>
      </c>
      <c r="M45" s="123">
        <v>0</v>
      </c>
      <c r="N45" s="123">
        <v>0</v>
      </c>
      <c r="O45" s="121">
        <v>0</v>
      </c>
      <c r="P45" s="121">
        <v>0</v>
      </c>
      <c r="Q45" s="121">
        <v>1</v>
      </c>
      <c r="R45" s="121">
        <v>0</v>
      </c>
      <c r="S45" s="121">
        <v>0</v>
      </c>
      <c r="T45" s="121">
        <v>0</v>
      </c>
      <c r="U45" s="121">
        <v>0</v>
      </c>
      <c r="V45" s="121">
        <v>0</v>
      </c>
      <c r="W45" s="121">
        <v>0</v>
      </c>
      <c r="X45" s="121">
        <v>0</v>
      </c>
      <c r="Y45" s="121">
        <v>0</v>
      </c>
      <c r="Z45" s="121">
        <v>0</v>
      </c>
      <c r="AA45" s="121">
        <v>0</v>
      </c>
      <c r="AB45" s="121">
        <v>0</v>
      </c>
      <c r="AC45" s="121">
        <v>0</v>
      </c>
      <c r="AD45" s="121">
        <v>0</v>
      </c>
      <c r="AE45" s="121">
        <v>0</v>
      </c>
      <c r="AF45" s="121">
        <v>0</v>
      </c>
      <c r="AG45" s="121">
        <v>0</v>
      </c>
      <c r="AH45" s="121">
        <v>0</v>
      </c>
      <c r="AI45" s="121">
        <v>1</v>
      </c>
      <c r="AJ45" s="121">
        <v>0</v>
      </c>
      <c r="AK45" s="121">
        <v>0</v>
      </c>
      <c r="AL45" s="121">
        <v>0</v>
      </c>
      <c r="AM45" s="121">
        <v>0</v>
      </c>
      <c r="AN45" s="148">
        <v>0</v>
      </c>
      <c r="AO45" s="121">
        <v>0</v>
      </c>
      <c r="AP45" s="121">
        <v>0</v>
      </c>
      <c r="AQ45" s="121">
        <v>0</v>
      </c>
      <c r="AR45" s="121">
        <v>0</v>
      </c>
      <c r="AS45" s="121">
        <v>0</v>
      </c>
      <c r="AT45" s="121">
        <v>0</v>
      </c>
      <c r="AU45" s="148">
        <v>0</v>
      </c>
      <c r="AV45" s="121">
        <v>0</v>
      </c>
      <c r="AW45"/>
      <c r="AX45"/>
      <c r="AY45"/>
      <c r="AZ45"/>
    </row>
    <row r="46" spans="1:52" s="72" customFormat="1" ht="60" x14ac:dyDescent="0.25">
      <c r="A46"/>
      <c r="B46" s="16"/>
      <c r="C46" s="332"/>
      <c r="D46" s="249"/>
      <c r="E46" s="252" t="s">
        <v>215</v>
      </c>
      <c r="F46" s="74"/>
      <c r="H46" s="136">
        <f t="shared" si="0"/>
        <v>1</v>
      </c>
      <c r="I46" s="123">
        <v>0</v>
      </c>
      <c r="J46" s="123">
        <v>0</v>
      </c>
      <c r="K46" s="123">
        <v>0</v>
      </c>
      <c r="L46" s="123">
        <v>0</v>
      </c>
      <c r="M46" s="123">
        <v>0</v>
      </c>
      <c r="N46" s="123">
        <v>0</v>
      </c>
      <c r="O46" s="121">
        <v>0</v>
      </c>
      <c r="P46" s="121">
        <v>0</v>
      </c>
      <c r="Q46" s="121">
        <v>1</v>
      </c>
      <c r="R46" s="121">
        <v>0</v>
      </c>
      <c r="S46" s="121">
        <v>0</v>
      </c>
      <c r="T46" s="121">
        <v>0</v>
      </c>
      <c r="U46" s="121">
        <v>0</v>
      </c>
      <c r="V46" s="121">
        <v>0</v>
      </c>
      <c r="W46" s="121">
        <v>0</v>
      </c>
      <c r="X46" s="121">
        <v>0</v>
      </c>
      <c r="Y46" s="121">
        <v>0</v>
      </c>
      <c r="Z46" s="121">
        <v>0</v>
      </c>
      <c r="AA46" s="121">
        <v>0</v>
      </c>
      <c r="AB46" s="121">
        <v>0</v>
      </c>
      <c r="AC46" s="121">
        <v>0</v>
      </c>
      <c r="AD46" s="121">
        <v>0</v>
      </c>
      <c r="AE46" s="121">
        <v>0</v>
      </c>
      <c r="AF46" s="121">
        <v>0</v>
      </c>
      <c r="AG46" s="121">
        <v>0</v>
      </c>
      <c r="AH46" s="121">
        <v>0</v>
      </c>
      <c r="AI46" s="121">
        <v>1</v>
      </c>
      <c r="AJ46" s="121">
        <v>0</v>
      </c>
      <c r="AK46" s="121">
        <v>0</v>
      </c>
      <c r="AL46" s="148">
        <v>0</v>
      </c>
      <c r="AM46" s="121">
        <v>0</v>
      </c>
      <c r="AN46" s="148">
        <v>0</v>
      </c>
      <c r="AO46" s="121">
        <v>0</v>
      </c>
      <c r="AP46" s="121">
        <v>0</v>
      </c>
      <c r="AQ46" s="121">
        <v>0</v>
      </c>
      <c r="AR46" s="121">
        <v>0</v>
      </c>
      <c r="AS46" s="121">
        <v>0</v>
      </c>
      <c r="AT46" s="121">
        <v>0</v>
      </c>
      <c r="AU46" s="148">
        <v>0</v>
      </c>
      <c r="AV46" s="121">
        <v>0</v>
      </c>
      <c r="AW46"/>
      <c r="AX46"/>
      <c r="AY46"/>
      <c r="AZ46"/>
    </row>
    <row r="47" spans="1:52" s="72" customFormat="1" ht="60" x14ac:dyDescent="0.25">
      <c r="A47"/>
      <c r="B47" s="16"/>
      <c r="C47" s="332"/>
      <c r="D47" s="249"/>
      <c r="E47" s="252" t="s">
        <v>216</v>
      </c>
      <c r="F47" s="74"/>
      <c r="H47" s="136">
        <f t="shared" si="0"/>
        <v>1</v>
      </c>
      <c r="I47" s="123">
        <v>0</v>
      </c>
      <c r="J47" s="123">
        <v>0</v>
      </c>
      <c r="K47" s="123">
        <v>0</v>
      </c>
      <c r="L47" s="123">
        <v>0</v>
      </c>
      <c r="M47" s="123">
        <v>0</v>
      </c>
      <c r="N47" s="123">
        <v>0</v>
      </c>
      <c r="O47" s="121">
        <v>0</v>
      </c>
      <c r="P47" s="121">
        <v>0</v>
      </c>
      <c r="Q47" s="121">
        <v>1</v>
      </c>
      <c r="R47" s="121">
        <v>0</v>
      </c>
      <c r="S47" s="121">
        <v>0</v>
      </c>
      <c r="T47" s="121">
        <v>0</v>
      </c>
      <c r="U47" s="121">
        <v>0</v>
      </c>
      <c r="V47" s="121">
        <v>0</v>
      </c>
      <c r="W47" s="121">
        <v>0</v>
      </c>
      <c r="X47" s="121">
        <v>0</v>
      </c>
      <c r="Y47" s="121">
        <v>0</v>
      </c>
      <c r="Z47" s="121">
        <v>0</v>
      </c>
      <c r="AA47" s="121">
        <v>0</v>
      </c>
      <c r="AB47" s="121">
        <v>0</v>
      </c>
      <c r="AC47" s="121">
        <v>0</v>
      </c>
      <c r="AD47" s="121">
        <v>0</v>
      </c>
      <c r="AE47" s="121">
        <v>0</v>
      </c>
      <c r="AF47" s="121">
        <v>0</v>
      </c>
      <c r="AG47" s="121">
        <v>0</v>
      </c>
      <c r="AH47" s="121">
        <v>0</v>
      </c>
      <c r="AI47" s="121">
        <v>1</v>
      </c>
      <c r="AJ47" s="121">
        <v>0</v>
      </c>
      <c r="AK47" s="121">
        <v>0</v>
      </c>
      <c r="AL47" s="121">
        <v>0</v>
      </c>
      <c r="AM47" s="121">
        <v>0</v>
      </c>
      <c r="AN47" s="148">
        <v>0</v>
      </c>
      <c r="AO47" s="121">
        <v>0</v>
      </c>
      <c r="AP47" s="121">
        <v>0</v>
      </c>
      <c r="AQ47" s="121">
        <v>0</v>
      </c>
      <c r="AR47" s="121">
        <v>0</v>
      </c>
      <c r="AS47" s="121">
        <v>0</v>
      </c>
      <c r="AT47" s="121">
        <v>0</v>
      </c>
      <c r="AU47" s="148">
        <v>0</v>
      </c>
      <c r="AV47" s="121">
        <v>0</v>
      </c>
      <c r="AW47"/>
      <c r="AX47"/>
      <c r="AY47"/>
      <c r="AZ47"/>
    </row>
    <row r="48" spans="1:52" s="72" customFormat="1" ht="45" x14ac:dyDescent="0.25">
      <c r="A48"/>
      <c r="B48" s="16"/>
      <c r="C48" s="332"/>
      <c r="D48" s="249"/>
      <c r="E48" s="252" t="s">
        <v>217</v>
      </c>
      <c r="F48" s="74"/>
      <c r="H48" s="136">
        <f t="shared" si="0"/>
        <v>1</v>
      </c>
      <c r="I48" s="123">
        <v>0</v>
      </c>
      <c r="J48" s="123">
        <v>0</v>
      </c>
      <c r="K48" s="123">
        <v>0</v>
      </c>
      <c r="L48" s="123">
        <v>0</v>
      </c>
      <c r="M48" s="123">
        <v>0</v>
      </c>
      <c r="N48" s="123">
        <v>0</v>
      </c>
      <c r="O48" s="121">
        <v>0</v>
      </c>
      <c r="P48" s="121">
        <v>0</v>
      </c>
      <c r="Q48" s="121">
        <v>1</v>
      </c>
      <c r="R48" s="121">
        <v>0</v>
      </c>
      <c r="S48" s="121">
        <v>0</v>
      </c>
      <c r="T48" s="121">
        <v>0</v>
      </c>
      <c r="U48" s="121">
        <v>0</v>
      </c>
      <c r="V48" s="121">
        <v>0</v>
      </c>
      <c r="W48" s="121">
        <v>0</v>
      </c>
      <c r="X48" s="121">
        <v>0</v>
      </c>
      <c r="Y48" s="121">
        <v>0</v>
      </c>
      <c r="Z48" s="121">
        <v>0</v>
      </c>
      <c r="AA48" s="121">
        <v>0</v>
      </c>
      <c r="AB48" s="121">
        <v>0</v>
      </c>
      <c r="AC48" s="121">
        <v>0</v>
      </c>
      <c r="AD48" s="121">
        <v>0</v>
      </c>
      <c r="AE48" s="121">
        <v>0</v>
      </c>
      <c r="AF48" s="121">
        <v>0</v>
      </c>
      <c r="AG48" s="121">
        <v>0</v>
      </c>
      <c r="AH48" s="121">
        <v>0</v>
      </c>
      <c r="AI48" s="148">
        <v>1</v>
      </c>
      <c r="AJ48" s="121">
        <v>0</v>
      </c>
      <c r="AK48" s="121">
        <v>0</v>
      </c>
      <c r="AL48" s="121">
        <v>0</v>
      </c>
      <c r="AM48" s="121">
        <v>0</v>
      </c>
      <c r="AN48" s="148">
        <v>0</v>
      </c>
      <c r="AO48" s="121">
        <v>0</v>
      </c>
      <c r="AP48" s="148">
        <v>0</v>
      </c>
      <c r="AQ48" s="121">
        <v>0</v>
      </c>
      <c r="AR48" s="121">
        <v>0</v>
      </c>
      <c r="AS48" s="121">
        <v>0</v>
      </c>
      <c r="AT48" s="121">
        <v>0</v>
      </c>
      <c r="AU48" s="148">
        <v>0</v>
      </c>
      <c r="AV48" s="121">
        <v>0</v>
      </c>
      <c r="AW48"/>
      <c r="AX48"/>
      <c r="AY48"/>
      <c r="AZ48"/>
    </row>
    <row r="49" spans="1:52" s="72" customFormat="1" ht="60" x14ac:dyDescent="0.25">
      <c r="A49"/>
      <c r="B49" s="16"/>
      <c r="C49" s="332"/>
      <c r="D49" s="249"/>
      <c r="E49" s="252" t="s">
        <v>218</v>
      </c>
      <c r="F49" s="74"/>
      <c r="H49" s="136">
        <f t="shared" si="0"/>
        <v>1</v>
      </c>
      <c r="I49" s="123">
        <v>0</v>
      </c>
      <c r="J49" s="123">
        <v>0</v>
      </c>
      <c r="K49" s="123">
        <v>0</v>
      </c>
      <c r="L49" s="123">
        <v>0</v>
      </c>
      <c r="M49" s="123">
        <v>0</v>
      </c>
      <c r="N49" s="123">
        <v>0</v>
      </c>
      <c r="O49" s="123">
        <v>0</v>
      </c>
      <c r="P49" s="123">
        <v>0</v>
      </c>
      <c r="Q49" s="123">
        <v>1</v>
      </c>
      <c r="R49" s="123">
        <v>0</v>
      </c>
      <c r="S49" s="123">
        <v>0</v>
      </c>
      <c r="T49" s="123">
        <v>0</v>
      </c>
      <c r="U49" s="123">
        <v>0</v>
      </c>
      <c r="V49" s="123">
        <v>0</v>
      </c>
      <c r="W49" s="123">
        <v>0</v>
      </c>
      <c r="X49" s="123">
        <v>0</v>
      </c>
      <c r="Y49" s="123">
        <v>0</v>
      </c>
      <c r="Z49" s="123">
        <v>0</v>
      </c>
      <c r="AA49" s="123">
        <v>0</v>
      </c>
      <c r="AB49" s="123">
        <v>0</v>
      </c>
      <c r="AC49" s="123">
        <v>0</v>
      </c>
      <c r="AD49" s="123">
        <v>0</v>
      </c>
      <c r="AE49" s="123">
        <v>0</v>
      </c>
      <c r="AF49" s="123">
        <v>0</v>
      </c>
      <c r="AG49" s="123">
        <v>0</v>
      </c>
      <c r="AH49" s="123">
        <v>0</v>
      </c>
      <c r="AI49" s="123">
        <v>1</v>
      </c>
      <c r="AJ49" s="123">
        <v>0</v>
      </c>
      <c r="AK49" s="123">
        <v>0</v>
      </c>
      <c r="AL49" s="123">
        <v>0</v>
      </c>
      <c r="AM49" s="123">
        <v>0</v>
      </c>
      <c r="AN49" s="123">
        <v>0</v>
      </c>
      <c r="AO49" s="123">
        <v>0</v>
      </c>
      <c r="AP49" s="123">
        <v>0</v>
      </c>
      <c r="AQ49" s="123">
        <v>0</v>
      </c>
      <c r="AR49" s="123">
        <v>0</v>
      </c>
      <c r="AS49" s="123">
        <v>0</v>
      </c>
      <c r="AT49" s="123">
        <v>0</v>
      </c>
      <c r="AU49" s="123">
        <v>0</v>
      </c>
      <c r="AV49" s="123">
        <v>0</v>
      </c>
      <c r="AW49"/>
      <c r="AX49"/>
      <c r="AY49"/>
      <c r="AZ49"/>
    </row>
    <row r="50" spans="1:52" s="72" customFormat="1" ht="30" x14ac:dyDescent="0.25">
      <c r="A50"/>
      <c r="B50" s="16"/>
      <c r="C50" s="332"/>
      <c r="D50" s="249"/>
      <c r="E50" s="252" t="s">
        <v>219</v>
      </c>
      <c r="F50" s="74"/>
      <c r="H50" s="136">
        <f t="shared" si="0"/>
        <v>1</v>
      </c>
      <c r="I50" s="123">
        <v>0</v>
      </c>
      <c r="J50" s="123">
        <v>0</v>
      </c>
      <c r="K50" s="123">
        <v>0</v>
      </c>
      <c r="L50" s="123">
        <v>0</v>
      </c>
      <c r="M50" s="123">
        <v>0</v>
      </c>
      <c r="N50" s="123">
        <v>0</v>
      </c>
      <c r="O50" s="121">
        <v>0</v>
      </c>
      <c r="P50" s="121">
        <v>0</v>
      </c>
      <c r="Q50" s="121">
        <v>1</v>
      </c>
      <c r="R50" s="121">
        <v>0</v>
      </c>
      <c r="S50" s="121">
        <v>0</v>
      </c>
      <c r="T50" s="121">
        <v>0</v>
      </c>
      <c r="U50" s="121">
        <v>0</v>
      </c>
      <c r="V50" s="121">
        <v>0</v>
      </c>
      <c r="W50" s="121">
        <v>0</v>
      </c>
      <c r="X50" s="121">
        <v>0</v>
      </c>
      <c r="Y50" s="121">
        <v>0</v>
      </c>
      <c r="Z50" s="121">
        <v>0</v>
      </c>
      <c r="AA50" s="121">
        <v>0</v>
      </c>
      <c r="AB50" s="121">
        <v>0</v>
      </c>
      <c r="AC50" s="121">
        <v>0</v>
      </c>
      <c r="AD50" s="121">
        <v>0</v>
      </c>
      <c r="AE50" s="121">
        <v>0</v>
      </c>
      <c r="AF50" s="121">
        <v>0</v>
      </c>
      <c r="AG50" s="121">
        <v>0</v>
      </c>
      <c r="AH50" s="121">
        <v>0</v>
      </c>
      <c r="AI50" s="121">
        <v>1</v>
      </c>
      <c r="AJ50" s="121">
        <v>0</v>
      </c>
      <c r="AK50" s="121">
        <v>0</v>
      </c>
      <c r="AL50" s="121">
        <v>0</v>
      </c>
      <c r="AM50" s="121">
        <v>0</v>
      </c>
      <c r="AN50" s="121">
        <v>0</v>
      </c>
      <c r="AO50" s="121">
        <v>0</v>
      </c>
      <c r="AP50" s="121">
        <v>0</v>
      </c>
      <c r="AQ50" s="121">
        <v>0</v>
      </c>
      <c r="AR50" s="121">
        <v>0</v>
      </c>
      <c r="AS50" s="121">
        <v>0</v>
      </c>
      <c r="AT50" s="121">
        <v>0</v>
      </c>
      <c r="AU50" s="121">
        <v>0</v>
      </c>
      <c r="AV50" s="148">
        <v>0</v>
      </c>
      <c r="AW50"/>
      <c r="AX50"/>
      <c r="AY50"/>
      <c r="AZ50"/>
    </row>
    <row r="51" spans="1:52" s="72" customFormat="1" ht="45" x14ac:dyDescent="0.25">
      <c r="A51"/>
      <c r="B51" s="16"/>
      <c r="C51" s="332"/>
      <c r="D51" s="249"/>
      <c r="E51" s="252" t="s">
        <v>220</v>
      </c>
      <c r="F51" s="74"/>
      <c r="H51" s="136">
        <f t="shared" ref="H51:H94" si="1">SUMPRODUCT($I$9:$AV$9,I51:AV51)</f>
        <v>1</v>
      </c>
      <c r="I51" s="123">
        <v>0</v>
      </c>
      <c r="J51" s="123">
        <v>0</v>
      </c>
      <c r="K51" s="123">
        <v>0</v>
      </c>
      <c r="L51" s="123">
        <v>0</v>
      </c>
      <c r="M51" s="123">
        <v>0</v>
      </c>
      <c r="N51" s="123">
        <v>0</v>
      </c>
      <c r="O51" s="121">
        <v>0</v>
      </c>
      <c r="P51" s="121">
        <v>0</v>
      </c>
      <c r="Q51" s="121">
        <v>1</v>
      </c>
      <c r="R51" s="121">
        <v>0</v>
      </c>
      <c r="S51" s="121">
        <v>0</v>
      </c>
      <c r="T51" s="121">
        <v>0</v>
      </c>
      <c r="U51" s="121">
        <v>0</v>
      </c>
      <c r="V51" s="121">
        <v>0</v>
      </c>
      <c r="W51" s="121">
        <v>0</v>
      </c>
      <c r="X51" s="121">
        <v>0</v>
      </c>
      <c r="Y51" s="121">
        <v>0</v>
      </c>
      <c r="Z51" s="121">
        <v>0</v>
      </c>
      <c r="AA51" s="121">
        <v>0</v>
      </c>
      <c r="AB51" s="121">
        <v>0</v>
      </c>
      <c r="AC51" s="121">
        <v>0</v>
      </c>
      <c r="AD51" s="121">
        <v>0</v>
      </c>
      <c r="AE51" s="121">
        <v>0</v>
      </c>
      <c r="AF51" s="121">
        <v>0</v>
      </c>
      <c r="AG51" s="121">
        <v>0</v>
      </c>
      <c r="AH51" s="121">
        <v>0</v>
      </c>
      <c r="AI51" s="121">
        <v>1</v>
      </c>
      <c r="AJ51" s="121">
        <v>0</v>
      </c>
      <c r="AK51" s="121">
        <v>0</v>
      </c>
      <c r="AL51" s="121">
        <v>0</v>
      </c>
      <c r="AM51" s="121">
        <v>0</v>
      </c>
      <c r="AN51" s="121">
        <v>0</v>
      </c>
      <c r="AO51" s="121">
        <v>0</v>
      </c>
      <c r="AP51" s="121">
        <v>0</v>
      </c>
      <c r="AQ51" s="148">
        <v>0</v>
      </c>
      <c r="AR51" s="121">
        <v>0</v>
      </c>
      <c r="AS51" s="121">
        <v>0</v>
      </c>
      <c r="AT51" s="121">
        <v>0</v>
      </c>
      <c r="AU51" s="121">
        <v>0</v>
      </c>
      <c r="AV51" s="148">
        <v>0</v>
      </c>
      <c r="AW51"/>
      <c r="AX51"/>
      <c r="AY51"/>
      <c r="AZ51"/>
    </row>
    <row r="52" spans="1:52" s="72" customFormat="1" ht="45" x14ac:dyDescent="0.25">
      <c r="A52"/>
      <c r="B52" s="16"/>
      <c r="C52" s="332"/>
      <c r="D52" s="249"/>
      <c r="E52" s="252" t="s">
        <v>221</v>
      </c>
      <c r="F52" s="74"/>
      <c r="H52" s="136">
        <f t="shared" si="1"/>
        <v>1</v>
      </c>
      <c r="I52" s="123">
        <v>0</v>
      </c>
      <c r="J52" s="123">
        <v>0</v>
      </c>
      <c r="K52" s="123">
        <v>0</v>
      </c>
      <c r="L52" s="123">
        <v>0</v>
      </c>
      <c r="M52" s="123">
        <v>0</v>
      </c>
      <c r="N52" s="123">
        <v>0</v>
      </c>
      <c r="O52" s="123">
        <v>0</v>
      </c>
      <c r="P52" s="123">
        <v>0</v>
      </c>
      <c r="Q52" s="123">
        <v>1</v>
      </c>
      <c r="R52" s="123">
        <v>0</v>
      </c>
      <c r="S52" s="123">
        <v>0</v>
      </c>
      <c r="T52" s="123">
        <v>0</v>
      </c>
      <c r="U52" s="123">
        <v>0</v>
      </c>
      <c r="V52" s="123">
        <v>0</v>
      </c>
      <c r="W52" s="123">
        <v>0</v>
      </c>
      <c r="X52" s="123">
        <v>0</v>
      </c>
      <c r="Y52" s="123">
        <v>0</v>
      </c>
      <c r="Z52" s="123">
        <v>0</v>
      </c>
      <c r="AA52" s="123">
        <v>0</v>
      </c>
      <c r="AB52" s="123">
        <v>0</v>
      </c>
      <c r="AC52" s="123">
        <v>0</v>
      </c>
      <c r="AD52" s="123">
        <v>0</v>
      </c>
      <c r="AE52" s="123">
        <v>0</v>
      </c>
      <c r="AF52" s="123">
        <v>0</v>
      </c>
      <c r="AG52" s="123">
        <v>0</v>
      </c>
      <c r="AH52" s="123">
        <v>0</v>
      </c>
      <c r="AI52" s="123">
        <v>1</v>
      </c>
      <c r="AJ52" s="123">
        <v>0</v>
      </c>
      <c r="AK52" s="123">
        <v>0</v>
      </c>
      <c r="AL52" s="123">
        <v>0</v>
      </c>
      <c r="AM52" s="123">
        <v>0</v>
      </c>
      <c r="AN52" s="123">
        <v>0</v>
      </c>
      <c r="AO52" s="123">
        <v>0</v>
      </c>
      <c r="AP52" s="123">
        <v>0</v>
      </c>
      <c r="AQ52" s="123">
        <v>0</v>
      </c>
      <c r="AR52" s="123">
        <v>0</v>
      </c>
      <c r="AS52" s="123">
        <v>0</v>
      </c>
      <c r="AT52" s="123">
        <v>0</v>
      </c>
      <c r="AU52" s="123">
        <v>0</v>
      </c>
      <c r="AV52" s="123">
        <v>0</v>
      </c>
      <c r="AW52"/>
      <c r="AX52"/>
      <c r="AY52"/>
      <c r="AZ52"/>
    </row>
    <row r="53" spans="1:52" s="72" customFormat="1" ht="45" x14ac:dyDescent="0.25">
      <c r="A53"/>
      <c r="B53" s="16"/>
      <c r="C53" s="332"/>
      <c r="D53" s="249"/>
      <c r="E53" s="252" t="s">
        <v>222</v>
      </c>
      <c r="F53" s="74"/>
      <c r="H53" s="136">
        <f t="shared" si="1"/>
        <v>1</v>
      </c>
      <c r="I53" s="123">
        <v>0</v>
      </c>
      <c r="J53" s="123">
        <v>0</v>
      </c>
      <c r="K53" s="123">
        <v>0</v>
      </c>
      <c r="L53" s="123">
        <v>0</v>
      </c>
      <c r="M53" s="148">
        <v>0</v>
      </c>
      <c r="N53" s="123">
        <v>0</v>
      </c>
      <c r="O53" s="121">
        <v>0</v>
      </c>
      <c r="P53" s="121">
        <v>0</v>
      </c>
      <c r="Q53" s="121">
        <v>1</v>
      </c>
      <c r="R53" s="121">
        <v>0</v>
      </c>
      <c r="S53" s="121">
        <v>0</v>
      </c>
      <c r="T53" s="121">
        <v>0</v>
      </c>
      <c r="U53" s="121">
        <v>0</v>
      </c>
      <c r="V53" s="121">
        <v>0</v>
      </c>
      <c r="W53" s="121">
        <v>0</v>
      </c>
      <c r="X53" s="121">
        <v>0</v>
      </c>
      <c r="Y53" s="121">
        <v>0</v>
      </c>
      <c r="Z53" s="121">
        <v>0</v>
      </c>
      <c r="AA53" s="121">
        <v>0</v>
      </c>
      <c r="AB53" s="121">
        <v>0</v>
      </c>
      <c r="AC53" s="121">
        <v>0</v>
      </c>
      <c r="AD53" s="121">
        <v>0</v>
      </c>
      <c r="AE53" s="121">
        <v>0</v>
      </c>
      <c r="AF53" s="121">
        <v>0</v>
      </c>
      <c r="AG53" s="121">
        <v>0</v>
      </c>
      <c r="AH53" s="121">
        <v>0</v>
      </c>
      <c r="AI53" s="121">
        <v>1</v>
      </c>
      <c r="AJ53" s="121">
        <v>0</v>
      </c>
      <c r="AK53" s="121">
        <v>0</v>
      </c>
      <c r="AL53" s="121">
        <v>0</v>
      </c>
      <c r="AM53" s="121">
        <v>0</v>
      </c>
      <c r="AN53" s="121">
        <v>0</v>
      </c>
      <c r="AO53" s="121">
        <v>0</v>
      </c>
      <c r="AP53" s="148">
        <v>0</v>
      </c>
      <c r="AQ53" s="121">
        <v>0</v>
      </c>
      <c r="AR53" s="121">
        <v>0</v>
      </c>
      <c r="AS53" s="148">
        <v>0</v>
      </c>
      <c r="AT53" s="121">
        <v>0</v>
      </c>
      <c r="AU53" s="121">
        <v>0</v>
      </c>
      <c r="AV53" s="148">
        <v>0</v>
      </c>
      <c r="AW53"/>
      <c r="AX53"/>
      <c r="AY53"/>
      <c r="AZ53"/>
    </row>
    <row r="54" spans="1:52" s="72" customFormat="1" ht="45" x14ac:dyDescent="0.25">
      <c r="A54"/>
      <c r="B54" s="16"/>
      <c r="C54" s="332"/>
      <c r="D54" s="249"/>
      <c r="E54" s="252" t="s">
        <v>223</v>
      </c>
      <c r="F54" s="74"/>
      <c r="H54" s="136">
        <f t="shared" si="1"/>
        <v>2</v>
      </c>
      <c r="I54" s="123">
        <v>0</v>
      </c>
      <c r="J54" s="123">
        <v>0</v>
      </c>
      <c r="K54" s="123">
        <v>0</v>
      </c>
      <c r="L54" s="123">
        <v>0</v>
      </c>
      <c r="M54" s="123">
        <v>0</v>
      </c>
      <c r="N54" s="123">
        <v>0</v>
      </c>
      <c r="O54" s="121">
        <v>1</v>
      </c>
      <c r="P54" s="121">
        <v>0</v>
      </c>
      <c r="Q54" s="121">
        <v>1</v>
      </c>
      <c r="R54" s="121">
        <v>0</v>
      </c>
      <c r="S54" s="121">
        <v>0</v>
      </c>
      <c r="T54" s="121">
        <v>0</v>
      </c>
      <c r="U54" s="121">
        <v>0</v>
      </c>
      <c r="V54" s="121">
        <v>0</v>
      </c>
      <c r="W54" s="121">
        <v>0</v>
      </c>
      <c r="X54" s="121">
        <v>0</v>
      </c>
      <c r="Y54" s="121">
        <v>0</v>
      </c>
      <c r="Z54" s="121">
        <v>0</v>
      </c>
      <c r="AA54" s="121">
        <v>0</v>
      </c>
      <c r="AB54" s="121">
        <v>0</v>
      </c>
      <c r="AC54" s="121">
        <v>0</v>
      </c>
      <c r="AD54" s="121">
        <v>0</v>
      </c>
      <c r="AE54" s="121">
        <v>0</v>
      </c>
      <c r="AF54" s="121">
        <v>0</v>
      </c>
      <c r="AG54" s="121">
        <v>0</v>
      </c>
      <c r="AH54" s="121">
        <v>0</v>
      </c>
      <c r="AI54" s="121">
        <v>1</v>
      </c>
      <c r="AJ54" s="121">
        <v>0</v>
      </c>
      <c r="AK54" s="121">
        <v>0</v>
      </c>
      <c r="AL54" s="121">
        <v>0</v>
      </c>
      <c r="AM54" s="121">
        <v>0</v>
      </c>
      <c r="AN54" s="121">
        <v>0</v>
      </c>
      <c r="AO54" s="121">
        <v>0</v>
      </c>
      <c r="AP54" s="121">
        <v>0</v>
      </c>
      <c r="AQ54" s="121">
        <v>0</v>
      </c>
      <c r="AR54" s="121">
        <v>0</v>
      </c>
      <c r="AS54" s="148">
        <v>0</v>
      </c>
      <c r="AT54" s="121">
        <v>0</v>
      </c>
      <c r="AU54" s="121">
        <v>0</v>
      </c>
      <c r="AV54" s="148">
        <v>0</v>
      </c>
      <c r="AW54"/>
      <c r="AX54"/>
      <c r="AY54"/>
      <c r="AZ54"/>
    </row>
    <row r="55" spans="1:52" s="72" customFormat="1" x14ac:dyDescent="0.25">
      <c r="A55"/>
      <c r="B55" s="16"/>
      <c r="C55" s="332"/>
      <c r="D55" s="253"/>
      <c r="E55" s="254" t="s">
        <v>224</v>
      </c>
      <c r="F55" s="74"/>
      <c r="H55" s="136">
        <f t="shared" si="1"/>
        <v>2</v>
      </c>
      <c r="I55" s="123">
        <v>0</v>
      </c>
      <c r="J55" s="123">
        <v>0</v>
      </c>
      <c r="K55" s="123">
        <v>0</v>
      </c>
      <c r="L55" s="123">
        <v>0</v>
      </c>
      <c r="M55" s="148">
        <v>0</v>
      </c>
      <c r="N55" s="123">
        <v>0</v>
      </c>
      <c r="O55" s="121">
        <v>1</v>
      </c>
      <c r="P55" s="121">
        <v>0</v>
      </c>
      <c r="Q55" s="121">
        <v>1</v>
      </c>
      <c r="R55" s="121">
        <v>0</v>
      </c>
      <c r="S55" s="121">
        <v>0</v>
      </c>
      <c r="T55" s="121">
        <v>0</v>
      </c>
      <c r="U55" s="121">
        <v>0</v>
      </c>
      <c r="V55" s="121">
        <v>0</v>
      </c>
      <c r="W55" s="121">
        <v>0</v>
      </c>
      <c r="X55" s="121">
        <v>0</v>
      </c>
      <c r="Y55" s="121">
        <v>0</v>
      </c>
      <c r="Z55" s="121">
        <v>0</v>
      </c>
      <c r="AA55" s="121">
        <v>0</v>
      </c>
      <c r="AB55" s="121">
        <v>0</v>
      </c>
      <c r="AC55" s="121">
        <v>0</v>
      </c>
      <c r="AD55" s="121">
        <v>0</v>
      </c>
      <c r="AE55" s="121">
        <v>0</v>
      </c>
      <c r="AF55" s="121">
        <v>0</v>
      </c>
      <c r="AG55" s="121">
        <v>0</v>
      </c>
      <c r="AH55" s="121">
        <v>0</v>
      </c>
      <c r="AI55" s="121">
        <v>1</v>
      </c>
      <c r="AJ55" s="121">
        <v>0</v>
      </c>
      <c r="AK55" s="121">
        <v>0</v>
      </c>
      <c r="AL55" s="121">
        <v>0</v>
      </c>
      <c r="AM55" s="121">
        <v>0</v>
      </c>
      <c r="AN55" s="121">
        <v>0</v>
      </c>
      <c r="AO55" s="121">
        <v>0</v>
      </c>
      <c r="AP55" s="148">
        <v>0</v>
      </c>
      <c r="AQ55" s="121">
        <v>0</v>
      </c>
      <c r="AR55" s="121">
        <v>0</v>
      </c>
      <c r="AS55" s="148">
        <v>0</v>
      </c>
      <c r="AT55" s="148">
        <v>0</v>
      </c>
      <c r="AU55" s="121">
        <v>0</v>
      </c>
      <c r="AV55" s="148">
        <v>0</v>
      </c>
      <c r="AW55"/>
      <c r="AX55"/>
      <c r="AY55"/>
      <c r="AZ55"/>
    </row>
    <row r="56" spans="1:52" s="72" customFormat="1" x14ac:dyDescent="0.25">
      <c r="A56"/>
      <c r="B56" s="16"/>
      <c r="C56" s="331" t="s">
        <v>102</v>
      </c>
      <c r="D56" s="248"/>
      <c r="E56" s="255" t="s">
        <v>226</v>
      </c>
      <c r="F56" s="74"/>
      <c r="H56" s="136">
        <f t="shared" si="1"/>
        <v>1</v>
      </c>
      <c r="I56" s="123">
        <v>0</v>
      </c>
      <c r="J56" s="123">
        <v>0</v>
      </c>
      <c r="K56" s="123">
        <v>0</v>
      </c>
      <c r="L56" s="123">
        <v>0</v>
      </c>
      <c r="M56" s="123">
        <v>0</v>
      </c>
      <c r="N56" s="123">
        <v>1</v>
      </c>
      <c r="O56" s="123">
        <v>0</v>
      </c>
      <c r="P56" s="123">
        <v>1</v>
      </c>
      <c r="Q56" s="123">
        <v>0</v>
      </c>
      <c r="R56" s="123">
        <v>0</v>
      </c>
      <c r="S56" s="123">
        <v>0</v>
      </c>
      <c r="T56" s="123">
        <v>0</v>
      </c>
      <c r="U56" s="123">
        <v>1</v>
      </c>
      <c r="V56" s="123">
        <v>1</v>
      </c>
      <c r="W56" s="123">
        <v>0</v>
      </c>
      <c r="X56" s="123">
        <v>0</v>
      </c>
      <c r="Y56" s="123">
        <v>0</v>
      </c>
      <c r="Z56" s="123">
        <v>0</v>
      </c>
      <c r="AA56" s="123">
        <v>0</v>
      </c>
      <c r="AB56" s="123">
        <v>0</v>
      </c>
      <c r="AC56" s="123">
        <v>0</v>
      </c>
      <c r="AD56" s="123">
        <v>0</v>
      </c>
      <c r="AE56" s="123">
        <v>0</v>
      </c>
      <c r="AF56" s="123">
        <v>0</v>
      </c>
      <c r="AG56" s="123">
        <v>0</v>
      </c>
      <c r="AH56" s="123">
        <v>0</v>
      </c>
      <c r="AI56" s="123">
        <v>0</v>
      </c>
      <c r="AJ56" s="123">
        <v>0</v>
      </c>
      <c r="AK56" s="123">
        <v>0</v>
      </c>
      <c r="AL56" s="123">
        <v>0</v>
      </c>
      <c r="AM56" s="123">
        <v>0</v>
      </c>
      <c r="AN56" s="123">
        <v>0</v>
      </c>
      <c r="AO56" s="123">
        <v>0</v>
      </c>
      <c r="AP56" s="123">
        <v>0</v>
      </c>
      <c r="AQ56" s="123">
        <v>0</v>
      </c>
      <c r="AR56" s="123">
        <v>0</v>
      </c>
      <c r="AS56" s="123">
        <v>0</v>
      </c>
      <c r="AT56" s="123">
        <v>0</v>
      </c>
      <c r="AU56" s="123">
        <v>0</v>
      </c>
      <c r="AV56" s="123">
        <v>1</v>
      </c>
      <c r="AW56"/>
      <c r="AX56"/>
      <c r="AY56"/>
      <c r="AZ56"/>
    </row>
    <row r="57" spans="1:52" s="72" customFormat="1" x14ac:dyDescent="0.25">
      <c r="A57"/>
      <c r="B57" s="16"/>
      <c r="C57" s="332"/>
      <c r="D57" s="249"/>
      <c r="E57" s="252" t="s">
        <v>227</v>
      </c>
      <c r="F57" s="74"/>
      <c r="H57" s="136">
        <f t="shared" si="1"/>
        <v>1</v>
      </c>
      <c r="I57" s="148">
        <v>0</v>
      </c>
      <c r="J57" s="123">
        <v>0</v>
      </c>
      <c r="K57" s="148">
        <v>0</v>
      </c>
      <c r="L57" s="123">
        <v>0</v>
      </c>
      <c r="M57" s="123">
        <v>0</v>
      </c>
      <c r="N57" s="123">
        <v>1</v>
      </c>
      <c r="O57" s="121">
        <v>0</v>
      </c>
      <c r="P57" s="121">
        <v>1</v>
      </c>
      <c r="Q57" s="121">
        <v>0</v>
      </c>
      <c r="R57" s="121">
        <v>0</v>
      </c>
      <c r="S57" s="121">
        <v>0</v>
      </c>
      <c r="T57" s="121">
        <v>0</v>
      </c>
      <c r="U57" s="121">
        <v>1</v>
      </c>
      <c r="V57" s="121">
        <v>1</v>
      </c>
      <c r="W57" s="121">
        <v>0</v>
      </c>
      <c r="X57" s="121">
        <v>0</v>
      </c>
      <c r="Y57" s="121">
        <v>0</v>
      </c>
      <c r="Z57" s="121">
        <v>0</v>
      </c>
      <c r="AA57" s="121">
        <v>0</v>
      </c>
      <c r="AB57" s="121">
        <v>0</v>
      </c>
      <c r="AC57" s="121">
        <v>0</v>
      </c>
      <c r="AD57" s="121">
        <v>0</v>
      </c>
      <c r="AE57" s="121">
        <v>0</v>
      </c>
      <c r="AF57" s="121">
        <v>0</v>
      </c>
      <c r="AG57" s="121">
        <v>0</v>
      </c>
      <c r="AH57" s="121">
        <v>0</v>
      </c>
      <c r="AI57" s="121">
        <v>0</v>
      </c>
      <c r="AJ57" s="121">
        <v>0</v>
      </c>
      <c r="AK57" s="121">
        <v>0</v>
      </c>
      <c r="AL57" s="148">
        <v>0</v>
      </c>
      <c r="AM57" s="121">
        <v>0</v>
      </c>
      <c r="AN57" s="121">
        <v>0</v>
      </c>
      <c r="AO57" s="148">
        <v>0</v>
      </c>
      <c r="AP57" s="148">
        <v>0</v>
      </c>
      <c r="AQ57" s="121">
        <v>0</v>
      </c>
      <c r="AR57" s="121">
        <v>0</v>
      </c>
      <c r="AS57" s="148">
        <v>0</v>
      </c>
      <c r="AT57" s="121">
        <v>0</v>
      </c>
      <c r="AU57" s="121">
        <v>0</v>
      </c>
      <c r="AV57" s="121">
        <v>1</v>
      </c>
      <c r="AW57"/>
      <c r="AX57"/>
      <c r="AY57"/>
      <c r="AZ57"/>
    </row>
    <row r="58" spans="1:52" s="72" customFormat="1" x14ac:dyDescent="0.25">
      <c r="A58"/>
      <c r="B58" s="16"/>
      <c r="C58" s="332"/>
      <c r="D58" s="249"/>
      <c r="E58" s="252" t="s">
        <v>228</v>
      </c>
      <c r="F58" s="74"/>
      <c r="H58" s="136">
        <f t="shared" si="1"/>
        <v>1</v>
      </c>
      <c r="I58" s="148">
        <v>0</v>
      </c>
      <c r="J58" s="123">
        <v>0</v>
      </c>
      <c r="K58" s="148">
        <v>0</v>
      </c>
      <c r="L58" s="123">
        <v>0</v>
      </c>
      <c r="M58" s="123">
        <v>0</v>
      </c>
      <c r="N58" s="123">
        <v>1</v>
      </c>
      <c r="O58" s="121">
        <v>0</v>
      </c>
      <c r="P58" s="121">
        <v>1</v>
      </c>
      <c r="Q58" s="121">
        <v>0</v>
      </c>
      <c r="R58" s="121">
        <v>0</v>
      </c>
      <c r="S58" s="121">
        <v>0</v>
      </c>
      <c r="T58" s="121">
        <v>0</v>
      </c>
      <c r="U58" s="121">
        <v>1</v>
      </c>
      <c r="V58" s="121">
        <v>1</v>
      </c>
      <c r="W58" s="121">
        <v>0</v>
      </c>
      <c r="X58" s="121">
        <v>0</v>
      </c>
      <c r="Y58" s="121">
        <v>0</v>
      </c>
      <c r="Z58" s="121">
        <v>0</v>
      </c>
      <c r="AA58" s="121">
        <v>0</v>
      </c>
      <c r="AB58" s="121">
        <v>0</v>
      </c>
      <c r="AC58" s="121">
        <v>0</v>
      </c>
      <c r="AD58" s="121">
        <v>0</v>
      </c>
      <c r="AE58" s="121">
        <v>0</v>
      </c>
      <c r="AF58" s="121">
        <v>0</v>
      </c>
      <c r="AG58" s="121">
        <v>0</v>
      </c>
      <c r="AH58" s="121">
        <v>0</v>
      </c>
      <c r="AI58" s="121">
        <v>0</v>
      </c>
      <c r="AJ58" s="121">
        <v>0</v>
      </c>
      <c r="AK58" s="121">
        <v>0</v>
      </c>
      <c r="AL58" s="148">
        <v>0</v>
      </c>
      <c r="AM58" s="121">
        <v>0</v>
      </c>
      <c r="AN58" s="121">
        <v>0</v>
      </c>
      <c r="AO58" s="148">
        <v>0</v>
      </c>
      <c r="AP58" s="121">
        <v>0</v>
      </c>
      <c r="AQ58" s="121">
        <v>0</v>
      </c>
      <c r="AR58" s="121">
        <v>0</v>
      </c>
      <c r="AS58" s="148">
        <v>0</v>
      </c>
      <c r="AT58" s="121">
        <v>0</v>
      </c>
      <c r="AU58" s="121">
        <v>0</v>
      </c>
      <c r="AV58" s="121">
        <v>1</v>
      </c>
      <c r="AW58"/>
      <c r="AX58"/>
      <c r="AY58"/>
      <c r="AZ58"/>
    </row>
    <row r="59" spans="1:52" s="72" customFormat="1" ht="90" x14ac:dyDescent="0.25">
      <c r="A59"/>
      <c r="B59" s="16"/>
      <c r="C59" s="332"/>
      <c r="D59" s="249"/>
      <c r="E59" s="252" t="s">
        <v>229</v>
      </c>
      <c r="F59" s="74"/>
      <c r="H59" s="136">
        <f t="shared" si="1"/>
        <v>2</v>
      </c>
      <c r="I59" s="123">
        <v>0</v>
      </c>
      <c r="J59" s="123">
        <v>0</v>
      </c>
      <c r="K59" s="123">
        <v>0</v>
      </c>
      <c r="L59" s="123">
        <v>0</v>
      </c>
      <c r="M59" s="123">
        <v>1</v>
      </c>
      <c r="N59" s="123">
        <v>1</v>
      </c>
      <c r="O59" s="123">
        <v>1</v>
      </c>
      <c r="P59" s="123">
        <v>1</v>
      </c>
      <c r="Q59" s="123">
        <v>1</v>
      </c>
      <c r="R59" s="123">
        <v>0</v>
      </c>
      <c r="S59" s="123">
        <v>0</v>
      </c>
      <c r="T59" s="123">
        <v>0</v>
      </c>
      <c r="U59" s="123">
        <v>1</v>
      </c>
      <c r="V59" s="123">
        <v>1</v>
      </c>
      <c r="W59" s="123">
        <v>0</v>
      </c>
      <c r="X59" s="123">
        <v>0</v>
      </c>
      <c r="Y59" s="123">
        <v>0</v>
      </c>
      <c r="Z59" s="123">
        <v>0</v>
      </c>
      <c r="AA59" s="123">
        <v>0</v>
      </c>
      <c r="AB59" s="123">
        <v>0</v>
      </c>
      <c r="AC59" s="123">
        <v>0</v>
      </c>
      <c r="AD59" s="123">
        <v>0</v>
      </c>
      <c r="AE59" s="123">
        <v>0</v>
      </c>
      <c r="AF59" s="123">
        <v>0</v>
      </c>
      <c r="AG59" s="123">
        <v>0</v>
      </c>
      <c r="AH59" s="123">
        <v>0</v>
      </c>
      <c r="AI59" s="123">
        <v>0</v>
      </c>
      <c r="AJ59" s="123">
        <v>0</v>
      </c>
      <c r="AK59" s="123">
        <v>0</v>
      </c>
      <c r="AL59" s="123">
        <v>0</v>
      </c>
      <c r="AM59" s="123">
        <v>0</v>
      </c>
      <c r="AN59" s="123">
        <v>0</v>
      </c>
      <c r="AO59" s="123">
        <v>0</v>
      </c>
      <c r="AP59" s="123">
        <v>0</v>
      </c>
      <c r="AQ59" s="123">
        <v>0</v>
      </c>
      <c r="AR59" s="123">
        <v>0</v>
      </c>
      <c r="AS59" s="123">
        <v>0</v>
      </c>
      <c r="AT59" s="123">
        <v>0</v>
      </c>
      <c r="AU59" s="123">
        <v>0</v>
      </c>
      <c r="AV59" s="123">
        <v>1</v>
      </c>
      <c r="AW59"/>
      <c r="AX59"/>
      <c r="AY59"/>
      <c r="AZ59"/>
    </row>
    <row r="60" spans="1:52" s="72" customFormat="1" x14ac:dyDescent="0.25">
      <c r="A60"/>
      <c r="B60" s="16"/>
      <c r="C60" s="332"/>
      <c r="D60" s="249"/>
      <c r="E60" s="252" t="s">
        <v>230</v>
      </c>
      <c r="F60" s="74"/>
      <c r="H60" s="136">
        <f t="shared" si="1"/>
        <v>1</v>
      </c>
      <c r="I60" s="123">
        <v>0</v>
      </c>
      <c r="J60" s="123">
        <v>0</v>
      </c>
      <c r="K60" s="123">
        <v>0</v>
      </c>
      <c r="L60" s="123">
        <v>0</v>
      </c>
      <c r="M60" s="123">
        <v>0</v>
      </c>
      <c r="N60" s="123">
        <v>1</v>
      </c>
      <c r="O60" s="121">
        <v>0</v>
      </c>
      <c r="P60" s="121">
        <v>1</v>
      </c>
      <c r="Q60" s="121">
        <v>0</v>
      </c>
      <c r="R60" s="121">
        <v>0</v>
      </c>
      <c r="S60" s="121">
        <v>0</v>
      </c>
      <c r="T60" s="121">
        <v>0</v>
      </c>
      <c r="U60" s="121">
        <v>1</v>
      </c>
      <c r="V60" s="121">
        <v>1</v>
      </c>
      <c r="W60" s="121">
        <v>0</v>
      </c>
      <c r="X60" s="121">
        <v>0</v>
      </c>
      <c r="Y60" s="121">
        <v>0</v>
      </c>
      <c r="Z60" s="121">
        <v>0</v>
      </c>
      <c r="AA60" s="121">
        <v>0</v>
      </c>
      <c r="AB60" s="121">
        <v>0</v>
      </c>
      <c r="AC60" s="121">
        <v>0</v>
      </c>
      <c r="AD60" s="121">
        <v>0</v>
      </c>
      <c r="AE60" s="121">
        <v>0</v>
      </c>
      <c r="AF60" s="121">
        <v>0</v>
      </c>
      <c r="AG60" s="121">
        <v>0</v>
      </c>
      <c r="AH60" s="121">
        <v>0</v>
      </c>
      <c r="AI60" s="121">
        <v>0</v>
      </c>
      <c r="AJ60" s="121">
        <v>0</v>
      </c>
      <c r="AK60" s="121">
        <v>0</v>
      </c>
      <c r="AL60" s="121">
        <v>0</v>
      </c>
      <c r="AM60" s="121">
        <v>0</v>
      </c>
      <c r="AN60" s="121">
        <v>0</v>
      </c>
      <c r="AO60" s="148">
        <v>0</v>
      </c>
      <c r="AP60" s="121">
        <v>0</v>
      </c>
      <c r="AQ60" s="121">
        <v>0</v>
      </c>
      <c r="AR60" s="121">
        <v>0</v>
      </c>
      <c r="AS60" s="121">
        <v>0</v>
      </c>
      <c r="AT60" s="121">
        <v>0</v>
      </c>
      <c r="AU60" s="121">
        <v>0</v>
      </c>
      <c r="AV60" s="121">
        <v>1</v>
      </c>
      <c r="AW60"/>
      <c r="AX60"/>
      <c r="AY60"/>
      <c r="AZ60"/>
    </row>
    <row r="61" spans="1:52" s="72" customFormat="1" x14ac:dyDescent="0.25">
      <c r="A61"/>
      <c r="B61" s="16"/>
      <c r="C61" s="332"/>
      <c r="D61" s="249"/>
      <c r="E61" s="252" t="s">
        <v>231</v>
      </c>
      <c r="F61" s="74"/>
      <c r="H61" s="136">
        <f t="shared" si="1"/>
        <v>1</v>
      </c>
      <c r="I61" s="123">
        <v>0</v>
      </c>
      <c r="J61" s="123">
        <v>0</v>
      </c>
      <c r="K61" s="123">
        <v>0</v>
      </c>
      <c r="L61" s="123">
        <v>0</v>
      </c>
      <c r="M61" s="123">
        <v>0</v>
      </c>
      <c r="N61" s="123">
        <v>1</v>
      </c>
      <c r="O61" s="123">
        <v>0</v>
      </c>
      <c r="P61" s="123">
        <v>1</v>
      </c>
      <c r="Q61" s="123">
        <v>0</v>
      </c>
      <c r="R61" s="123">
        <v>0</v>
      </c>
      <c r="S61" s="123">
        <v>0</v>
      </c>
      <c r="T61" s="123">
        <v>0</v>
      </c>
      <c r="U61" s="123">
        <v>1</v>
      </c>
      <c r="V61" s="123">
        <v>1</v>
      </c>
      <c r="W61" s="123">
        <v>0</v>
      </c>
      <c r="X61" s="123">
        <v>0</v>
      </c>
      <c r="Y61" s="123">
        <v>0</v>
      </c>
      <c r="Z61" s="123">
        <v>0</v>
      </c>
      <c r="AA61" s="123">
        <v>0</v>
      </c>
      <c r="AB61" s="123">
        <v>0</v>
      </c>
      <c r="AC61" s="123">
        <v>0</v>
      </c>
      <c r="AD61" s="123">
        <v>0</v>
      </c>
      <c r="AE61" s="123">
        <v>0</v>
      </c>
      <c r="AF61" s="123">
        <v>0</v>
      </c>
      <c r="AG61" s="123">
        <v>0</v>
      </c>
      <c r="AH61" s="123">
        <v>0</v>
      </c>
      <c r="AI61" s="123">
        <v>0</v>
      </c>
      <c r="AJ61" s="123">
        <v>0</v>
      </c>
      <c r="AK61" s="123">
        <v>0</v>
      </c>
      <c r="AL61" s="123">
        <v>0</v>
      </c>
      <c r="AM61" s="123">
        <v>0</v>
      </c>
      <c r="AN61" s="123">
        <v>0</v>
      </c>
      <c r="AO61" s="123">
        <v>0</v>
      </c>
      <c r="AP61" s="123">
        <v>0</v>
      </c>
      <c r="AQ61" s="123">
        <v>0</v>
      </c>
      <c r="AR61" s="123">
        <v>0</v>
      </c>
      <c r="AS61" s="123">
        <v>0</v>
      </c>
      <c r="AT61" s="123">
        <v>0</v>
      </c>
      <c r="AU61" s="123">
        <v>0</v>
      </c>
      <c r="AV61" s="123">
        <v>1</v>
      </c>
      <c r="AW61"/>
      <c r="AX61"/>
      <c r="AY61"/>
      <c r="AZ61"/>
    </row>
    <row r="62" spans="1:52" s="72" customFormat="1" ht="30" x14ac:dyDescent="0.25">
      <c r="A62"/>
      <c r="B62" s="16"/>
      <c r="C62" s="332"/>
      <c r="D62" s="249"/>
      <c r="E62" s="252" t="s">
        <v>232</v>
      </c>
      <c r="F62" s="74"/>
      <c r="H62" s="136">
        <f t="shared" si="1"/>
        <v>2</v>
      </c>
      <c r="I62" s="148">
        <v>0</v>
      </c>
      <c r="J62" s="123">
        <v>0</v>
      </c>
      <c r="K62" s="123">
        <v>0</v>
      </c>
      <c r="L62" s="123">
        <v>0</v>
      </c>
      <c r="M62" s="123">
        <v>0</v>
      </c>
      <c r="N62" s="123">
        <v>1</v>
      </c>
      <c r="O62" s="148">
        <v>1</v>
      </c>
      <c r="P62" s="148">
        <v>1</v>
      </c>
      <c r="Q62" s="121">
        <v>1</v>
      </c>
      <c r="R62" s="121">
        <v>0</v>
      </c>
      <c r="S62" s="121">
        <v>0</v>
      </c>
      <c r="T62" s="121">
        <v>0</v>
      </c>
      <c r="U62" s="121">
        <v>1</v>
      </c>
      <c r="V62" s="121">
        <v>1</v>
      </c>
      <c r="W62" s="121">
        <v>0</v>
      </c>
      <c r="X62" s="121">
        <v>0</v>
      </c>
      <c r="Y62" s="121">
        <v>0</v>
      </c>
      <c r="Z62" s="121">
        <v>0</v>
      </c>
      <c r="AA62" s="121">
        <v>0</v>
      </c>
      <c r="AB62" s="121">
        <v>0</v>
      </c>
      <c r="AC62" s="121">
        <v>0</v>
      </c>
      <c r="AD62" s="121">
        <v>0</v>
      </c>
      <c r="AE62" s="121">
        <v>0</v>
      </c>
      <c r="AF62" s="121">
        <v>0</v>
      </c>
      <c r="AG62" s="121">
        <v>0</v>
      </c>
      <c r="AH62" s="121">
        <v>0</v>
      </c>
      <c r="AI62" s="148">
        <v>0</v>
      </c>
      <c r="AJ62" s="121">
        <v>0</v>
      </c>
      <c r="AK62" s="121">
        <v>0</v>
      </c>
      <c r="AL62" s="121">
        <v>0</v>
      </c>
      <c r="AM62" s="121">
        <v>0</v>
      </c>
      <c r="AN62" s="121">
        <v>0</v>
      </c>
      <c r="AO62" s="121">
        <v>0</v>
      </c>
      <c r="AP62" s="121">
        <v>0</v>
      </c>
      <c r="AQ62" s="121">
        <v>0</v>
      </c>
      <c r="AR62" s="121">
        <v>0</v>
      </c>
      <c r="AS62" s="121">
        <v>0</v>
      </c>
      <c r="AT62" s="121">
        <v>0</v>
      </c>
      <c r="AU62" s="121">
        <v>0</v>
      </c>
      <c r="AV62" s="121">
        <v>1</v>
      </c>
      <c r="AW62"/>
      <c r="AX62"/>
      <c r="AY62"/>
      <c r="AZ62"/>
    </row>
    <row r="63" spans="1:52" s="72" customFormat="1" x14ac:dyDescent="0.25">
      <c r="A63"/>
      <c r="B63" s="16"/>
      <c r="C63" s="332"/>
      <c r="D63" s="253"/>
      <c r="E63" s="254" t="s">
        <v>233</v>
      </c>
      <c r="F63" s="74"/>
      <c r="H63" s="136">
        <f t="shared" si="1"/>
        <v>1</v>
      </c>
      <c r="I63" s="148">
        <v>0</v>
      </c>
      <c r="J63" s="148">
        <v>0</v>
      </c>
      <c r="K63" s="123">
        <v>0</v>
      </c>
      <c r="L63" s="123">
        <v>0</v>
      </c>
      <c r="M63" s="123">
        <v>0</v>
      </c>
      <c r="N63" s="148">
        <v>1</v>
      </c>
      <c r="O63" s="148">
        <v>0</v>
      </c>
      <c r="P63" s="148">
        <v>1</v>
      </c>
      <c r="Q63" s="148">
        <v>1</v>
      </c>
      <c r="R63" s="121">
        <v>0</v>
      </c>
      <c r="S63" s="121">
        <v>0</v>
      </c>
      <c r="T63" s="121">
        <v>0</v>
      </c>
      <c r="U63" s="121">
        <v>1</v>
      </c>
      <c r="V63" s="121">
        <v>1</v>
      </c>
      <c r="W63" s="121">
        <v>0</v>
      </c>
      <c r="X63" s="121">
        <v>0</v>
      </c>
      <c r="Y63" s="121">
        <v>0</v>
      </c>
      <c r="Z63" s="121">
        <v>0</v>
      </c>
      <c r="AA63" s="121">
        <v>0</v>
      </c>
      <c r="AB63" s="121">
        <v>0</v>
      </c>
      <c r="AC63" s="121">
        <v>0</v>
      </c>
      <c r="AD63" s="121">
        <v>0</v>
      </c>
      <c r="AE63" s="121">
        <v>0</v>
      </c>
      <c r="AF63" s="121">
        <v>0</v>
      </c>
      <c r="AG63" s="121">
        <v>0</v>
      </c>
      <c r="AH63" s="121">
        <v>0</v>
      </c>
      <c r="AI63" s="148">
        <v>0</v>
      </c>
      <c r="AJ63" s="121">
        <v>0</v>
      </c>
      <c r="AK63" s="121">
        <v>0</v>
      </c>
      <c r="AL63" s="121">
        <v>0</v>
      </c>
      <c r="AM63" s="121">
        <v>0</v>
      </c>
      <c r="AN63" s="121">
        <v>0</v>
      </c>
      <c r="AO63" s="121">
        <v>0</v>
      </c>
      <c r="AP63" s="121">
        <v>0</v>
      </c>
      <c r="AQ63" s="121">
        <v>0</v>
      </c>
      <c r="AR63" s="121">
        <v>0</v>
      </c>
      <c r="AS63" s="121">
        <v>0</v>
      </c>
      <c r="AT63" s="121">
        <v>0</v>
      </c>
      <c r="AU63" s="121">
        <v>0</v>
      </c>
      <c r="AV63" s="121">
        <v>1</v>
      </c>
      <c r="AW63"/>
      <c r="AX63"/>
      <c r="AY63"/>
      <c r="AZ63"/>
    </row>
    <row r="64" spans="1:52" s="72" customFormat="1" x14ac:dyDescent="0.25">
      <c r="A64"/>
      <c r="B64" s="16"/>
      <c r="C64" s="331" t="s">
        <v>103</v>
      </c>
      <c r="D64" s="248"/>
      <c r="E64" s="255" t="s">
        <v>235</v>
      </c>
      <c r="F64" s="74"/>
      <c r="H64" s="136">
        <f t="shared" si="1"/>
        <v>1</v>
      </c>
      <c r="I64" s="123">
        <v>0</v>
      </c>
      <c r="J64" s="123">
        <v>0</v>
      </c>
      <c r="K64" s="123">
        <v>0</v>
      </c>
      <c r="L64" s="123">
        <v>0</v>
      </c>
      <c r="M64" s="123">
        <v>0</v>
      </c>
      <c r="N64" s="123">
        <v>0</v>
      </c>
      <c r="O64" s="123">
        <v>0</v>
      </c>
      <c r="P64" s="123">
        <v>1</v>
      </c>
      <c r="Q64" s="123">
        <v>0</v>
      </c>
      <c r="R64" s="123">
        <v>0</v>
      </c>
      <c r="S64" s="123">
        <v>0</v>
      </c>
      <c r="T64" s="123">
        <v>0</v>
      </c>
      <c r="U64" s="123">
        <v>1</v>
      </c>
      <c r="V64" s="123">
        <v>1</v>
      </c>
      <c r="W64" s="123">
        <v>0</v>
      </c>
      <c r="X64" s="123">
        <v>0</v>
      </c>
      <c r="Y64" s="123">
        <v>0</v>
      </c>
      <c r="Z64" s="123">
        <v>0</v>
      </c>
      <c r="AA64" s="123">
        <v>0</v>
      </c>
      <c r="AB64" s="123">
        <v>0</v>
      </c>
      <c r="AC64" s="123">
        <v>0</v>
      </c>
      <c r="AD64" s="123">
        <v>0</v>
      </c>
      <c r="AE64" s="123">
        <v>0</v>
      </c>
      <c r="AF64" s="123">
        <v>0</v>
      </c>
      <c r="AG64" s="123">
        <v>0</v>
      </c>
      <c r="AH64" s="123">
        <v>0</v>
      </c>
      <c r="AI64" s="123">
        <v>0</v>
      </c>
      <c r="AJ64" s="123">
        <v>0</v>
      </c>
      <c r="AK64" s="123">
        <v>0</v>
      </c>
      <c r="AL64" s="123">
        <v>0</v>
      </c>
      <c r="AM64" s="123">
        <v>0</v>
      </c>
      <c r="AN64" s="123">
        <v>0</v>
      </c>
      <c r="AO64" s="123">
        <v>0</v>
      </c>
      <c r="AP64" s="123">
        <v>0</v>
      </c>
      <c r="AQ64" s="123">
        <v>0</v>
      </c>
      <c r="AR64" s="123">
        <v>0</v>
      </c>
      <c r="AS64" s="123">
        <v>0</v>
      </c>
      <c r="AT64" s="123">
        <v>0</v>
      </c>
      <c r="AU64" s="123">
        <v>0</v>
      </c>
      <c r="AV64" s="123">
        <v>1</v>
      </c>
      <c r="AW64"/>
      <c r="AX64"/>
      <c r="AY64"/>
      <c r="AZ64"/>
    </row>
    <row r="65" spans="1:52" s="72" customFormat="1" ht="30" x14ac:dyDescent="0.25">
      <c r="A65"/>
      <c r="B65" s="16"/>
      <c r="C65" s="332"/>
      <c r="D65" s="249"/>
      <c r="E65" s="252" t="s">
        <v>236</v>
      </c>
      <c r="F65" s="74"/>
      <c r="H65" s="136">
        <f t="shared" si="1"/>
        <v>1</v>
      </c>
      <c r="I65" s="123">
        <v>0</v>
      </c>
      <c r="J65" s="123">
        <v>0</v>
      </c>
      <c r="K65" s="123">
        <v>0</v>
      </c>
      <c r="L65" s="123">
        <v>0</v>
      </c>
      <c r="M65" s="148">
        <v>0</v>
      </c>
      <c r="N65" s="123">
        <v>0</v>
      </c>
      <c r="O65" s="121">
        <v>0</v>
      </c>
      <c r="P65" s="121">
        <v>1</v>
      </c>
      <c r="Q65" s="121">
        <v>0</v>
      </c>
      <c r="R65" s="121">
        <v>0</v>
      </c>
      <c r="S65" s="121">
        <v>0</v>
      </c>
      <c r="T65" s="121">
        <v>0</v>
      </c>
      <c r="U65" s="121">
        <v>1</v>
      </c>
      <c r="V65" s="121">
        <v>1</v>
      </c>
      <c r="W65" s="121">
        <v>0</v>
      </c>
      <c r="X65" s="121">
        <v>0</v>
      </c>
      <c r="Y65" s="121">
        <v>0</v>
      </c>
      <c r="Z65" s="121">
        <v>0</v>
      </c>
      <c r="AA65" s="121">
        <v>0</v>
      </c>
      <c r="AB65" s="121">
        <v>0</v>
      </c>
      <c r="AC65" s="121">
        <v>0</v>
      </c>
      <c r="AD65" s="121">
        <v>0</v>
      </c>
      <c r="AE65" s="121">
        <v>0</v>
      </c>
      <c r="AF65" s="121">
        <v>0</v>
      </c>
      <c r="AG65" s="121">
        <v>0</v>
      </c>
      <c r="AH65" s="121">
        <v>0</v>
      </c>
      <c r="AI65" s="121">
        <v>0</v>
      </c>
      <c r="AJ65" s="121">
        <v>0</v>
      </c>
      <c r="AK65" s="121">
        <v>0</v>
      </c>
      <c r="AL65" s="121">
        <v>0</v>
      </c>
      <c r="AM65" s="121">
        <v>0</v>
      </c>
      <c r="AN65" s="121">
        <v>0</v>
      </c>
      <c r="AO65" s="121">
        <v>0</v>
      </c>
      <c r="AP65" s="121">
        <v>0</v>
      </c>
      <c r="AQ65" s="121">
        <v>0</v>
      </c>
      <c r="AR65" s="121">
        <v>0</v>
      </c>
      <c r="AS65" s="121">
        <v>0</v>
      </c>
      <c r="AT65" s="121">
        <v>0</v>
      </c>
      <c r="AU65" s="121">
        <v>0</v>
      </c>
      <c r="AV65" s="121">
        <v>1</v>
      </c>
      <c r="AW65"/>
      <c r="AX65"/>
      <c r="AY65"/>
      <c r="AZ65"/>
    </row>
    <row r="66" spans="1:52" s="72" customFormat="1" x14ac:dyDescent="0.25">
      <c r="A66"/>
      <c r="B66" s="16"/>
      <c r="C66" s="332"/>
      <c r="D66" s="253"/>
      <c r="E66" s="254" t="s">
        <v>237</v>
      </c>
      <c r="F66" s="74"/>
      <c r="H66" s="136">
        <f t="shared" si="1"/>
        <v>0</v>
      </c>
      <c r="I66" s="123"/>
      <c r="J66" s="123"/>
      <c r="K66" s="123"/>
      <c r="L66" s="123"/>
      <c r="M66" s="148"/>
      <c r="N66" s="123"/>
      <c r="O66" s="121"/>
      <c r="P66" s="121"/>
      <c r="Q66" s="121"/>
      <c r="R66" s="121"/>
      <c r="S66" s="121"/>
      <c r="T66" s="121"/>
      <c r="U66" s="121"/>
      <c r="V66" s="121"/>
      <c r="W66" s="121"/>
      <c r="X66" s="121"/>
      <c r="Y66" s="121"/>
      <c r="Z66" s="121"/>
      <c r="AA66" s="121"/>
      <c r="AB66" s="121"/>
      <c r="AC66" s="121"/>
      <c r="AD66" s="121"/>
      <c r="AE66" s="121"/>
      <c r="AF66" s="121"/>
      <c r="AG66" s="121"/>
      <c r="AH66" s="121"/>
      <c r="AI66" s="121"/>
      <c r="AJ66" s="121"/>
      <c r="AK66" s="121"/>
      <c r="AL66" s="121"/>
      <c r="AM66" s="121"/>
      <c r="AN66" s="121"/>
      <c r="AO66" s="121"/>
      <c r="AP66" s="121"/>
      <c r="AQ66" s="121"/>
      <c r="AR66" s="121"/>
      <c r="AS66" s="121"/>
      <c r="AT66" s="121"/>
      <c r="AU66" s="121"/>
      <c r="AV66" s="121"/>
      <c r="AW66"/>
      <c r="AX66"/>
      <c r="AY66"/>
      <c r="AZ66"/>
    </row>
    <row r="67" spans="1:52" s="72" customFormat="1" ht="30" x14ac:dyDescent="0.25">
      <c r="A67"/>
      <c r="B67" s="16"/>
      <c r="C67" s="331" t="s">
        <v>104</v>
      </c>
      <c r="D67" s="248"/>
      <c r="E67" s="255" t="s">
        <v>239</v>
      </c>
      <c r="F67" s="74"/>
      <c r="H67" s="136">
        <f t="shared" si="1"/>
        <v>0</v>
      </c>
      <c r="I67" s="123">
        <v>0</v>
      </c>
      <c r="J67" s="123">
        <v>0</v>
      </c>
      <c r="K67" s="123">
        <v>0</v>
      </c>
      <c r="L67" s="123">
        <v>0</v>
      </c>
      <c r="M67" s="123">
        <v>0</v>
      </c>
      <c r="N67" s="123">
        <v>0</v>
      </c>
      <c r="O67" s="123">
        <v>0</v>
      </c>
      <c r="P67" s="123">
        <v>0</v>
      </c>
      <c r="Q67" s="123">
        <v>0</v>
      </c>
      <c r="R67" s="123">
        <v>0</v>
      </c>
      <c r="S67" s="123">
        <v>0</v>
      </c>
      <c r="T67" s="123">
        <v>0</v>
      </c>
      <c r="U67" s="123">
        <v>0</v>
      </c>
      <c r="V67" s="123">
        <v>0</v>
      </c>
      <c r="W67" s="123">
        <v>0</v>
      </c>
      <c r="X67" s="123">
        <v>0</v>
      </c>
      <c r="Y67" s="123">
        <v>1</v>
      </c>
      <c r="Z67" s="123">
        <v>1</v>
      </c>
      <c r="AA67" s="123">
        <v>1</v>
      </c>
      <c r="AB67" s="123">
        <v>1</v>
      </c>
      <c r="AC67" s="123">
        <v>1</v>
      </c>
      <c r="AD67" s="123">
        <v>0</v>
      </c>
      <c r="AE67" s="123">
        <v>0</v>
      </c>
      <c r="AF67" s="123">
        <v>0</v>
      </c>
      <c r="AG67" s="123">
        <v>0</v>
      </c>
      <c r="AH67" s="123">
        <v>0</v>
      </c>
      <c r="AI67" s="123">
        <v>0</v>
      </c>
      <c r="AJ67" s="123">
        <v>0</v>
      </c>
      <c r="AK67" s="123">
        <v>0</v>
      </c>
      <c r="AL67" s="123">
        <v>0</v>
      </c>
      <c r="AM67" s="123">
        <v>0</v>
      </c>
      <c r="AN67" s="123">
        <v>0</v>
      </c>
      <c r="AO67" s="123">
        <v>0</v>
      </c>
      <c r="AP67" s="123">
        <v>0</v>
      </c>
      <c r="AQ67" s="123">
        <v>0</v>
      </c>
      <c r="AR67" s="123">
        <v>0</v>
      </c>
      <c r="AS67" s="123">
        <v>0</v>
      </c>
      <c r="AT67" s="123">
        <v>0</v>
      </c>
      <c r="AU67" s="123">
        <v>0</v>
      </c>
      <c r="AV67" s="123">
        <v>0</v>
      </c>
      <c r="AW67"/>
      <c r="AX67"/>
      <c r="AY67"/>
      <c r="AZ67"/>
    </row>
    <row r="68" spans="1:52" s="72" customFormat="1" x14ac:dyDescent="0.25">
      <c r="A68"/>
      <c r="B68" s="16"/>
      <c r="C68" s="332"/>
      <c r="D68" s="249"/>
      <c r="E68" s="252" t="s">
        <v>90</v>
      </c>
      <c r="F68" s="74"/>
      <c r="H68" s="136">
        <f t="shared" si="1"/>
        <v>0</v>
      </c>
      <c r="I68" s="148">
        <v>0</v>
      </c>
      <c r="J68" s="123">
        <v>0</v>
      </c>
      <c r="K68" s="123">
        <v>0</v>
      </c>
      <c r="L68" s="123">
        <v>0</v>
      </c>
      <c r="M68" s="123">
        <v>0</v>
      </c>
      <c r="N68" s="123">
        <v>0</v>
      </c>
      <c r="O68" s="121">
        <v>0</v>
      </c>
      <c r="P68" s="121">
        <v>0</v>
      </c>
      <c r="Q68" s="148">
        <v>0</v>
      </c>
      <c r="R68" s="121">
        <v>0</v>
      </c>
      <c r="S68" s="121">
        <v>0</v>
      </c>
      <c r="T68" s="121">
        <v>0</v>
      </c>
      <c r="U68" s="121">
        <v>0</v>
      </c>
      <c r="V68" s="121">
        <v>0</v>
      </c>
      <c r="W68" s="121">
        <v>0</v>
      </c>
      <c r="X68" s="121">
        <v>0</v>
      </c>
      <c r="Y68" s="121">
        <v>1</v>
      </c>
      <c r="Z68" s="121">
        <v>1</v>
      </c>
      <c r="AA68" s="121">
        <v>1</v>
      </c>
      <c r="AB68" s="121">
        <v>1</v>
      </c>
      <c r="AC68" s="121">
        <v>1</v>
      </c>
      <c r="AD68" s="121">
        <v>0</v>
      </c>
      <c r="AE68" s="121">
        <v>0</v>
      </c>
      <c r="AF68" s="121">
        <v>0</v>
      </c>
      <c r="AG68" s="121">
        <v>0</v>
      </c>
      <c r="AH68" s="121">
        <v>0</v>
      </c>
      <c r="AI68" s="121">
        <v>0</v>
      </c>
      <c r="AJ68" s="121">
        <v>0</v>
      </c>
      <c r="AK68" s="121">
        <v>0</v>
      </c>
      <c r="AL68" s="121">
        <v>0</v>
      </c>
      <c r="AM68" s="121">
        <v>0</v>
      </c>
      <c r="AN68" s="121">
        <v>0</v>
      </c>
      <c r="AO68" s="121">
        <v>0</v>
      </c>
      <c r="AP68" s="121">
        <v>0</v>
      </c>
      <c r="AQ68" s="121">
        <v>0</v>
      </c>
      <c r="AR68" s="121">
        <v>0</v>
      </c>
      <c r="AS68" s="121">
        <v>0</v>
      </c>
      <c r="AT68" s="121">
        <v>0</v>
      </c>
      <c r="AU68" s="121">
        <v>0</v>
      </c>
      <c r="AV68" s="121">
        <v>0</v>
      </c>
      <c r="AW68"/>
      <c r="AX68"/>
      <c r="AY68"/>
      <c r="AZ68"/>
    </row>
    <row r="69" spans="1:52" s="72" customFormat="1" x14ac:dyDescent="0.25">
      <c r="A69"/>
      <c r="B69" s="16"/>
      <c r="C69" s="332"/>
      <c r="D69" s="249"/>
      <c r="E69" s="252" t="s">
        <v>89</v>
      </c>
      <c r="F69" s="74"/>
      <c r="H69" s="136">
        <f t="shared" si="1"/>
        <v>0</v>
      </c>
      <c r="I69" s="123">
        <v>0</v>
      </c>
      <c r="J69" s="123">
        <v>0</v>
      </c>
      <c r="K69" s="123">
        <v>0</v>
      </c>
      <c r="L69" s="123">
        <v>0</v>
      </c>
      <c r="M69" s="123">
        <v>0</v>
      </c>
      <c r="N69" s="123">
        <v>0</v>
      </c>
      <c r="O69" s="121">
        <v>0</v>
      </c>
      <c r="P69" s="121">
        <v>0</v>
      </c>
      <c r="Q69" s="121">
        <v>0</v>
      </c>
      <c r="R69" s="121">
        <v>0</v>
      </c>
      <c r="S69" s="121">
        <v>0</v>
      </c>
      <c r="T69" s="121">
        <v>0</v>
      </c>
      <c r="U69" s="121">
        <v>0</v>
      </c>
      <c r="V69" s="121">
        <v>0</v>
      </c>
      <c r="W69" s="121">
        <v>0</v>
      </c>
      <c r="X69" s="121">
        <v>0</v>
      </c>
      <c r="Y69" s="121">
        <v>1</v>
      </c>
      <c r="Z69" s="121">
        <v>1</v>
      </c>
      <c r="AA69" s="121">
        <v>1</v>
      </c>
      <c r="AB69" s="121">
        <v>1</v>
      </c>
      <c r="AC69" s="121">
        <v>1</v>
      </c>
      <c r="AD69" s="121">
        <v>0</v>
      </c>
      <c r="AE69" s="121">
        <v>0</v>
      </c>
      <c r="AF69" s="121">
        <v>0</v>
      </c>
      <c r="AG69" s="121">
        <v>0</v>
      </c>
      <c r="AH69" s="121">
        <v>0</v>
      </c>
      <c r="AI69" s="121">
        <v>0</v>
      </c>
      <c r="AJ69" s="121">
        <v>0</v>
      </c>
      <c r="AK69" s="121">
        <v>0</v>
      </c>
      <c r="AL69" s="121">
        <v>0</v>
      </c>
      <c r="AM69" s="121">
        <v>0</v>
      </c>
      <c r="AN69" s="121">
        <v>0</v>
      </c>
      <c r="AO69" s="121">
        <v>0</v>
      </c>
      <c r="AP69" s="121">
        <v>0</v>
      </c>
      <c r="AQ69" s="121">
        <v>0</v>
      </c>
      <c r="AR69" s="121">
        <v>0</v>
      </c>
      <c r="AS69" s="121">
        <v>0</v>
      </c>
      <c r="AT69" s="148">
        <v>0</v>
      </c>
      <c r="AU69" s="121">
        <v>0</v>
      </c>
      <c r="AV69" s="148">
        <v>0</v>
      </c>
      <c r="AW69"/>
      <c r="AX69"/>
      <c r="AY69"/>
      <c r="AZ69"/>
    </row>
    <row r="70" spans="1:52" s="72" customFormat="1" x14ac:dyDescent="0.25">
      <c r="A70"/>
      <c r="B70" s="16"/>
      <c r="C70" s="332"/>
      <c r="D70" s="253"/>
      <c r="E70" s="254" t="s">
        <v>240</v>
      </c>
      <c r="F70" s="74"/>
      <c r="H70" s="136">
        <f t="shared" si="1"/>
        <v>0</v>
      </c>
      <c r="I70" s="123">
        <v>0</v>
      </c>
      <c r="J70" s="123">
        <v>0</v>
      </c>
      <c r="K70" s="123">
        <v>0</v>
      </c>
      <c r="L70" s="123">
        <v>0</v>
      </c>
      <c r="M70" s="123">
        <v>0</v>
      </c>
      <c r="N70" s="123">
        <v>0</v>
      </c>
      <c r="O70" s="121">
        <v>0</v>
      </c>
      <c r="P70" s="121">
        <v>0</v>
      </c>
      <c r="Q70" s="121">
        <v>0</v>
      </c>
      <c r="R70" s="121">
        <v>0</v>
      </c>
      <c r="S70" s="121">
        <v>0</v>
      </c>
      <c r="T70" s="121">
        <v>0</v>
      </c>
      <c r="U70" s="121">
        <v>0</v>
      </c>
      <c r="V70" s="121">
        <v>0</v>
      </c>
      <c r="W70" s="121">
        <v>0</v>
      </c>
      <c r="X70" s="121">
        <v>0</v>
      </c>
      <c r="Y70" s="121">
        <v>1</v>
      </c>
      <c r="Z70" s="121">
        <v>1</v>
      </c>
      <c r="AA70" s="121">
        <v>1</v>
      </c>
      <c r="AB70" s="121">
        <v>1</v>
      </c>
      <c r="AC70" s="121">
        <v>1</v>
      </c>
      <c r="AD70" s="121">
        <v>0</v>
      </c>
      <c r="AE70" s="121">
        <v>0</v>
      </c>
      <c r="AF70" s="121">
        <v>0</v>
      </c>
      <c r="AG70" s="121">
        <v>0</v>
      </c>
      <c r="AH70" s="121">
        <v>0</v>
      </c>
      <c r="AI70" s="121">
        <v>0</v>
      </c>
      <c r="AJ70" s="121">
        <v>0</v>
      </c>
      <c r="AK70" s="121">
        <v>0</v>
      </c>
      <c r="AL70" s="121">
        <v>0</v>
      </c>
      <c r="AM70" s="121">
        <v>0</v>
      </c>
      <c r="AN70" s="121">
        <v>0</v>
      </c>
      <c r="AO70" s="121">
        <v>0</v>
      </c>
      <c r="AP70" s="121">
        <v>0</v>
      </c>
      <c r="AQ70" s="121">
        <v>0</v>
      </c>
      <c r="AR70" s="121">
        <v>0</v>
      </c>
      <c r="AS70" s="121">
        <v>0</v>
      </c>
      <c r="AT70" s="121">
        <v>0</v>
      </c>
      <c r="AU70" s="121">
        <v>0</v>
      </c>
      <c r="AV70" s="148">
        <v>0</v>
      </c>
      <c r="AW70"/>
      <c r="AX70"/>
      <c r="AY70"/>
      <c r="AZ70"/>
    </row>
    <row r="71" spans="1:52" s="72" customFormat="1" x14ac:dyDescent="0.25">
      <c r="A71"/>
      <c r="B71" s="16"/>
      <c r="C71" s="331" t="s">
        <v>105</v>
      </c>
      <c r="D71" s="248"/>
      <c r="E71" s="255" t="s">
        <v>241</v>
      </c>
      <c r="F71" s="74"/>
      <c r="H71" s="136">
        <f t="shared" si="1"/>
        <v>1</v>
      </c>
      <c r="I71" s="123">
        <v>0</v>
      </c>
      <c r="J71" s="123">
        <v>0</v>
      </c>
      <c r="K71" s="123">
        <v>0</v>
      </c>
      <c r="L71" s="123">
        <v>0</v>
      </c>
      <c r="M71" s="123">
        <v>0</v>
      </c>
      <c r="N71" s="123">
        <v>0</v>
      </c>
      <c r="O71" s="121">
        <v>0</v>
      </c>
      <c r="P71" s="148">
        <v>0</v>
      </c>
      <c r="Q71" s="121">
        <v>0</v>
      </c>
      <c r="R71" s="121">
        <v>0</v>
      </c>
      <c r="S71" s="121">
        <v>0</v>
      </c>
      <c r="T71" s="121">
        <v>1</v>
      </c>
      <c r="U71" s="121">
        <v>0</v>
      </c>
      <c r="V71" s="121">
        <v>0</v>
      </c>
      <c r="W71" s="121">
        <v>1</v>
      </c>
      <c r="X71" s="121">
        <v>1</v>
      </c>
      <c r="Y71" s="121">
        <v>1</v>
      </c>
      <c r="Z71" s="121">
        <v>1</v>
      </c>
      <c r="AA71" s="121">
        <v>1</v>
      </c>
      <c r="AB71" s="121">
        <v>1</v>
      </c>
      <c r="AC71" s="121">
        <v>1</v>
      </c>
      <c r="AD71" s="121">
        <v>1</v>
      </c>
      <c r="AE71" s="121">
        <v>1</v>
      </c>
      <c r="AF71" s="121">
        <v>1</v>
      </c>
      <c r="AG71" s="121">
        <v>0</v>
      </c>
      <c r="AH71" s="121">
        <v>0</v>
      </c>
      <c r="AI71" s="121">
        <v>0</v>
      </c>
      <c r="AJ71" s="121">
        <v>1</v>
      </c>
      <c r="AK71" s="121">
        <v>0</v>
      </c>
      <c r="AL71" s="121">
        <v>0</v>
      </c>
      <c r="AM71" s="121">
        <v>0</v>
      </c>
      <c r="AN71" s="121">
        <v>0</v>
      </c>
      <c r="AO71" s="121">
        <v>0</v>
      </c>
      <c r="AP71" s="121">
        <v>0</v>
      </c>
      <c r="AQ71" s="121">
        <v>0</v>
      </c>
      <c r="AR71" s="121">
        <v>0</v>
      </c>
      <c r="AS71" s="121">
        <v>0</v>
      </c>
      <c r="AT71" s="121">
        <v>0</v>
      </c>
      <c r="AU71" s="121">
        <v>0</v>
      </c>
      <c r="AV71" s="121">
        <v>0</v>
      </c>
      <c r="AW71"/>
      <c r="AX71"/>
      <c r="AY71"/>
      <c r="AZ71"/>
    </row>
    <row r="72" spans="1:52" s="72" customFormat="1" x14ac:dyDescent="0.25">
      <c r="A72"/>
      <c r="B72" s="16"/>
      <c r="C72" s="332"/>
      <c r="D72" s="249"/>
      <c r="E72" s="252" t="s">
        <v>242</v>
      </c>
      <c r="F72" s="74"/>
      <c r="H72" s="136">
        <f t="shared" si="1"/>
        <v>1</v>
      </c>
      <c r="I72" s="123">
        <v>0</v>
      </c>
      <c r="J72" s="123">
        <v>0</v>
      </c>
      <c r="K72" s="123">
        <v>0</v>
      </c>
      <c r="L72" s="123">
        <v>0</v>
      </c>
      <c r="M72" s="123">
        <v>0</v>
      </c>
      <c r="N72" s="123">
        <v>0</v>
      </c>
      <c r="O72" s="121">
        <v>0</v>
      </c>
      <c r="P72" s="148">
        <v>0</v>
      </c>
      <c r="Q72" s="121">
        <v>0</v>
      </c>
      <c r="R72" s="121">
        <v>1</v>
      </c>
      <c r="S72" s="121">
        <v>0</v>
      </c>
      <c r="T72" s="121">
        <v>1</v>
      </c>
      <c r="U72" s="121">
        <v>0</v>
      </c>
      <c r="V72" s="121">
        <v>0</v>
      </c>
      <c r="W72" s="121">
        <v>1</v>
      </c>
      <c r="X72" s="121">
        <v>1</v>
      </c>
      <c r="Y72" s="121">
        <v>1</v>
      </c>
      <c r="Z72" s="121">
        <v>1</v>
      </c>
      <c r="AA72" s="121">
        <v>1</v>
      </c>
      <c r="AB72" s="121">
        <v>1</v>
      </c>
      <c r="AC72" s="121">
        <v>1</v>
      </c>
      <c r="AD72" s="121">
        <v>1</v>
      </c>
      <c r="AE72" s="121">
        <v>1</v>
      </c>
      <c r="AF72" s="121">
        <v>1</v>
      </c>
      <c r="AG72" s="121">
        <v>0</v>
      </c>
      <c r="AH72" s="121">
        <v>0</v>
      </c>
      <c r="AI72" s="121">
        <v>0</v>
      </c>
      <c r="AJ72" s="121">
        <v>1</v>
      </c>
      <c r="AK72" s="121">
        <v>0</v>
      </c>
      <c r="AL72" s="121">
        <v>0</v>
      </c>
      <c r="AM72" s="121">
        <v>0</v>
      </c>
      <c r="AN72" s="121">
        <v>0</v>
      </c>
      <c r="AO72" s="121">
        <v>0</v>
      </c>
      <c r="AP72" s="121">
        <v>0</v>
      </c>
      <c r="AQ72" s="121">
        <v>0</v>
      </c>
      <c r="AR72" s="121">
        <v>0</v>
      </c>
      <c r="AS72" s="121">
        <v>0</v>
      </c>
      <c r="AT72" s="121">
        <v>0</v>
      </c>
      <c r="AU72" s="121">
        <v>0</v>
      </c>
      <c r="AV72" s="121">
        <v>0</v>
      </c>
      <c r="AW72"/>
      <c r="AX72"/>
      <c r="AY72"/>
      <c r="AZ72"/>
    </row>
    <row r="73" spans="1:52" s="72" customFormat="1" ht="30" x14ac:dyDescent="0.25">
      <c r="A73"/>
      <c r="B73" s="16"/>
      <c r="C73" s="332"/>
      <c r="D73" s="249"/>
      <c r="E73" s="252" t="s">
        <v>243</v>
      </c>
      <c r="F73" s="74"/>
      <c r="H73" s="136">
        <f t="shared" si="1"/>
        <v>1</v>
      </c>
      <c r="I73" s="123">
        <v>0</v>
      </c>
      <c r="J73" s="123">
        <v>0</v>
      </c>
      <c r="K73" s="123">
        <v>0</v>
      </c>
      <c r="L73" s="123">
        <v>0</v>
      </c>
      <c r="M73" s="123">
        <v>0</v>
      </c>
      <c r="N73" s="123">
        <v>0</v>
      </c>
      <c r="O73" s="121">
        <v>0</v>
      </c>
      <c r="P73" s="121">
        <v>0</v>
      </c>
      <c r="Q73" s="121">
        <v>0</v>
      </c>
      <c r="R73" s="121">
        <v>1</v>
      </c>
      <c r="S73" s="121">
        <v>0</v>
      </c>
      <c r="T73" s="121">
        <v>1</v>
      </c>
      <c r="U73" s="121">
        <v>0</v>
      </c>
      <c r="V73" s="121">
        <v>0</v>
      </c>
      <c r="W73" s="121">
        <v>1</v>
      </c>
      <c r="X73" s="121">
        <v>1</v>
      </c>
      <c r="Y73" s="148">
        <v>1</v>
      </c>
      <c r="Z73" s="121">
        <v>1</v>
      </c>
      <c r="AA73" s="121">
        <v>1</v>
      </c>
      <c r="AB73" s="121">
        <v>1</v>
      </c>
      <c r="AC73" s="121">
        <v>1</v>
      </c>
      <c r="AD73" s="121">
        <v>1</v>
      </c>
      <c r="AE73" s="121">
        <v>1</v>
      </c>
      <c r="AF73" s="121">
        <v>1</v>
      </c>
      <c r="AG73" s="121">
        <v>0</v>
      </c>
      <c r="AH73" s="121">
        <v>0</v>
      </c>
      <c r="AI73" s="121">
        <v>0</v>
      </c>
      <c r="AJ73" s="121">
        <v>1</v>
      </c>
      <c r="AK73" s="121">
        <v>0</v>
      </c>
      <c r="AL73" s="121">
        <v>0</v>
      </c>
      <c r="AM73" s="121">
        <v>0</v>
      </c>
      <c r="AN73" s="121">
        <v>0</v>
      </c>
      <c r="AO73" s="121">
        <v>0</v>
      </c>
      <c r="AP73" s="148">
        <v>0</v>
      </c>
      <c r="AQ73" s="121">
        <v>0</v>
      </c>
      <c r="AR73" s="121">
        <v>0</v>
      </c>
      <c r="AS73" s="121">
        <v>0</v>
      </c>
      <c r="AT73" s="121">
        <v>0</v>
      </c>
      <c r="AU73" s="121">
        <v>0</v>
      </c>
      <c r="AV73" s="148">
        <v>0</v>
      </c>
      <c r="AW73"/>
      <c r="AX73"/>
      <c r="AY73"/>
      <c r="AZ73"/>
    </row>
    <row r="74" spans="1:52" s="72" customFormat="1" ht="60" x14ac:dyDescent="0.25">
      <c r="A74"/>
      <c r="B74" s="16"/>
      <c r="C74" s="332"/>
      <c r="D74" s="249"/>
      <c r="E74" s="252" t="s">
        <v>244</v>
      </c>
      <c r="F74" s="74"/>
      <c r="H74" s="136">
        <f t="shared" si="1"/>
        <v>1</v>
      </c>
      <c r="I74" s="123">
        <v>0</v>
      </c>
      <c r="J74" s="123">
        <v>0</v>
      </c>
      <c r="K74" s="123">
        <v>0</v>
      </c>
      <c r="L74" s="123">
        <v>0</v>
      </c>
      <c r="M74" s="148">
        <v>0</v>
      </c>
      <c r="N74" s="123">
        <v>0</v>
      </c>
      <c r="O74" s="148">
        <v>0</v>
      </c>
      <c r="P74" s="121">
        <v>0</v>
      </c>
      <c r="Q74" s="121">
        <v>0</v>
      </c>
      <c r="R74" s="121">
        <v>1</v>
      </c>
      <c r="S74" s="121">
        <v>0</v>
      </c>
      <c r="T74" s="148">
        <v>1</v>
      </c>
      <c r="U74" s="121">
        <v>0</v>
      </c>
      <c r="V74" s="121">
        <v>0</v>
      </c>
      <c r="W74" s="121">
        <v>1</v>
      </c>
      <c r="X74" s="121">
        <v>1</v>
      </c>
      <c r="Y74" s="121">
        <v>1</v>
      </c>
      <c r="Z74" s="121">
        <v>1</v>
      </c>
      <c r="AA74" s="121">
        <v>1</v>
      </c>
      <c r="AB74" s="121">
        <v>1</v>
      </c>
      <c r="AC74" s="121">
        <v>1</v>
      </c>
      <c r="AD74" s="121">
        <v>1</v>
      </c>
      <c r="AE74" s="121">
        <v>1</v>
      </c>
      <c r="AF74" s="121">
        <v>1</v>
      </c>
      <c r="AG74" s="121">
        <v>0</v>
      </c>
      <c r="AH74" s="121">
        <v>0</v>
      </c>
      <c r="AI74" s="121">
        <v>0</v>
      </c>
      <c r="AJ74" s="121">
        <v>1</v>
      </c>
      <c r="AK74" s="121">
        <v>0</v>
      </c>
      <c r="AL74" s="121">
        <v>0</v>
      </c>
      <c r="AM74" s="121">
        <v>0</v>
      </c>
      <c r="AN74" s="121">
        <v>0</v>
      </c>
      <c r="AO74" s="121">
        <v>0</v>
      </c>
      <c r="AP74" s="121">
        <v>0</v>
      </c>
      <c r="AQ74" s="121">
        <v>0</v>
      </c>
      <c r="AR74" s="121">
        <v>0</v>
      </c>
      <c r="AS74" s="121">
        <v>0</v>
      </c>
      <c r="AT74" s="121">
        <v>0</v>
      </c>
      <c r="AU74" s="121">
        <v>0</v>
      </c>
      <c r="AV74" s="121">
        <v>0</v>
      </c>
      <c r="AW74"/>
      <c r="AX74"/>
      <c r="AY74"/>
      <c r="AZ74"/>
    </row>
    <row r="75" spans="1:52" s="72" customFormat="1" ht="30" x14ac:dyDescent="0.25">
      <c r="A75"/>
      <c r="B75" s="16"/>
      <c r="C75" s="332"/>
      <c r="D75" s="249"/>
      <c r="E75" s="252" t="s">
        <v>245</v>
      </c>
      <c r="F75" s="74"/>
      <c r="H75" s="136">
        <f t="shared" si="1"/>
        <v>1</v>
      </c>
      <c r="I75" s="123">
        <v>0</v>
      </c>
      <c r="J75" s="148">
        <v>0</v>
      </c>
      <c r="K75" s="123">
        <v>0</v>
      </c>
      <c r="L75" s="148">
        <v>0</v>
      </c>
      <c r="M75" s="123">
        <v>0</v>
      </c>
      <c r="N75" s="123">
        <v>0</v>
      </c>
      <c r="O75" s="121">
        <v>0</v>
      </c>
      <c r="P75" s="121">
        <v>0</v>
      </c>
      <c r="Q75" s="121">
        <v>0</v>
      </c>
      <c r="R75" s="121">
        <v>1</v>
      </c>
      <c r="S75" s="121">
        <v>0</v>
      </c>
      <c r="T75" s="121">
        <v>1</v>
      </c>
      <c r="U75" s="121">
        <v>0</v>
      </c>
      <c r="V75" s="121">
        <v>0</v>
      </c>
      <c r="W75" s="121">
        <v>1</v>
      </c>
      <c r="X75" s="121">
        <v>1</v>
      </c>
      <c r="Y75" s="121">
        <v>1</v>
      </c>
      <c r="Z75" s="121">
        <v>1</v>
      </c>
      <c r="AA75" s="121">
        <v>1</v>
      </c>
      <c r="AB75" s="121">
        <v>1</v>
      </c>
      <c r="AC75" s="121">
        <v>1</v>
      </c>
      <c r="AD75" s="121">
        <v>1</v>
      </c>
      <c r="AE75" s="121">
        <v>1</v>
      </c>
      <c r="AF75" s="121">
        <v>1</v>
      </c>
      <c r="AG75" s="121">
        <v>0</v>
      </c>
      <c r="AH75" s="121">
        <v>0</v>
      </c>
      <c r="AI75" s="121">
        <v>0</v>
      </c>
      <c r="AJ75" s="121">
        <v>1</v>
      </c>
      <c r="AK75" s="121">
        <v>0</v>
      </c>
      <c r="AL75" s="121">
        <v>0</v>
      </c>
      <c r="AM75" s="121">
        <v>0</v>
      </c>
      <c r="AN75" s="121">
        <v>0</v>
      </c>
      <c r="AO75" s="121">
        <v>0</v>
      </c>
      <c r="AP75" s="121">
        <v>0</v>
      </c>
      <c r="AQ75" s="121">
        <v>0</v>
      </c>
      <c r="AR75" s="121">
        <v>0</v>
      </c>
      <c r="AS75" s="121">
        <v>0</v>
      </c>
      <c r="AT75" s="121">
        <v>0</v>
      </c>
      <c r="AU75" s="121">
        <v>0</v>
      </c>
      <c r="AV75" s="121">
        <v>0</v>
      </c>
      <c r="AW75"/>
      <c r="AX75"/>
      <c r="AY75"/>
      <c r="AZ75"/>
    </row>
    <row r="76" spans="1:52" s="72" customFormat="1" x14ac:dyDescent="0.25">
      <c r="A76"/>
      <c r="B76" s="16"/>
      <c r="C76" s="332"/>
      <c r="D76" s="249"/>
      <c r="E76" s="252" t="s">
        <v>246</v>
      </c>
      <c r="F76" s="74"/>
      <c r="H76" s="136">
        <f t="shared" si="1"/>
        <v>1</v>
      </c>
      <c r="I76" s="123">
        <v>0</v>
      </c>
      <c r="J76" s="123">
        <v>0</v>
      </c>
      <c r="K76" s="123">
        <v>0</v>
      </c>
      <c r="L76" s="123">
        <v>0</v>
      </c>
      <c r="M76" s="123">
        <v>0</v>
      </c>
      <c r="N76" s="123">
        <v>0</v>
      </c>
      <c r="O76" s="121">
        <v>0</v>
      </c>
      <c r="P76" s="121">
        <v>0</v>
      </c>
      <c r="Q76" s="121">
        <v>0</v>
      </c>
      <c r="R76" s="121">
        <v>1</v>
      </c>
      <c r="S76" s="121">
        <v>0</v>
      </c>
      <c r="T76" s="121">
        <v>1</v>
      </c>
      <c r="U76" s="121">
        <v>0</v>
      </c>
      <c r="V76" s="121">
        <v>0</v>
      </c>
      <c r="W76" s="121">
        <v>1</v>
      </c>
      <c r="X76" s="121">
        <v>1</v>
      </c>
      <c r="Y76" s="121">
        <v>1</v>
      </c>
      <c r="Z76" s="121">
        <v>1</v>
      </c>
      <c r="AA76" s="121">
        <v>1</v>
      </c>
      <c r="AB76" s="121">
        <v>1</v>
      </c>
      <c r="AC76" s="121">
        <v>1</v>
      </c>
      <c r="AD76" s="121">
        <v>1</v>
      </c>
      <c r="AE76" s="121">
        <v>1</v>
      </c>
      <c r="AF76" s="121">
        <v>1</v>
      </c>
      <c r="AG76" s="121">
        <v>0</v>
      </c>
      <c r="AH76" s="121">
        <v>0</v>
      </c>
      <c r="AI76" s="121">
        <v>0</v>
      </c>
      <c r="AJ76" s="121">
        <v>1</v>
      </c>
      <c r="AK76" s="121">
        <v>0</v>
      </c>
      <c r="AL76" s="121">
        <v>0</v>
      </c>
      <c r="AM76" s="121">
        <v>0</v>
      </c>
      <c r="AN76" s="121">
        <v>0</v>
      </c>
      <c r="AO76" s="121">
        <v>0</v>
      </c>
      <c r="AP76" s="148">
        <v>0</v>
      </c>
      <c r="AQ76" s="121">
        <v>0</v>
      </c>
      <c r="AR76" s="121">
        <v>0</v>
      </c>
      <c r="AS76" s="121">
        <v>0</v>
      </c>
      <c r="AT76" s="121">
        <v>0</v>
      </c>
      <c r="AU76" s="121">
        <v>0</v>
      </c>
      <c r="AV76" s="121">
        <v>0</v>
      </c>
      <c r="AW76"/>
      <c r="AX76"/>
      <c r="AY76"/>
      <c r="AZ76"/>
    </row>
    <row r="77" spans="1:52" s="72" customFormat="1" x14ac:dyDescent="0.25">
      <c r="A77"/>
      <c r="B77" s="16"/>
      <c r="C77" s="332"/>
      <c r="D77" s="249"/>
      <c r="E77" s="252" t="s">
        <v>247</v>
      </c>
      <c r="F77" s="74"/>
      <c r="H77" s="136">
        <f t="shared" si="1"/>
        <v>1</v>
      </c>
      <c r="I77" s="123">
        <v>0</v>
      </c>
      <c r="J77" s="123">
        <v>0</v>
      </c>
      <c r="K77" s="123">
        <v>0</v>
      </c>
      <c r="L77" s="123">
        <v>0</v>
      </c>
      <c r="M77" s="123">
        <v>0</v>
      </c>
      <c r="N77" s="123">
        <v>0</v>
      </c>
      <c r="O77" s="148">
        <v>0</v>
      </c>
      <c r="P77" s="121">
        <v>0</v>
      </c>
      <c r="Q77" s="121">
        <v>0</v>
      </c>
      <c r="R77" s="121">
        <v>1</v>
      </c>
      <c r="S77" s="121">
        <v>0</v>
      </c>
      <c r="T77" s="121">
        <v>1</v>
      </c>
      <c r="U77" s="121">
        <v>0</v>
      </c>
      <c r="V77" s="121">
        <v>0</v>
      </c>
      <c r="W77" s="121">
        <v>1</v>
      </c>
      <c r="X77" s="121">
        <v>1</v>
      </c>
      <c r="Y77" s="148">
        <v>1</v>
      </c>
      <c r="Z77" s="121">
        <v>1</v>
      </c>
      <c r="AA77" s="121">
        <v>1</v>
      </c>
      <c r="AB77" s="121">
        <v>1</v>
      </c>
      <c r="AC77" s="121">
        <v>1</v>
      </c>
      <c r="AD77" s="121">
        <v>1</v>
      </c>
      <c r="AE77" s="121">
        <v>1</v>
      </c>
      <c r="AF77" s="121">
        <v>1</v>
      </c>
      <c r="AG77" s="121">
        <v>0</v>
      </c>
      <c r="AH77" s="121">
        <v>0</v>
      </c>
      <c r="AI77" s="121">
        <v>0</v>
      </c>
      <c r="AJ77" s="121">
        <v>1</v>
      </c>
      <c r="AK77" s="121">
        <v>0</v>
      </c>
      <c r="AL77" s="121">
        <v>0</v>
      </c>
      <c r="AM77" s="121">
        <v>0</v>
      </c>
      <c r="AN77" s="121">
        <v>0</v>
      </c>
      <c r="AO77" s="121">
        <v>0</v>
      </c>
      <c r="AP77" s="121">
        <v>0</v>
      </c>
      <c r="AQ77" s="121">
        <v>0</v>
      </c>
      <c r="AR77" s="121">
        <v>0</v>
      </c>
      <c r="AS77" s="121">
        <v>0</v>
      </c>
      <c r="AT77" s="121">
        <v>0</v>
      </c>
      <c r="AU77" s="121">
        <v>0</v>
      </c>
      <c r="AV77" s="121">
        <v>0</v>
      </c>
      <c r="AW77"/>
      <c r="AX77"/>
      <c r="AY77"/>
      <c r="AZ77"/>
    </row>
    <row r="78" spans="1:52" s="72" customFormat="1" ht="60" x14ac:dyDescent="0.25">
      <c r="A78"/>
      <c r="B78" s="16"/>
      <c r="C78" s="332"/>
      <c r="D78" s="249"/>
      <c r="E78" s="252" t="s">
        <v>248</v>
      </c>
      <c r="F78" s="74"/>
      <c r="H78" s="136">
        <f t="shared" si="1"/>
        <v>1</v>
      </c>
      <c r="I78" s="123">
        <v>0</v>
      </c>
      <c r="J78" s="123">
        <v>0</v>
      </c>
      <c r="K78" s="123">
        <v>0</v>
      </c>
      <c r="L78" s="123">
        <v>0</v>
      </c>
      <c r="M78" s="123">
        <v>0</v>
      </c>
      <c r="N78" s="123">
        <v>0</v>
      </c>
      <c r="O78" s="123">
        <v>0</v>
      </c>
      <c r="P78" s="123">
        <v>0</v>
      </c>
      <c r="Q78" s="123">
        <v>0</v>
      </c>
      <c r="R78" s="123">
        <v>1</v>
      </c>
      <c r="S78" s="123">
        <v>0</v>
      </c>
      <c r="T78" s="123">
        <v>1</v>
      </c>
      <c r="U78" s="123">
        <v>0</v>
      </c>
      <c r="V78" s="123">
        <v>0</v>
      </c>
      <c r="W78" s="123">
        <v>1</v>
      </c>
      <c r="X78" s="123">
        <v>1</v>
      </c>
      <c r="Y78" s="123">
        <v>1</v>
      </c>
      <c r="Z78" s="123">
        <v>1</v>
      </c>
      <c r="AA78" s="123">
        <v>1</v>
      </c>
      <c r="AB78" s="123">
        <v>1</v>
      </c>
      <c r="AC78" s="123">
        <v>1</v>
      </c>
      <c r="AD78" s="123">
        <v>1</v>
      </c>
      <c r="AE78" s="123">
        <v>1</v>
      </c>
      <c r="AF78" s="123">
        <v>1</v>
      </c>
      <c r="AG78" s="123">
        <v>0</v>
      </c>
      <c r="AH78" s="123">
        <v>0</v>
      </c>
      <c r="AI78" s="123">
        <v>0</v>
      </c>
      <c r="AJ78" s="123">
        <v>1</v>
      </c>
      <c r="AK78" s="123">
        <v>0</v>
      </c>
      <c r="AL78" s="123">
        <v>0</v>
      </c>
      <c r="AM78" s="123">
        <v>0</v>
      </c>
      <c r="AN78" s="123">
        <v>0</v>
      </c>
      <c r="AO78" s="123">
        <v>0</v>
      </c>
      <c r="AP78" s="123">
        <v>0</v>
      </c>
      <c r="AQ78" s="123">
        <v>0</v>
      </c>
      <c r="AR78" s="123">
        <v>0</v>
      </c>
      <c r="AS78" s="123">
        <v>0</v>
      </c>
      <c r="AT78" s="123">
        <v>0</v>
      </c>
      <c r="AU78" s="123">
        <v>0</v>
      </c>
      <c r="AV78" s="123">
        <v>0</v>
      </c>
      <c r="AW78"/>
      <c r="AX78"/>
      <c r="AY78"/>
      <c r="AZ78"/>
    </row>
    <row r="79" spans="1:52" s="72" customFormat="1" x14ac:dyDescent="0.25">
      <c r="A79"/>
      <c r="B79" s="16"/>
      <c r="C79" s="332"/>
      <c r="D79" s="249"/>
      <c r="E79" s="252" t="s">
        <v>249</v>
      </c>
      <c r="F79" s="74"/>
      <c r="H79" s="136">
        <f t="shared" si="1"/>
        <v>1</v>
      </c>
      <c r="I79" s="149">
        <v>0</v>
      </c>
      <c r="J79" s="149">
        <v>0</v>
      </c>
      <c r="K79" s="149">
        <v>0</v>
      </c>
      <c r="L79" s="149">
        <v>0</v>
      </c>
      <c r="M79" s="149">
        <v>0</v>
      </c>
      <c r="N79" s="149">
        <v>0</v>
      </c>
      <c r="O79" s="150">
        <v>0</v>
      </c>
      <c r="P79" s="150">
        <v>0</v>
      </c>
      <c r="Q79" s="150">
        <v>0</v>
      </c>
      <c r="R79" s="150">
        <v>1</v>
      </c>
      <c r="S79" s="150">
        <v>0</v>
      </c>
      <c r="T79" s="150">
        <v>1</v>
      </c>
      <c r="U79" s="150">
        <v>0</v>
      </c>
      <c r="V79" s="150">
        <v>0</v>
      </c>
      <c r="W79" s="150">
        <v>1</v>
      </c>
      <c r="X79" s="150">
        <v>1</v>
      </c>
      <c r="Y79" s="150">
        <v>1</v>
      </c>
      <c r="Z79" s="150">
        <v>1</v>
      </c>
      <c r="AA79" s="150">
        <v>1</v>
      </c>
      <c r="AB79" s="150">
        <v>1</v>
      </c>
      <c r="AC79" s="150">
        <v>1</v>
      </c>
      <c r="AD79" s="150">
        <v>1</v>
      </c>
      <c r="AE79" s="150">
        <v>1</v>
      </c>
      <c r="AF79" s="150">
        <v>1</v>
      </c>
      <c r="AG79" s="150">
        <v>0</v>
      </c>
      <c r="AH79" s="150">
        <v>0</v>
      </c>
      <c r="AI79" s="150">
        <v>0</v>
      </c>
      <c r="AJ79" s="150">
        <v>1</v>
      </c>
      <c r="AK79" s="150">
        <v>0</v>
      </c>
      <c r="AL79" s="150">
        <v>0</v>
      </c>
      <c r="AM79" s="150">
        <v>0</v>
      </c>
      <c r="AN79" s="150">
        <v>0</v>
      </c>
      <c r="AO79" s="150">
        <v>0</v>
      </c>
      <c r="AP79" s="150">
        <v>0</v>
      </c>
      <c r="AQ79" s="150">
        <v>0</v>
      </c>
      <c r="AR79" s="150">
        <v>0</v>
      </c>
      <c r="AS79" s="150">
        <v>0</v>
      </c>
      <c r="AT79" s="150">
        <v>0</v>
      </c>
      <c r="AU79" s="150">
        <v>0</v>
      </c>
      <c r="AV79" s="150">
        <v>0</v>
      </c>
      <c r="AW79"/>
      <c r="AX79"/>
      <c r="AY79"/>
      <c r="AZ79"/>
    </row>
    <row r="80" spans="1:52" ht="30" x14ac:dyDescent="0.25">
      <c r="B80" s="16"/>
      <c r="C80" s="332"/>
      <c r="D80" s="249"/>
      <c r="E80" s="252" t="s">
        <v>250</v>
      </c>
      <c r="F80" s="74"/>
      <c r="H80" s="136">
        <f t="shared" si="1"/>
        <v>1</v>
      </c>
      <c r="I80" s="149">
        <v>0</v>
      </c>
      <c r="J80" s="149">
        <v>0</v>
      </c>
      <c r="K80" s="149">
        <v>0</v>
      </c>
      <c r="L80" s="149">
        <v>0</v>
      </c>
      <c r="M80" s="149">
        <v>0</v>
      </c>
      <c r="N80" s="149">
        <v>0</v>
      </c>
      <c r="O80" s="150">
        <v>0</v>
      </c>
      <c r="P80" s="150">
        <v>0</v>
      </c>
      <c r="Q80" s="150">
        <v>0</v>
      </c>
      <c r="R80" s="150">
        <v>1</v>
      </c>
      <c r="S80" s="150">
        <v>0</v>
      </c>
      <c r="T80" s="150">
        <v>1</v>
      </c>
      <c r="U80" s="150">
        <v>0</v>
      </c>
      <c r="V80" s="150">
        <v>0</v>
      </c>
      <c r="W80" s="150">
        <v>1</v>
      </c>
      <c r="X80" s="150">
        <v>1</v>
      </c>
      <c r="Y80" s="150">
        <v>1</v>
      </c>
      <c r="Z80" s="150">
        <v>1</v>
      </c>
      <c r="AA80" s="150">
        <v>1</v>
      </c>
      <c r="AB80" s="150">
        <v>1</v>
      </c>
      <c r="AC80" s="150">
        <v>1</v>
      </c>
      <c r="AD80" s="150">
        <v>1</v>
      </c>
      <c r="AE80" s="150">
        <v>1</v>
      </c>
      <c r="AF80" s="150">
        <v>1</v>
      </c>
      <c r="AG80" s="150">
        <v>0</v>
      </c>
      <c r="AH80" s="150">
        <v>0</v>
      </c>
      <c r="AI80" s="150">
        <v>0</v>
      </c>
      <c r="AJ80" s="150">
        <v>1</v>
      </c>
      <c r="AK80" s="150">
        <v>0</v>
      </c>
      <c r="AL80" s="150">
        <v>0</v>
      </c>
      <c r="AM80" s="150">
        <v>0</v>
      </c>
      <c r="AN80" s="150">
        <v>0</v>
      </c>
      <c r="AO80" s="150">
        <v>0</v>
      </c>
      <c r="AP80" s="150">
        <v>0</v>
      </c>
      <c r="AQ80" s="150">
        <v>0</v>
      </c>
      <c r="AR80" s="150">
        <v>0</v>
      </c>
      <c r="AS80" s="150">
        <v>0</v>
      </c>
      <c r="AT80" s="150">
        <v>0</v>
      </c>
      <c r="AU80" s="150">
        <v>0</v>
      </c>
      <c r="AV80" s="150">
        <v>0</v>
      </c>
    </row>
    <row r="81" spans="2:48" x14ac:dyDescent="0.25">
      <c r="B81" s="16"/>
      <c r="C81" s="332"/>
      <c r="D81" s="249"/>
      <c r="E81" s="252" t="s">
        <v>251</v>
      </c>
      <c r="F81" s="74"/>
      <c r="H81" s="136">
        <f t="shared" si="1"/>
        <v>1</v>
      </c>
      <c r="I81" s="149">
        <v>0</v>
      </c>
      <c r="J81" s="149">
        <v>0</v>
      </c>
      <c r="K81" s="149">
        <v>0</v>
      </c>
      <c r="L81" s="149">
        <v>0</v>
      </c>
      <c r="M81" s="149">
        <v>0</v>
      </c>
      <c r="N81" s="149">
        <v>0</v>
      </c>
      <c r="O81" s="150">
        <v>0</v>
      </c>
      <c r="P81" s="150">
        <v>0</v>
      </c>
      <c r="Q81" s="150">
        <v>1</v>
      </c>
      <c r="R81" s="150">
        <v>0</v>
      </c>
      <c r="S81" s="150">
        <v>0</v>
      </c>
      <c r="T81" s="150">
        <v>1</v>
      </c>
      <c r="U81" s="150">
        <v>1</v>
      </c>
      <c r="V81" s="150">
        <v>1</v>
      </c>
      <c r="W81" s="150">
        <v>1</v>
      </c>
      <c r="X81" s="150">
        <v>1</v>
      </c>
      <c r="Y81" s="150">
        <v>1</v>
      </c>
      <c r="Z81" s="150">
        <v>1</v>
      </c>
      <c r="AA81" s="150">
        <v>1</v>
      </c>
      <c r="AB81" s="150">
        <v>1</v>
      </c>
      <c r="AC81" s="150">
        <v>1</v>
      </c>
      <c r="AD81" s="150">
        <v>1</v>
      </c>
      <c r="AE81" s="150">
        <v>1</v>
      </c>
      <c r="AF81" s="150">
        <v>1</v>
      </c>
      <c r="AG81" s="150">
        <v>0</v>
      </c>
      <c r="AH81" s="150">
        <v>0</v>
      </c>
      <c r="AI81" s="150">
        <v>0</v>
      </c>
      <c r="AJ81" s="150">
        <v>0</v>
      </c>
      <c r="AK81" s="150">
        <v>0</v>
      </c>
      <c r="AL81" s="150">
        <v>0</v>
      </c>
      <c r="AM81" s="150">
        <v>0</v>
      </c>
      <c r="AN81" s="150">
        <v>0</v>
      </c>
      <c r="AO81" s="150">
        <v>0</v>
      </c>
      <c r="AP81" s="150">
        <v>0</v>
      </c>
      <c r="AQ81" s="150">
        <v>0</v>
      </c>
      <c r="AR81" s="150">
        <v>0</v>
      </c>
      <c r="AS81" s="150">
        <v>0</v>
      </c>
      <c r="AT81" s="150">
        <v>0</v>
      </c>
      <c r="AU81" s="150">
        <v>0</v>
      </c>
      <c r="AV81" s="150">
        <v>0</v>
      </c>
    </row>
    <row r="82" spans="2:48" x14ac:dyDescent="0.25">
      <c r="B82" s="16"/>
      <c r="C82" s="332"/>
      <c r="D82" s="249"/>
      <c r="E82" s="252" t="s">
        <v>252</v>
      </c>
      <c r="F82" s="74"/>
      <c r="H82" s="136">
        <f t="shared" si="1"/>
        <v>1</v>
      </c>
      <c r="I82" s="149">
        <v>0</v>
      </c>
      <c r="J82" s="149">
        <v>0</v>
      </c>
      <c r="K82" s="149">
        <v>0</v>
      </c>
      <c r="L82" s="149">
        <v>0</v>
      </c>
      <c r="M82" s="149">
        <v>0</v>
      </c>
      <c r="N82" s="149">
        <v>0</v>
      </c>
      <c r="O82" s="150">
        <v>0</v>
      </c>
      <c r="P82" s="150">
        <v>0</v>
      </c>
      <c r="Q82" s="150">
        <v>1</v>
      </c>
      <c r="R82" s="150">
        <v>0</v>
      </c>
      <c r="S82" s="150">
        <v>0</v>
      </c>
      <c r="T82" s="150">
        <v>1</v>
      </c>
      <c r="U82" s="150">
        <v>1</v>
      </c>
      <c r="V82" s="150">
        <v>1</v>
      </c>
      <c r="W82" s="150">
        <v>1</v>
      </c>
      <c r="X82" s="150">
        <v>1</v>
      </c>
      <c r="Y82" s="150">
        <v>1</v>
      </c>
      <c r="Z82" s="150">
        <v>1</v>
      </c>
      <c r="AA82" s="150">
        <v>1</v>
      </c>
      <c r="AB82" s="150">
        <v>1</v>
      </c>
      <c r="AC82" s="150">
        <v>1</v>
      </c>
      <c r="AD82" s="150">
        <v>1</v>
      </c>
      <c r="AE82" s="150">
        <v>1</v>
      </c>
      <c r="AF82" s="150">
        <v>1</v>
      </c>
      <c r="AG82" s="150">
        <v>0</v>
      </c>
      <c r="AH82" s="150">
        <v>0</v>
      </c>
      <c r="AI82" s="150">
        <v>0</v>
      </c>
      <c r="AJ82" s="150">
        <v>0</v>
      </c>
      <c r="AK82" s="150">
        <v>0</v>
      </c>
      <c r="AL82" s="150">
        <v>0</v>
      </c>
      <c r="AM82" s="150">
        <v>0</v>
      </c>
      <c r="AN82" s="150">
        <v>0</v>
      </c>
      <c r="AO82" s="150">
        <v>0</v>
      </c>
      <c r="AP82" s="150">
        <v>0</v>
      </c>
      <c r="AQ82" s="150">
        <v>0</v>
      </c>
      <c r="AR82" s="150">
        <v>0</v>
      </c>
      <c r="AS82" s="150">
        <v>0</v>
      </c>
      <c r="AT82" s="150">
        <v>0</v>
      </c>
      <c r="AU82" s="150">
        <v>0</v>
      </c>
      <c r="AV82" s="150">
        <v>0</v>
      </c>
    </row>
    <row r="83" spans="2:48" x14ac:dyDescent="0.25">
      <c r="B83" s="16"/>
      <c r="C83" s="332"/>
      <c r="D83" s="249"/>
      <c r="E83" s="252" t="s">
        <v>253</v>
      </c>
      <c r="F83" s="74"/>
      <c r="H83" s="136">
        <f t="shared" si="1"/>
        <v>0</v>
      </c>
      <c r="I83" s="149">
        <v>0</v>
      </c>
      <c r="J83" s="149">
        <v>0</v>
      </c>
      <c r="K83" s="149">
        <v>0</v>
      </c>
      <c r="L83" s="149">
        <v>0</v>
      </c>
      <c r="M83" s="149">
        <v>0</v>
      </c>
      <c r="N83" s="149">
        <v>0</v>
      </c>
      <c r="O83" s="150">
        <v>0</v>
      </c>
      <c r="P83" s="150">
        <v>0</v>
      </c>
      <c r="Q83" s="150">
        <v>0</v>
      </c>
      <c r="R83" s="150">
        <v>0</v>
      </c>
      <c r="S83" s="150">
        <v>0</v>
      </c>
      <c r="T83" s="150">
        <v>0</v>
      </c>
      <c r="U83" s="150">
        <v>0</v>
      </c>
      <c r="V83" s="150">
        <v>0</v>
      </c>
      <c r="W83" s="150">
        <v>1</v>
      </c>
      <c r="X83" s="150">
        <v>1</v>
      </c>
      <c r="Y83" s="150">
        <v>1</v>
      </c>
      <c r="Z83" s="150">
        <v>1</v>
      </c>
      <c r="AA83" s="150">
        <v>1</v>
      </c>
      <c r="AB83" s="150">
        <v>1</v>
      </c>
      <c r="AC83" s="150">
        <v>1</v>
      </c>
      <c r="AD83" s="150">
        <v>1</v>
      </c>
      <c r="AE83" s="150">
        <v>1</v>
      </c>
      <c r="AF83" s="150">
        <v>1</v>
      </c>
      <c r="AG83" s="150">
        <v>0</v>
      </c>
      <c r="AH83" s="150">
        <v>0</v>
      </c>
      <c r="AI83" s="150">
        <v>0</v>
      </c>
      <c r="AJ83" s="150">
        <v>1</v>
      </c>
      <c r="AK83" s="150">
        <v>0</v>
      </c>
      <c r="AL83" s="150">
        <v>0</v>
      </c>
      <c r="AM83" s="150">
        <v>0</v>
      </c>
      <c r="AN83" s="150">
        <v>0</v>
      </c>
      <c r="AO83" s="150">
        <v>0</v>
      </c>
      <c r="AP83" s="150">
        <v>0</v>
      </c>
      <c r="AQ83" s="150">
        <v>0</v>
      </c>
      <c r="AR83" s="150">
        <v>0</v>
      </c>
      <c r="AS83" s="150">
        <v>0</v>
      </c>
      <c r="AT83" s="150">
        <v>0</v>
      </c>
      <c r="AU83" s="150">
        <v>0</v>
      </c>
      <c r="AV83" s="150">
        <v>0</v>
      </c>
    </row>
    <row r="84" spans="2:48" x14ac:dyDescent="0.25">
      <c r="B84" s="16"/>
      <c r="C84" s="332"/>
      <c r="D84" s="249"/>
      <c r="E84" s="252" t="s">
        <v>254</v>
      </c>
      <c r="F84" s="74"/>
      <c r="H84" s="136">
        <f t="shared" si="1"/>
        <v>0</v>
      </c>
      <c r="I84" s="149">
        <v>0</v>
      </c>
      <c r="J84" s="149">
        <v>0</v>
      </c>
      <c r="K84" s="149">
        <v>0</v>
      </c>
      <c r="L84" s="149">
        <v>0</v>
      </c>
      <c r="M84" s="149">
        <v>0</v>
      </c>
      <c r="N84" s="149">
        <v>0</v>
      </c>
      <c r="O84" s="150">
        <v>0</v>
      </c>
      <c r="P84" s="150">
        <v>0</v>
      </c>
      <c r="Q84" s="150">
        <v>0</v>
      </c>
      <c r="R84" s="150">
        <v>0</v>
      </c>
      <c r="S84" s="150">
        <v>0</v>
      </c>
      <c r="T84" s="150">
        <v>0</v>
      </c>
      <c r="U84" s="150">
        <v>0</v>
      </c>
      <c r="V84" s="150">
        <v>0</v>
      </c>
      <c r="W84" s="150">
        <v>1</v>
      </c>
      <c r="X84" s="150">
        <v>1</v>
      </c>
      <c r="Y84" s="150">
        <v>1</v>
      </c>
      <c r="Z84" s="150">
        <v>1</v>
      </c>
      <c r="AA84" s="150">
        <v>1</v>
      </c>
      <c r="AB84" s="150">
        <v>1</v>
      </c>
      <c r="AC84" s="150">
        <v>1</v>
      </c>
      <c r="AD84" s="150">
        <v>1</v>
      </c>
      <c r="AE84" s="150">
        <v>1</v>
      </c>
      <c r="AF84" s="150">
        <v>1</v>
      </c>
      <c r="AG84" s="150">
        <v>0</v>
      </c>
      <c r="AH84" s="150">
        <v>0</v>
      </c>
      <c r="AI84" s="150">
        <v>0</v>
      </c>
      <c r="AJ84" s="150">
        <v>1</v>
      </c>
      <c r="AK84" s="150">
        <v>0</v>
      </c>
      <c r="AL84" s="150">
        <v>0</v>
      </c>
      <c r="AM84" s="150">
        <v>0</v>
      </c>
      <c r="AN84" s="150">
        <v>0</v>
      </c>
      <c r="AO84" s="150">
        <v>0</v>
      </c>
      <c r="AP84" s="150">
        <v>0</v>
      </c>
      <c r="AQ84" s="150">
        <v>0</v>
      </c>
      <c r="AR84" s="150">
        <v>0</v>
      </c>
      <c r="AS84" s="150">
        <v>0</v>
      </c>
      <c r="AT84" s="150">
        <v>0</v>
      </c>
      <c r="AU84" s="150">
        <v>0</v>
      </c>
      <c r="AV84" s="150">
        <v>0</v>
      </c>
    </row>
    <row r="85" spans="2:48" x14ac:dyDescent="0.25">
      <c r="B85" s="16"/>
      <c r="C85" s="332"/>
      <c r="D85" s="249"/>
      <c r="E85" s="252" t="s">
        <v>255</v>
      </c>
      <c r="F85" s="74"/>
      <c r="H85" s="136">
        <f t="shared" si="1"/>
        <v>0</v>
      </c>
      <c r="I85" s="149">
        <v>0</v>
      </c>
      <c r="J85" s="149">
        <v>0</v>
      </c>
      <c r="K85" s="149">
        <v>0</v>
      </c>
      <c r="L85" s="149">
        <v>0</v>
      </c>
      <c r="M85" s="149">
        <v>0</v>
      </c>
      <c r="N85" s="149">
        <v>0</v>
      </c>
      <c r="O85" s="150">
        <v>0</v>
      </c>
      <c r="P85" s="150">
        <v>0</v>
      </c>
      <c r="Q85" s="150">
        <v>0</v>
      </c>
      <c r="R85" s="150">
        <v>0</v>
      </c>
      <c r="S85" s="150">
        <v>0</v>
      </c>
      <c r="T85" s="150">
        <v>0</v>
      </c>
      <c r="U85" s="150">
        <v>0</v>
      </c>
      <c r="V85" s="150">
        <v>0</v>
      </c>
      <c r="W85" s="150">
        <v>1</v>
      </c>
      <c r="X85" s="150">
        <v>1</v>
      </c>
      <c r="Y85" s="150">
        <v>1</v>
      </c>
      <c r="Z85" s="150">
        <v>1</v>
      </c>
      <c r="AA85" s="150">
        <v>1</v>
      </c>
      <c r="AB85" s="150">
        <v>1</v>
      </c>
      <c r="AC85" s="150">
        <v>1</v>
      </c>
      <c r="AD85" s="150">
        <v>1</v>
      </c>
      <c r="AE85" s="150">
        <v>1</v>
      </c>
      <c r="AF85" s="150">
        <v>1</v>
      </c>
      <c r="AG85" s="150">
        <v>0</v>
      </c>
      <c r="AH85" s="150">
        <v>0</v>
      </c>
      <c r="AI85" s="150">
        <v>0</v>
      </c>
      <c r="AJ85" s="150">
        <v>1</v>
      </c>
      <c r="AK85" s="150">
        <v>0</v>
      </c>
      <c r="AL85" s="150">
        <v>0</v>
      </c>
      <c r="AM85" s="150">
        <v>0</v>
      </c>
      <c r="AN85" s="150">
        <v>0</v>
      </c>
      <c r="AO85" s="150">
        <v>0</v>
      </c>
      <c r="AP85" s="150">
        <v>0</v>
      </c>
      <c r="AQ85" s="150">
        <v>0</v>
      </c>
      <c r="AR85" s="150">
        <v>0</v>
      </c>
      <c r="AS85" s="150">
        <v>0</v>
      </c>
      <c r="AT85" s="150">
        <v>0</v>
      </c>
      <c r="AU85" s="150">
        <v>0</v>
      </c>
      <c r="AV85" s="150">
        <v>0</v>
      </c>
    </row>
    <row r="86" spans="2:48" x14ac:dyDescent="0.25">
      <c r="B86" s="16"/>
      <c r="C86" s="332"/>
      <c r="D86" s="249"/>
      <c r="E86" s="252" t="s">
        <v>256</v>
      </c>
      <c r="F86" s="74"/>
      <c r="H86" s="136">
        <f t="shared" si="1"/>
        <v>1</v>
      </c>
      <c r="I86" s="149">
        <v>0</v>
      </c>
      <c r="J86" s="149">
        <v>0</v>
      </c>
      <c r="K86" s="149">
        <v>0</v>
      </c>
      <c r="L86" s="149">
        <v>0</v>
      </c>
      <c r="M86" s="149">
        <v>0</v>
      </c>
      <c r="N86" s="149">
        <v>0</v>
      </c>
      <c r="O86" s="150">
        <v>0</v>
      </c>
      <c r="P86" s="150">
        <v>0</v>
      </c>
      <c r="Q86" s="150">
        <v>0</v>
      </c>
      <c r="R86" s="150">
        <v>1</v>
      </c>
      <c r="S86" s="150">
        <v>0</v>
      </c>
      <c r="T86" s="150">
        <v>1</v>
      </c>
      <c r="U86" s="150">
        <v>0</v>
      </c>
      <c r="V86" s="150">
        <v>0</v>
      </c>
      <c r="W86" s="150">
        <v>1</v>
      </c>
      <c r="X86" s="150">
        <v>1</v>
      </c>
      <c r="Y86" s="150">
        <v>1</v>
      </c>
      <c r="Z86" s="150">
        <v>1</v>
      </c>
      <c r="AA86" s="150">
        <v>1</v>
      </c>
      <c r="AB86" s="150">
        <v>1</v>
      </c>
      <c r="AC86" s="150">
        <v>1</v>
      </c>
      <c r="AD86" s="150">
        <v>1</v>
      </c>
      <c r="AE86" s="150">
        <v>1</v>
      </c>
      <c r="AF86" s="150">
        <v>1</v>
      </c>
      <c r="AG86" s="150">
        <v>0</v>
      </c>
      <c r="AH86" s="150">
        <v>0</v>
      </c>
      <c r="AI86" s="150">
        <v>0</v>
      </c>
      <c r="AJ86" s="150">
        <v>1</v>
      </c>
      <c r="AK86" s="150">
        <v>0</v>
      </c>
      <c r="AL86" s="150">
        <v>0</v>
      </c>
      <c r="AM86" s="150">
        <v>0</v>
      </c>
      <c r="AN86" s="150">
        <v>0</v>
      </c>
      <c r="AO86" s="150">
        <v>0</v>
      </c>
      <c r="AP86" s="150">
        <v>0</v>
      </c>
      <c r="AQ86" s="150">
        <v>0</v>
      </c>
      <c r="AR86" s="150">
        <v>0</v>
      </c>
      <c r="AS86" s="150">
        <v>0</v>
      </c>
      <c r="AT86" s="150">
        <v>0</v>
      </c>
      <c r="AU86" s="150">
        <v>0</v>
      </c>
      <c r="AV86" s="150">
        <v>0</v>
      </c>
    </row>
    <row r="87" spans="2:48" x14ac:dyDescent="0.25">
      <c r="B87" s="16"/>
      <c r="C87" s="332"/>
      <c r="D87" s="249"/>
      <c r="E87" s="252" t="s">
        <v>257</v>
      </c>
      <c r="F87" s="74"/>
      <c r="H87" s="136">
        <f t="shared" si="1"/>
        <v>0</v>
      </c>
      <c r="I87" s="149">
        <v>0</v>
      </c>
      <c r="J87" s="149">
        <v>0</v>
      </c>
      <c r="K87" s="149">
        <v>0</v>
      </c>
      <c r="L87" s="149">
        <v>0</v>
      </c>
      <c r="M87" s="149">
        <v>0</v>
      </c>
      <c r="N87" s="149">
        <v>0</v>
      </c>
      <c r="O87" s="150">
        <v>0</v>
      </c>
      <c r="P87" s="150">
        <v>0</v>
      </c>
      <c r="Q87" s="150">
        <v>0</v>
      </c>
      <c r="R87" s="150">
        <v>0</v>
      </c>
      <c r="S87" s="150">
        <v>0</v>
      </c>
      <c r="T87" s="150">
        <v>0</v>
      </c>
      <c r="U87" s="150">
        <v>0</v>
      </c>
      <c r="V87" s="150">
        <v>0</v>
      </c>
      <c r="W87" s="150">
        <v>1</v>
      </c>
      <c r="X87" s="150">
        <v>1</v>
      </c>
      <c r="Y87" s="150">
        <v>1</v>
      </c>
      <c r="Z87" s="150">
        <v>1</v>
      </c>
      <c r="AA87" s="150">
        <v>1</v>
      </c>
      <c r="AB87" s="150">
        <v>1</v>
      </c>
      <c r="AC87" s="150">
        <v>1</v>
      </c>
      <c r="AD87" s="150">
        <v>1</v>
      </c>
      <c r="AE87" s="150">
        <v>1</v>
      </c>
      <c r="AF87" s="150">
        <v>1</v>
      </c>
      <c r="AG87" s="150">
        <v>0</v>
      </c>
      <c r="AH87" s="150">
        <v>0</v>
      </c>
      <c r="AI87" s="150">
        <v>0</v>
      </c>
      <c r="AJ87" s="150">
        <v>1</v>
      </c>
      <c r="AK87" s="150">
        <v>0</v>
      </c>
      <c r="AL87" s="150">
        <v>0</v>
      </c>
      <c r="AM87" s="150">
        <v>0</v>
      </c>
      <c r="AN87" s="150">
        <v>0</v>
      </c>
      <c r="AO87" s="150">
        <v>0</v>
      </c>
      <c r="AP87" s="150">
        <v>0</v>
      </c>
      <c r="AQ87" s="150">
        <v>0</v>
      </c>
      <c r="AR87" s="150">
        <v>0</v>
      </c>
      <c r="AS87" s="150">
        <v>0</v>
      </c>
      <c r="AT87" s="150">
        <v>0</v>
      </c>
      <c r="AU87" s="150">
        <v>0</v>
      </c>
      <c r="AV87" s="150">
        <v>0</v>
      </c>
    </row>
    <row r="88" spans="2:48" ht="45" x14ac:dyDescent="0.25">
      <c r="B88" s="16"/>
      <c r="C88" s="332"/>
      <c r="D88" s="249"/>
      <c r="E88" s="252" t="s">
        <v>258</v>
      </c>
      <c r="F88" s="74"/>
      <c r="H88" s="136">
        <f t="shared" si="1"/>
        <v>1</v>
      </c>
      <c r="I88" s="149">
        <v>0</v>
      </c>
      <c r="J88" s="149">
        <v>0</v>
      </c>
      <c r="K88" s="149">
        <v>0</v>
      </c>
      <c r="L88" s="149">
        <v>0</v>
      </c>
      <c r="M88" s="149">
        <v>0</v>
      </c>
      <c r="N88" s="149">
        <v>0</v>
      </c>
      <c r="O88" s="150">
        <v>0</v>
      </c>
      <c r="P88" s="150">
        <v>0</v>
      </c>
      <c r="Q88" s="150">
        <v>0</v>
      </c>
      <c r="R88" s="150">
        <v>1</v>
      </c>
      <c r="S88" s="150">
        <v>0</v>
      </c>
      <c r="T88" s="150">
        <v>1</v>
      </c>
      <c r="U88" s="150">
        <v>0</v>
      </c>
      <c r="V88" s="150">
        <v>0</v>
      </c>
      <c r="W88" s="150">
        <v>1</v>
      </c>
      <c r="X88" s="150">
        <v>1</v>
      </c>
      <c r="Y88" s="150">
        <v>1</v>
      </c>
      <c r="Z88" s="150">
        <v>1</v>
      </c>
      <c r="AA88" s="150">
        <v>1</v>
      </c>
      <c r="AB88" s="150">
        <v>1</v>
      </c>
      <c r="AC88" s="150">
        <v>1</v>
      </c>
      <c r="AD88" s="150">
        <v>1</v>
      </c>
      <c r="AE88" s="150">
        <v>1</v>
      </c>
      <c r="AF88" s="150">
        <v>1</v>
      </c>
      <c r="AG88" s="150">
        <v>0</v>
      </c>
      <c r="AH88" s="150">
        <v>0</v>
      </c>
      <c r="AI88" s="150">
        <v>0</v>
      </c>
      <c r="AJ88" s="150">
        <v>1</v>
      </c>
      <c r="AK88" s="150">
        <v>0</v>
      </c>
      <c r="AL88" s="150">
        <v>0</v>
      </c>
      <c r="AM88" s="150">
        <v>0</v>
      </c>
      <c r="AN88" s="150">
        <v>0</v>
      </c>
      <c r="AO88" s="150">
        <v>0</v>
      </c>
      <c r="AP88" s="150">
        <v>0</v>
      </c>
      <c r="AQ88" s="150">
        <v>0</v>
      </c>
      <c r="AR88" s="150">
        <v>0</v>
      </c>
      <c r="AS88" s="150">
        <v>0</v>
      </c>
      <c r="AT88" s="150">
        <v>0</v>
      </c>
      <c r="AU88" s="150">
        <v>0</v>
      </c>
      <c r="AV88" s="150">
        <v>0</v>
      </c>
    </row>
    <row r="89" spans="2:48" ht="30" x14ac:dyDescent="0.25">
      <c r="B89" s="16"/>
      <c r="C89" s="332"/>
      <c r="D89" s="249"/>
      <c r="E89" s="252" t="s">
        <v>259</v>
      </c>
      <c r="F89" s="74"/>
      <c r="H89" s="136">
        <f t="shared" si="1"/>
        <v>2</v>
      </c>
      <c r="I89" s="149">
        <v>0</v>
      </c>
      <c r="J89" s="149">
        <v>0</v>
      </c>
      <c r="K89" s="149">
        <v>0</v>
      </c>
      <c r="L89" s="149">
        <v>0</v>
      </c>
      <c r="M89" s="149">
        <v>0</v>
      </c>
      <c r="N89" s="149">
        <v>0</v>
      </c>
      <c r="O89" s="150">
        <v>1</v>
      </c>
      <c r="P89" s="150">
        <v>0</v>
      </c>
      <c r="Q89" s="150">
        <v>0</v>
      </c>
      <c r="R89" s="150">
        <v>0</v>
      </c>
      <c r="S89" s="150">
        <v>0</v>
      </c>
      <c r="T89" s="150">
        <v>1</v>
      </c>
      <c r="U89" s="150">
        <v>0</v>
      </c>
      <c r="V89" s="150">
        <v>0</v>
      </c>
      <c r="W89" s="150">
        <v>1</v>
      </c>
      <c r="X89" s="150">
        <v>1</v>
      </c>
      <c r="Y89" s="150">
        <v>1</v>
      </c>
      <c r="Z89" s="150">
        <v>1</v>
      </c>
      <c r="AA89" s="150">
        <v>1</v>
      </c>
      <c r="AB89" s="150">
        <v>1</v>
      </c>
      <c r="AC89" s="150">
        <v>1</v>
      </c>
      <c r="AD89" s="150">
        <v>1</v>
      </c>
      <c r="AE89" s="150">
        <v>1</v>
      </c>
      <c r="AF89" s="150">
        <v>1</v>
      </c>
      <c r="AG89" s="150">
        <v>0</v>
      </c>
      <c r="AH89" s="150">
        <v>0</v>
      </c>
      <c r="AI89" s="150">
        <v>0</v>
      </c>
      <c r="AJ89" s="150">
        <v>1</v>
      </c>
      <c r="AK89" s="150">
        <v>0</v>
      </c>
      <c r="AL89" s="150">
        <v>0</v>
      </c>
      <c r="AM89" s="150">
        <v>0</v>
      </c>
      <c r="AN89" s="150">
        <v>0</v>
      </c>
      <c r="AO89" s="150">
        <v>0</v>
      </c>
      <c r="AP89" s="150">
        <v>0</v>
      </c>
      <c r="AQ89" s="150">
        <v>0</v>
      </c>
      <c r="AR89" s="150">
        <v>0</v>
      </c>
      <c r="AS89" s="150">
        <v>0</v>
      </c>
      <c r="AT89" s="150">
        <v>0</v>
      </c>
      <c r="AU89" s="150">
        <v>0</v>
      </c>
      <c r="AV89" s="150">
        <v>0</v>
      </c>
    </row>
    <row r="90" spans="2:48" ht="30" x14ac:dyDescent="0.25">
      <c r="B90" s="16"/>
      <c r="C90" s="332"/>
      <c r="D90" s="249"/>
      <c r="E90" s="252" t="s">
        <v>260</v>
      </c>
      <c r="F90" s="74"/>
      <c r="H90" s="136">
        <f t="shared" si="1"/>
        <v>1</v>
      </c>
      <c r="I90" s="149">
        <v>0</v>
      </c>
      <c r="J90" s="149">
        <v>0</v>
      </c>
      <c r="K90" s="149">
        <v>0</v>
      </c>
      <c r="L90" s="149">
        <v>0</v>
      </c>
      <c r="M90" s="149">
        <v>0</v>
      </c>
      <c r="N90" s="149">
        <v>0</v>
      </c>
      <c r="O90" s="150">
        <v>0</v>
      </c>
      <c r="P90" s="150">
        <v>0</v>
      </c>
      <c r="Q90" s="150">
        <v>0</v>
      </c>
      <c r="R90" s="150">
        <v>1</v>
      </c>
      <c r="S90" s="150">
        <v>0</v>
      </c>
      <c r="T90" s="150">
        <v>1</v>
      </c>
      <c r="U90" s="150">
        <v>0</v>
      </c>
      <c r="V90" s="150">
        <v>0</v>
      </c>
      <c r="W90" s="150">
        <v>1</v>
      </c>
      <c r="X90" s="150">
        <v>1</v>
      </c>
      <c r="Y90" s="150">
        <v>1</v>
      </c>
      <c r="Z90" s="150">
        <v>1</v>
      </c>
      <c r="AA90" s="150">
        <v>1</v>
      </c>
      <c r="AB90" s="150">
        <v>1</v>
      </c>
      <c r="AC90" s="150">
        <v>1</v>
      </c>
      <c r="AD90" s="150">
        <v>1</v>
      </c>
      <c r="AE90" s="150">
        <v>1</v>
      </c>
      <c r="AF90" s="150">
        <v>1</v>
      </c>
      <c r="AG90" s="150">
        <v>0</v>
      </c>
      <c r="AH90" s="150">
        <v>0</v>
      </c>
      <c r="AI90" s="150">
        <v>0</v>
      </c>
      <c r="AJ90" s="150">
        <v>1</v>
      </c>
      <c r="AK90" s="150">
        <v>0</v>
      </c>
      <c r="AL90" s="150">
        <v>0</v>
      </c>
      <c r="AM90" s="150">
        <v>0</v>
      </c>
      <c r="AN90" s="150">
        <v>0</v>
      </c>
      <c r="AO90" s="150">
        <v>0</v>
      </c>
      <c r="AP90" s="150">
        <v>0</v>
      </c>
      <c r="AQ90" s="150">
        <v>0</v>
      </c>
      <c r="AR90" s="150">
        <v>0</v>
      </c>
      <c r="AS90" s="150">
        <v>0</v>
      </c>
      <c r="AT90" s="150">
        <v>0</v>
      </c>
      <c r="AU90" s="150">
        <v>0</v>
      </c>
      <c r="AV90" s="150">
        <v>0</v>
      </c>
    </row>
    <row r="91" spans="2:48" x14ac:dyDescent="0.25">
      <c r="B91" s="16"/>
      <c r="C91" s="332"/>
      <c r="D91" s="249"/>
      <c r="E91" s="252" t="s">
        <v>261</v>
      </c>
      <c r="F91" s="74"/>
      <c r="H91" s="136">
        <f t="shared" si="1"/>
        <v>0</v>
      </c>
      <c r="I91" s="149">
        <v>0</v>
      </c>
      <c r="J91" s="149">
        <v>0</v>
      </c>
      <c r="K91" s="149">
        <v>0</v>
      </c>
      <c r="L91" s="149">
        <v>0</v>
      </c>
      <c r="M91" s="149">
        <v>0</v>
      </c>
      <c r="N91" s="149">
        <v>0</v>
      </c>
      <c r="O91" s="150">
        <v>0</v>
      </c>
      <c r="P91" s="150">
        <v>0</v>
      </c>
      <c r="Q91" s="150">
        <v>0</v>
      </c>
      <c r="R91" s="150">
        <v>0</v>
      </c>
      <c r="S91" s="150">
        <v>0</v>
      </c>
      <c r="T91" s="150">
        <v>0</v>
      </c>
      <c r="U91" s="150">
        <v>0</v>
      </c>
      <c r="V91" s="150">
        <v>0</v>
      </c>
      <c r="W91" s="150">
        <v>1</v>
      </c>
      <c r="X91" s="150">
        <v>1</v>
      </c>
      <c r="Y91" s="150">
        <v>1</v>
      </c>
      <c r="Z91" s="150">
        <v>1</v>
      </c>
      <c r="AA91" s="150">
        <v>1</v>
      </c>
      <c r="AB91" s="150">
        <v>1</v>
      </c>
      <c r="AC91" s="150">
        <v>1</v>
      </c>
      <c r="AD91" s="150">
        <v>1</v>
      </c>
      <c r="AE91" s="150">
        <v>1</v>
      </c>
      <c r="AF91" s="150">
        <v>1</v>
      </c>
      <c r="AG91" s="150">
        <v>0</v>
      </c>
      <c r="AH91" s="150">
        <v>0</v>
      </c>
      <c r="AI91" s="150">
        <v>0</v>
      </c>
      <c r="AJ91" s="150">
        <v>1</v>
      </c>
      <c r="AK91" s="150">
        <v>0</v>
      </c>
      <c r="AL91" s="150">
        <v>0</v>
      </c>
      <c r="AM91" s="150">
        <v>0</v>
      </c>
      <c r="AN91" s="150">
        <v>0</v>
      </c>
      <c r="AO91" s="150">
        <v>0</v>
      </c>
      <c r="AP91" s="150">
        <v>0</v>
      </c>
      <c r="AQ91" s="150">
        <v>0</v>
      </c>
      <c r="AR91" s="150">
        <v>0</v>
      </c>
      <c r="AS91" s="150">
        <v>0</v>
      </c>
      <c r="AT91" s="150">
        <v>0</v>
      </c>
      <c r="AU91" s="150">
        <v>0</v>
      </c>
      <c r="AV91" s="150">
        <v>0</v>
      </c>
    </row>
    <row r="92" spans="2:48" ht="60" x14ac:dyDescent="0.25">
      <c r="B92" s="16"/>
      <c r="C92" s="332"/>
      <c r="D92" s="249"/>
      <c r="E92" s="252" t="s">
        <v>262</v>
      </c>
      <c r="F92" s="74"/>
      <c r="H92" s="136">
        <f t="shared" si="1"/>
        <v>1</v>
      </c>
      <c r="I92" s="149">
        <v>0</v>
      </c>
      <c r="J92" s="149">
        <v>0</v>
      </c>
      <c r="K92" s="149">
        <v>0</v>
      </c>
      <c r="L92" s="149">
        <v>0</v>
      </c>
      <c r="M92" s="149">
        <v>0</v>
      </c>
      <c r="N92" s="149">
        <v>0</v>
      </c>
      <c r="O92" s="150">
        <v>0</v>
      </c>
      <c r="P92" s="150">
        <v>0</v>
      </c>
      <c r="Q92" s="150">
        <v>0</v>
      </c>
      <c r="R92" s="150">
        <v>0</v>
      </c>
      <c r="S92" s="150">
        <v>0</v>
      </c>
      <c r="T92" s="150">
        <v>1</v>
      </c>
      <c r="U92" s="150">
        <v>0</v>
      </c>
      <c r="V92" s="150">
        <v>0</v>
      </c>
      <c r="W92" s="150">
        <v>1</v>
      </c>
      <c r="X92" s="150">
        <v>1</v>
      </c>
      <c r="Y92" s="150">
        <v>1</v>
      </c>
      <c r="Z92" s="150">
        <v>1</v>
      </c>
      <c r="AA92" s="150">
        <v>1</v>
      </c>
      <c r="AB92" s="150">
        <v>1</v>
      </c>
      <c r="AC92" s="150">
        <v>1</v>
      </c>
      <c r="AD92" s="150">
        <v>1</v>
      </c>
      <c r="AE92" s="150">
        <v>1</v>
      </c>
      <c r="AF92" s="150">
        <v>1</v>
      </c>
      <c r="AG92" s="150">
        <v>0</v>
      </c>
      <c r="AH92" s="150">
        <v>0</v>
      </c>
      <c r="AI92" s="150">
        <v>0</v>
      </c>
      <c r="AJ92" s="150">
        <v>1</v>
      </c>
      <c r="AK92" s="150">
        <v>0</v>
      </c>
      <c r="AL92" s="150">
        <v>0</v>
      </c>
      <c r="AM92" s="150">
        <v>0</v>
      </c>
      <c r="AN92" s="150">
        <v>0</v>
      </c>
      <c r="AO92" s="150">
        <v>0</v>
      </c>
      <c r="AP92" s="150">
        <v>0</v>
      </c>
      <c r="AQ92" s="150">
        <v>0</v>
      </c>
      <c r="AR92" s="150">
        <v>0</v>
      </c>
      <c r="AS92" s="150">
        <v>0</v>
      </c>
      <c r="AT92" s="150">
        <v>0</v>
      </c>
      <c r="AU92" s="150">
        <v>0</v>
      </c>
      <c r="AV92" s="150">
        <v>0</v>
      </c>
    </row>
    <row r="93" spans="2:48" ht="60" x14ac:dyDescent="0.25">
      <c r="B93" s="16"/>
      <c r="C93" s="332"/>
      <c r="D93" s="249"/>
      <c r="E93" s="252" t="s">
        <v>263</v>
      </c>
      <c r="F93" s="74"/>
      <c r="H93" s="136">
        <f t="shared" si="1"/>
        <v>1</v>
      </c>
      <c r="I93" s="149">
        <v>0</v>
      </c>
      <c r="J93" s="149">
        <v>0</v>
      </c>
      <c r="K93" s="149">
        <v>0</v>
      </c>
      <c r="L93" s="149">
        <v>0</v>
      </c>
      <c r="M93" s="149">
        <v>0</v>
      </c>
      <c r="N93" s="149">
        <v>0</v>
      </c>
      <c r="O93" s="150">
        <v>0</v>
      </c>
      <c r="P93" s="150">
        <v>0</v>
      </c>
      <c r="Q93" s="150">
        <v>0</v>
      </c>
      <c r="R93" s="150">
        <v>0</v>
      </c>
      <c r="S93" s="150">
        <v>0</v>
      </c>
      <c r="T93" s="150">
        <v>1</v>
      </c>
      <c r="U93" s="150">
        <v>0</v>
      </c>
      <c r="V93" s="150">
        <v>0</v>
      </c>
      <c r="W93" s="150">
        <v>1</v>
      </c>
      <c r="X93" s="150">
        <v>1</v>
      </c>
      <c r="Y93" s="150">
        <v>1</v>
      </c>
      <c r="Z93" s="150">
        <v>1</v>
      </c>
      <c r="AA93" s="150">
        <v>1</v>
      </c>
      <c r="AB93" s="150">
        <v>1</v>
      </c>
      <c r="AC93" s="150">
        <v>1</v>
      </c>
      <c r="AD93" s="150">
        <v>1</v>
      </c>
      <c r="AE93" s="150">
        <v>1</v>
      </c>
      <c r="AF93" s="150">
        <v>1</v>
      </c>
      <c r="AG93" s="150">
        <v>0</v>
      </c>
      <c r="AH93" s="150">
        <v>0</v>
      </c>
      <c r="AI93" s="150">
        <v>0</v>
      </c>
      <c r="AJ93" s="150">
        <v>1</v>
      </c>
      <c r="AK93" s="150">
        <v>0</v>
      </c>
      <c r="AL93" s="150">
        <v>0</v>
      </c>
      <c r="AM93" s="150">
        <v>0</v>
      </c>
      <c r="AN93" s="150">
        <v>0</v>
      </c>
      <c r="AO93" s="150">
        <v>0</v>
      </c>
      <c r="AP93" s="150">
        <v>0</v>
      </c>
      <c r="AQ93" s="150">
        <v>0</v>
      </c>
      <c r="AR93" s="150">
        <v>0</v>
      </c>
      <c r="AS93" s="150">
        <v>0</v>
      </c>
      <c r="AT93" s="150">
        <v>0</v>
      </c>
      <c r="AU93" s="150">
        <v>0</v>
      </c>
      <c r="AV93" s="150">
        <v>0</v>
      </c>
    </row>
    <row r="94" spans="2:48" ht="60" x14ac:dyDescent="0.25">
      <c r="B94" s="16"/>
      <c r="C94" s="332"/>
      <c r="D94" s="249"/>
      <c r="E94" s="252" t="s">
        <v>264</v>
      </c>
      <c r="F94" s="74"/>
      <c r="H94" s="136">
        <f t="shared" si="1"/>
        <v>1</v>
      </c>
      <c r="I94" s="149">
        <v>0</v>
      </c>
      <c r="J94" s="149">
        <v>0</v>
      </c>
      <c r="K94" s="149">
        <v>0</v>
      </c>
      <c r="L94" s="149">
        <v>0</v>
      </c>
      <c r="M94" s="149">
        <v>0</v>
      </c>
      <c r="N94" s="149">
        <v>0</v>
      </c>
      <c r="O94" s="150">
        <v>0</v>
      </c>
      <c r="P94" s="150">
        <v>0</v>
      </c>
      <c r="Q94" s="150">
        <v>0</v>
      </c>
      <c r="R94" s="150">
        <v>0</v>
      </c>
      <c r="S94" s="150">
        <v>0</v>
      </c>
      <c r="T94" s="150">
        <v>1</v>
      </c>
      <c r="U94" s="150">
        <v>0</v>
      </c>
      <c r="V94" s="150">
        <v>0</v>
      </c>
      <c r="W94" s="150">
        <v>1</v>
      </c>
      <c r="X94" s="150">
        <v>1</v>
      </c>
      <c r="Y94" s="150">
        <v>1</v>
      </c>
      <c r="Z94" s="150">
        <v>1</v>
      </c>
      <c r="AA94" s="150">
        <v>1</v>
      </c>
      <c r="AB94" s="150">
        <v>1</v>
      </c>
      <c r="AC94" s="150">
        <v>1</v>
      </c>
      <c r="AD94" s="150">
        <v>1</v>
      </c>
      <c r="AE94" s="150">
        <v>1</v>
      </c>
      <c r="AF94" s="150">
        <v>1</v>
      </c>
      <c r="AG94" s="150">
        <v>0</v>
      </c>
      <c r="AH94" s="150">
        <v>0</v>
      </c>
      <c r="AI94" s="150">
        <v>0</v>
      </c>
      <c r="AJ94" s="150">
        <v>1</v>
      </c>
      <c r="AK94" s="150">
        <v>0</v>
      </c>
      <c r="AL94" s="150">
        <v>0</v>
      </c>
      <c r="AM94" s="150">
        <v>0</v>
      </c>
      <c r="AN94" s="150">
        <v>0</v>
      </c>
      <c r="AO94" s="150">
        <v>0</v>
      </c>
      <c r="AP94" s="150">
        <v>0</v>
      </c>
      <c r="AQ94" s="150">
        <v>0</v>
      </c>
      <c r="AR94" s="150">
        <v>0</v>
      </c>
      <c r="AS94" s="150">
        <v>0</v>
      </c>
      <c r="AT94" s="150">
        <v>0</v>
      </c>
      <c r="AU94" s="150">
        <v>0</v>
      </c>
      <c r="AV94" s="150">
        <v>0</v>
      </c>
    </row>
    <row r="95" spans="2:48" ht="45" x14ac:dyDescent="0.25">
      <c r="B95" s="16"/>
      <c r="C95" s="332"/>
      <c r="D95" s="249"/>
      <c r="E95" s="252" t="s">
        <v>265</v>
      </c>
      <c r="F95" s="74"/>
      <c r="H95" s="136">
        <f t="shared" ref="H95:H146" si="2">SUMPRODUCT($I$9:$AV$9,I95:AV95)</f>
        <v>1</v>
      </c>
      <c r="I95" s="149">
        <v>0</v>
      </c>
      <c r="J95" s="149">
        <v>0</v>
      </c>
      <c r="K95" s="149">
        <v>0</v>
      </c>
      <c r="L95" s="149">
        <v>0</v>
      </c>
      <c r="M95" s="149">
        <v>0</v>
      </c>
      <c r="N95" s="149">
        <v>0</v>
      </c>
      <c r="O95" s="150">
        <v>0</v>
      </c>
      <c r="P95" s="150">
        <v>0</v>
      </c>
      <c r="Q95" s="150">
        <v>0</v>
      </c>
      <c r="R95" s="150">
        <v>0</v>
      </c>
      <c r="S95" s="150">
        <v>0</v>
      </c>
      <c r="T95" s="150">
        <v>1</v>
      </c>
      <c r="U95" s="150">
        <v>0</v>
      </c>
      <c r="V95" s="150">
        <v>0</v>
      </c>
      <c r="W95" s="150">
        <v>1</v>
      </c>
      <c r="X95" s="150">
        <v>1</v>
      </c>
      <c r="Y95" s="150">
        <v>1</v>
      </c>
      <c r="Z95" s="150">
        <v>1</v>
      </c>
      <c r="AA95" s="150">
        <v>1</v>
      </c>
      <c r="AB95" s="150">
        <v>1</v>
      </c>
      <c r="AC95" s="150">
        <v>1</v>
      </c>
      <c r="AD95" s="150">
        <v>1</v>
      </c>
      <c r="AE95" s="150">
        <v>1</v>
      </c>
      <c r="AF95" s="150">
        <v>1</v>
      </c>
      <c r="AG95" s="150">
        <v>0</v>
      </c>
      <c r="AH95" s="150">
        <v>0</v>
      </c>
      <c r="AI95" s="150">
        <v>0</v>
      </c>
      <c r="AJ95" s="150">
        <v>1</v>
      </c>
      <c r="AK95" s="150">
        <v>0</v>
      </c>
      <c r="AL95" s="150">
        <v>0</v>
      </c>
      <c r="AM95" s="150">
        <v>0</v>
      </c>
      <c r="AN95" s="150">
        <v>0</v>
      </c>
      <c r="AO95" s="150">
        <v>0</v>
      </c>
      <c r="AP95" s="150">
        <v>0</v>
      </c>
      <c r="AQ95" s="150">
        <v>0</v>
      </c>
      <c r="AR95" s="150">
        <v>0</v>
      </c>
      <c r="AS95" s="150">
        <v>0</v>
      </c>
      <c r="AT95" s="150">
        <v>0</v>
      </c>
      <c r="AU95" s="150">
        <v>0</v>
      </c>
      <c r="AV95" s="150">
        <v>0</v>
      </c>
    </row>
    <row r="96" spans="2:48" ht="45" x14ac:dyDescent="0.25">
      <c r="B96" s="16"/>
      <c r="C96" s="332"/>
      <c r="D96" s="249"/>
      <c r="E96" s="252" t="s">
        <v>266</v>
      </c>
      <c r="F96" s="74"/>
      <c r="H96" s="136">
        <f t="shared" si="2"/>
        <v>1</v>
      </c>
      <c r="I96" s="149">
        <v>0</v>
      </c>
      <c r="J96" s="149">
        <v>0</v>
      </c>
      <c r="K96" s="149">
        <v>0</v>
      </c>
      <c r="L96" s="149">
        <v>0</v>
      </c>
      <c r="M96" s="149">
        <v>0</v>
      </c>
      <c r="N96" s="149">
        <v>0</v>
      </c>
      <c r="O96" s="150">
        <v>0</v>
      </c>
      <c r="P96" s="150">
        <v>0</v>
      </c>
      <c r="Q96" s="150">
        <v>0</v>
      </c>
      <c r="R96" s="150">
        <v>0</v>
      </c>
      <c r="S96" s="150">
        <v>0</v>
      </c>
      <c r="T96" s="150">
        <v>1</v>
      </c>
      <c r="U96" s="150">
        <v>0</v>
      </c>
      <c r="V96" s="150">
        <v>0</v>
      </c>
      <c r="W96" s="150">
        <v>1</v>
      </c>
      <c r="X96" s="150">
        <v>1</v>
      </c>
      <c r="Y96" s="150">
        <v>1</v>
      </c>
      <c r="Z96" s="150">
        <v>1</v>
      </c>
      <c r="AA96" s="150">
        <v>1</v>
      </c>
      <c r="AB96" s="150">
        <v>1</v>
      </c>
      <c r="AC96" s="150">
        <v>1</v>
      </c>
      <c r="AD96" s="150">
        <v>1</v>
      </c>
      <c r="AE96" s="150">
        <v>1</v>
      </c>
      <c r="AF96" s="150">
        <v>1</v>
      </c>
      <c r="AG96" s="150">
        <v>0</v>
      </c>
      <c r="AH96" s="150">
        <v>0</v>
      </c>
      <c r="AI96" s="150">
        <v>0</v>
      </c>
      <c r="AJ96" s="150">
        <v>1</v>
      </c>
      <c r="AK96" s="150">
        <v>0</v>
      </c>
      <c r="AL96" s="150">
        <v>0</v>
      </c>
      <c r="AM96" s="150">
        <v>0</v>
      </c>
      <c r="AN96" s="150">
        <v>0</v>
      </c>
      <c r="AO96" s="150">
        <v>0</v>
      </c>
      <c r="AP96" s="150">
        <v>0</v>
      </c>
      <c r="AQ96" s="150">
        <v>0</v>
      </c>
      <c r="AR96" s="150">
        <v>0</v>
      </c>
      <c r="AS96" s="150">
        <v>0</v>
      </c>
      <c r="AT96" s="150">
        <v>0</v>
      </c>
      <c r="AU96" s="150">
        <v>0</v>
      </c>
      <c r="AV96" s="150">
        <v>0</v>
      </c>
    </row>
    <row r="97" spans="2:48" ht="45" x14ac:dyDescent="0.25">
      <c r="B97" s="16"/>
      <c r="C97" s="332"/>
      <c r="D97" s="249"/>
      <c r="E97" s="252" t="s">
        <v>267</v>
      </c>
      <c r="F97" s="74"/>
      <c r="H97" s="136">
        <f t="shared" si="2"/>
        <v>1</v>
      </c>
      <c r="I97" s="149">
        <v>0</v>
      </c>
      <c r="J97" s="149">
        <v>0</v>
      </c>
      <c r="K97" s="149">
        <v>0</v>
      </c>
      <c r="L97" s="149">
        <v>0</v>
      </c>
      <c r="M97" s="149">
        <v>0</v>
      </c>
      <c r="N97" s="149">
        <v>0</v>
      </c>
      <c r="O97" s="150">
        <v>0</v>
      </c>
      <c r="P97" s="150">
        <v>0</v>
      </c>
      <c r="Q97" s="150">
        <v>0</v>
      </c>
      <c r="R97" s="150">
        <v>0</v>
      </c>
      <c r="S97" s="150">
        <v>0</v>
      </c>
      <c r="T97" s="150">
        <v>1</v>
      </c>
      <c r="U97" s="150">
        <v>0</v>
      </c>
      <c r="V97" s="150">
        <v>0</v>
      </c>
      <c r="W97" s="150">
        <v>1</v>
      </c>
      <c r="X97" s="150">
        <v>1</v>
      </c>
      <c r="Y97" s="150">
        <v>1</v>
      </c>
      <c r="Z97" s="150">
        <v>1</v>
      </c>
      <c r="AA97" s="150">
        <v>1</v>
      </c>
      <c r="AB97" s="150">
        <v>1</v>
      </c>
      <c r="AC97" s="150">
        <v>1</v>
      </c>
      <c r="AD97" s="150">
        <v>1</v>
      </c>
      <c r="AE97" s="150">
        <v>1</v>
      </c>
      <c r="AF97" s="150">
        <v>1</v>
      </c>
      <c r="AG97" s="150">
        <v>0</v>
      </c>
      <c r="AH97" s="150">
        <v>0</v>
      </c>
      <c r="AI97" s="150">
        <v>0</v>
      </c>
      <c r="AJ97" s="150">
        <v>1</v>
      </c>
      <c r="AK97" s="150">
        <v>0</v>
      </c>
      <c r="AL97" s="150">
        <v>0</v>
      </c>
      <c r="AM97" s="150">
        <v>0</v>
      </c>
      <c r="AN97" s="150">
        <v>0</v>
      </c>
      <c r="AO97" s="150">
        <v>0</v>
      </c>
      <c r="AP97" s="150">
        <v>0</v>
      </c>
      <c r="AQ97" s="150">
        <v>0</v>
      </c>
      <c r="AR97" s="150">
        <v>0</v>
      </c>
      <c r="AS97" s="150">
        <v>0</v>
      </c>
      <c r="AT97" s="150">
        <v>0</v>
      </c>
      <c r="AU97" s="150">
        <v>0</v>
      </c>
      <c r="AV97" s="150">
        <v>0</v>
      </c>
    </row>
    <row r="98" spans="2:48" ht="45" x14ac:dyDescent="0.25">
      <c r="B98" s="16"/>
      <c r="C98" s="332"/>
      <c r="D98" s="249"/>
      <c r="E98" s="252" t="s">
        <v>268</v>
      </c>
      <c r="F98" s="74"/>
      <c r="H98" s="136">
        <f t="shared" si="2"/>
        <v>1</v>
      </c>
      <c r="I98" s="149">
        <v>0</v>
      </c>
      <c r="J98" s="149">
        <v>0</v>
      </c>
      <c r="K98" s="149">
        <v>0</v>
      </c>
      <c r="L98" s="149">
        <v>0</v>
      </c>
      <c r="M98" s="149">
        <v>0</v>
      </c>
      <c r="N98" s="149">
        <v>0</v>
      </c>
      <c r="O98" s="150">
        <v>0</v>
      </c>
      <c r="P98" s="150">
        <v>0</v>
      </c>
      <c r="Q98" s="150">
        <v>0</v>
      </c>
      <c r="R98" s="150">
        <v>0</v>
      </c>
      <c r="S98" s="150">
        <v>0</v>
      </c>
      <c r="T98" s="150">
        <v>1</v>
      </c>
      <c r="U98" s="150">
        <v>0</v>
      </c>
      <c r="V98" s="150">
        <v>0</v>
      </c>
      <c r="W98" s="150">
        <v>1</v>
      </c>
      <c r="X98" s="150">
        <v>1</v>
      </c>
      <c r="Y98" s="150">
        <v>1</v>
      </c>
      <c r="Z98" s="150">
        <v>1</v>
      </c>
      <c r="AA98" s="150">
        <v>1</v>
      </c>
      <c r="AB98" s="150">
        <v>1</v>
      </c>
      <c r="AC98" s="150">
        <v>1</v>
      </c>
      <c r="AD98" s="150">
        <v>1</v>
      </c>
      <c r="AE98" s="150">
        <v>1</v>
      </c>
      <c r="AF98" s="150">
        <v>1</v>
      </c>
      <c r="AG98" s="150">
        <v>0</v>
      </c>
      <c r="AH98" s="150">
        <v>0</v>
      </c>
      <c r="AI98" s="150">
        <v>0</v>
      </c>
      <c r="AJ98" s="150">
        <v>1</v>
      </c>
      <c r="AK98" s="150">
        <v>0</v>
      </c>
      <c r="AL98" s="150">
        <v>0</v>
      </c>
      <c r="AM98" s="150">
        <v>0</v>
      </c>
      <c r="AN98" s="150">
        <v>0</v>
      </c>
      <c r="AO98" s="150">
        <v>0</v>
      </c>
      <c r="AP98" s="150">
        <v>0</v>
      </c>
      <c r="AQ98" s="150">
        <v>0</v>
      </c>
      <c r="AR98" s="150">
        <v>0</v>
      </c>
      <c r="AS98" s="150">
        <v>0</v>
      </c>
      <c r="AT98" s="150">
        <v>0</v>
      </c>
      <c r="AU98" s="150">
        <v>0</v>
      </c>
      <c r="AV98" s="150">
        <v>0</v>
      </c>
    </row>
    <row r="99" spans="2:48" ht="45" x14ac:dyDescent="0.25">
      <c r="B99" s="16"/>
      <c r="C99" s="332"/>
      <c r="D99" s="249"/>
      <c r="E99" s="252" t="s">
        <v>269</v>
      </c>
      <c r="F99" s="74"/>
      <c r="H99" s="136">
        <f t="shared" si="2"/>
        <v>1</v>
      </c>
      <c r="I99" s="149">
        <v>0</v>
      </c>
      <c r="J99" s="149">
        <v>0</v>
      </c>
      <c r="K99" s="149">
        <v>0</v>
      </c>
      <c r="L99" s="149">
        <v>0</v>
      </c>
      <c r="M99" s="149">
        <v>0</v>
      </c>
      <c r="N99" s="149">
        <v>0</v>
      </c>
      <c r="O99" s="150">
        <v>0</v>
      </c>
      <c r="P99" s="150">
        <v>0</v>
      </c>
      <c r="Q99" s="150">
        <v>0</v>
      </c>
      <c r="R99" s="150">
        <v>0</v>
      </c>
      <c r="S99" s="150">
        <v>0</v>
      </c>
      <c r="T99" s="150">
        <v>1</v>
      </c>
      <c r="U99" s="150">
        <v>0</v>
      </c>
      <c r="V99" s="150">
        <v>0</v>
      </c>
      <c r="W99" s="150">
        <v>1</v>
      </c>
      <c r="X99" s="150">
        <v>1</v>
      </c>
      <c r="Y99" s="150">
        <v>1</v>
      </c>
      <c r="Z99" s="150">
        <v>1</v>
      </c>
      <c r="AA99" s="150">
        <v>1</v>
      </c>
      <c r="AB99" s="150">
        <v>1</v>
      </c>
      <c r="AC99" s="150">
        <v>1</v>
      </c>
      <c r="AD99" s="150">
        <v>1</v>
      </c>
      <c r="AE99" s="150">
        <v>1</v>
      </c>
      <c r="AF99" s="150">
        <v>1</v>
      </c>
      <c r="AG99" s="150">
        <v>0</v>
      </c>
      <c r="AH99" s="150">
        <v>0</v>
      </c>
      <c r="AI99" s="150">
        <v>0</v>
      </c>
      <c r="AJ99" s="150">
        <v>1</v>
      </c>
      <c r="AK99" s="150">
        <v>0</v>
      </c>
      <c r="AL99" s="150">
        <v>0</v>
      </c>
      <c r="AM99" s="150">
        <v>0</v>
      </c>
      <c r="AN99" s="150">
        <v>0</v>
      </c>
      <c r="AO99" s="150">
        <v>0</v>
      </c>
      <c r="AP99" s="150">
        <v>0</v>
      </c>
      <c r="AQ99" s="150">
        <v>0</v>
      </c>
      <c r="AR99" s="150">
        <v>0</v>
      </c>
      <c r="AS99" s="150">
        <v>0</v>
      </c>
      <c r="AT99" s="150">
        <v>0</v>
      </c>
      <c r="AU99" s="150">
        <v>0</v>
      </c>
      <c r="AV99" s="150">
        <v>0</v>
      </c>
    </row>
    <row r="100" spans="2:48" ht="45" x14ac:dyDescent="0.25">
      <c r="B100" s="16"/>
      <c r="C100" s="332"/>
      <c r="D100" s="249"/>
      <c r="E100" s="252" t="s">
        <v>270</v>
      </c>
      <c r="F100" s="74"/>
      <c r="H100" s="136">
        <f t="shared" si="2"/>
        <v>1</v>
      </c>
      <c r="I100" s="149">
        <v>0</v>
      </c>
      <c r="J100" s="149">
        <v>0</v>
      </c>
      <c r="K100" s="149">
        <v>0</v>
      </c>
      <c r="L100" s="149">
        <v>0</v>
      </c>
      <c r="M100" s="149">
        <v>0</v>
      </c>
      <c r="N100" s="149">
        <v>0</v>
      </c>
      <c r="O100" s="150">
        <v>0</v>
      </c>
      <c r="P100" s="150">
        <v>0</v>
      </c>
      <c r="Q100" s="150">
        <v>0</v>
      </c>
      <c r="R100" s="150">
        <v>0</v>
      </c>
      <c r="S100" s="150">
        <v>0</v>
      </c>
      <c r="T100" s="150">
        <v>1</v>
      </c>
      <c r="U100" s="150">
        <v>0</v>
      </c>
      <c r="V100" s="150">
        <v>0</v>
      </c>
      <c r="W100" s="150">
        <v>1</v>
      </c>
      <c r="X100" s="150">
        <v>1</v>
      </c>
      <c r="Y100" s="150">
        <v>1</v>
      </c>
      <c r="Z100" s="150">
        <v>1</v>
      </c>
      <c r="AA100" s="150">
        <v>1</v>
      </c>
      <c r="AB100" s="150">
        <v>1</v>
      </c>
      <c r="AC100" s="150">
        <v>1</v>
      </c>
      <c r="AD100" s="150">
        <v>1</v>
      </c>
      <c r="AE100" s="150">
        <v>1</v>
      </c>
      <c r="AF100" s="150">
        <v>1</v>
      </c>
      <c r="AG100" s="150">
        <v>0</v>
      </c>
      <c r="AH100" s="150">
        <v>0</v>
      </c>
      <c r="AI100" s="150">
        <v>0</v>
      </c>
      <c r="AJ100" s="150">
        <v>1</v>
      </c>
      <c r="AK100" s="150">
        <v>0</v>
      </c>
      <c r="AL100" s="150">
        <v>0</v>
      </c>
      <c r="AM100" s="150">
        <v>0</v>
      </c>
      <c r="AN100" s="150">
        <v>0</v>
      </c>
      <c r="AO100" s="150">
        <v>0</v>
      </c>
      <c r="AP100" s="150">
        <v>0</v>
      </c>
      <c r="AQ100" s="150">
        <v>0</v>
      </c>
      <c r="AR100" s="150">
        <v>0</v>
      </c>
      <c r="AS100" s="150">
        <v>0</v>
      </c>
      <c r="AT100" s="150">
        <v>0</v>
      </c>
      <c r="AU100" s="150">
        <v>0</v>
      </c>
      <c r="AV100" s="150">
        <v>0</v>
      </c>
    </row>
    <row r="101" spans="2:48" ht="45" x14ac:dyDescent="0.25">
      <c r="B101" s="16"/>
      <c r="C101" s="332"/>
      <c r="D101" s="249"/>
      <c r="E101" s="252" t="s">
        <v>271</v>
      </c>
      <c r="F101" s="74"/>
      <c r="H101" s="136">
        <f t="shared" si="2"/>
        <v>1</v>
      </c>
      <c r="I101" s="149">
        <v>0</v>
      </c>
      <c r="J101" s="149">
        <v>0</v>
      </c>
      <c r="K101" s="149">
        <v>0</v>
      </c>
      <c r="L101" s="149">
        <v>0</v>
      </c>
      <c r="M101" s="149">
        <v>0</v>
      </c>
      <c r="N101" s="149">
        <v>0</v>
      </c>
      <c r="O101" s="150">
        <v>0</v>
      </c>
      <c r="P101" s="150">
        <v>0</v>
      </c>
      <c r="Q101" s="150">
        <v>0</v>
      </c>
      <c r="R101" s="150">
        <v>0</v>
      </c>
      <c r="S101" s="150">
        <v>0</v>
      </c>
      <c r="T101" s="150">
        <v>1</v>
      </c>
      <c r="U101" s="150">
        <v>0</v>
      </c>
      <c r="V101" s="150">
        <v>0</v>
      </c>
      <c r="W101" s="150">
        <v>1</v>
      </c>
      <c r="X101" s="150">
        <v>1</v>
      </c>
      <c r="Y101" s="150">
        <v>1</v>
      </c>
      <c r="Z101" s="150">
        <v>1</v>
      </c>
      <c r="AA101" s="150">
        <v>1</v>
      </c>
      <c r="AB101" s="150">
        <v>1</v>
      </c>
      <c r="AC101" s="150">
        <v>1</v>
      </c>
      <c r="AD101" s="150">
        <v>1</v>
      </c>
      <c r="AE101" s="150">
        <v>1</v>
      </c>
      <c r="AF101" s="150">
        <v>1</v>
      </c>
      <c r="AG101" s="150">
        <v>0</v>
      </c>
      <c r="AH101" s="150">
        <v>0</v>
      </c>
      <c r="AI101" s="150">
        <v>0</v>
      </c>
      <c r="AJ101" s="150">
        <v>1</v>
      </c>
      <c r="AK101" s="150">
        <v>0</v>
      </c>
      <c r="AL101" s="150">
        <v>0</v>
      </c>
      <c r="AM101" s="150">
        <v>0</v>
      </c>
      <c r="AN101" s="150">
        <v>0</v>
      </c>
      <c r="AO101" s="150">
        <v>0</v>
      </c>
      <c r="AP101" s="150">
        <v>0</v>
      </c>
      <c r="AQ101" s="150">
        <v>0</v>
      </c>
      <c r="AR101" s="150">
        <v>0</v>
      </c>
      <c r="AS101" s="150">
        <v>0</v>
      </c>
      <c r="AT101" s="150">
        <v>0</v>
      </c>
      <c r="AU101" s="150">
        <v>0</v>
      </c>
      <c r="AV101" s="150">
        <v>0</v>
      </c>
    </row>
    <row r="102" spans="2:48" ht="45" x14ac:dyDescent="0.25">
      <c r="B102" s="16"/>
      <c r="C102" s="332"/>
      <c r="D102" s="249"/>
      <c r="E102" s="252" t="s">
        <v>272</v>
      </c>
      <c r="F102" s="74"/>
      <c r="H102" s="136">
        <f t="shared" si="2"/>
        <v>1</v>
      </c>
      <c r="I102" s="149">
        <v>0</v>
      </c>
      <c r="J102" s="149">
        <v>0</v>
      </c>
      <c r="K102" s="149">
        <v>0</v>
      </c>
      <c r="L102" s="149">
        <v>0</v>
      </c>
      <c r="M102" s="149">
        <v>0</v>
      </c>
      <c r="N102" s="149">
        <v>1</v>
      </c>
      <c r="O102" s="150">
        <v>0</v>
      </c>
      <c r="P102" s="150">
        <v>0</v>
      </c>
      <c r="Q102" s="150">
        <v>0</v>
      </c>
      <c r="R102" s="150">
        <v>0</v>
      </c>
      <c r="S102" s="150">
        <v>0</v>
      </c>
      <c r="T102" s="150">
        <v>1</v>
      </c>
      <c r="U102" s="150">
        <v>0</v>
      </c>
      <c r="V102" s="150">
        <v>0</v>
      </c>
      <c r="W102" s="150">
        <v>1</v>
      </c>
      <c r="X102" s="150">
        <v>1</v>
      </c>
      <c r="Y102" s="150">
        <v>1</v>
      </c>
      <c r="Z102" s="150">
        <v>1</v>
      </c>
      <c r="AA102" s="150">
        <v>1</v>
      </c>
      <c r="AB102" s="150">
        <v>1</v>
      </c>
      <c r="AC102" s="150">
        <v>1</v>
      </c>
      <c r="AD102" s="150">
        <v>1</v>
      </c>
      <c r="AE102" s="150">
        <v>1</v>
      </c>
      <c r="AF102" s="150">
        <v>1</v>
      </c>
      <c r="AG102" s="150">
        <v>0</v>
      </c>
      <c r="AH102" s="150">
        <v>0</v>
      </c>
      <c r="AI102" s="150">
        <v>0</v>
      </c>
      <c r="AJ102" s="150">
        <v>1</v>
      </c>
      <c r="AK102" s="150">
        <v>0</v>
      </c>
      <c r="AL102" s="150">
        <v>0</v>
      </c>
      <c r="AM102" s="150">
        <v>0</v>
      </c>
      <c r="AN102" s="150">
        <v>0</v>
      </c>
      <c r="AO102" s="150">
        <v>0</v>
      </c>
      <c r="AP102" s="150">
        <v>0</v>
      </c>
      <c r="AQ102" s="150">
        <v>0</v>
      </c>
      <c r="AR102" s="150">
        <v>0</v>
      </c>
      <c r="AS102" s="150">
        <v>0</v>
      </c>
      <c r="AT102" s="150">
        <v>0</v>
      </c>
      <c r="AU102" s="150">
        <v>0</v>
      </c>
      <c r="AV102" s="150">
        <v>0</v>
      </c>
    </row>
    <row r="103" spans="2:48" ht="45" x14ac:dyDescent="0.25">
      <c r="B103" s="16"/>
      <c r="C103" s="332"/>
      <c r="D103" s="249"/>
      <c r="E103" s="252" t="s">
        <v>273</v>
      </c>
      <c r="F103" s="74"/>
      <c r="H103" s="136">
        <f t="shared" si="2"/>
        <v>1</v>
      </c>
      <c r="I103" s="149">
        <v>0</v>
      </c>
      <c r="J103" s="149">
        <v>0</v>
      </c>
      <c r="K103" s="149">
        <v>0</v>
      </c>
      <c r="L103" s="149">
        <v>0</v>
      </c>
      <c r="M103" s="149">
        <v>0</v>
      </c>
      <c r="N103" s="149">
        <v>0</v>
      </c>
      <c r="O103" s="150">
        <v>0</v>
      </c>
      <c r="P103" s="150">
        <v>0</v>
      </c>
      <c r="Q103" s="150">
        <v>0</v>
      </c>
      <c r="R103" s="150">
        <v>0</v>
      </c>
      <c r="S103" s="150">
        <v>0</v>
      </c>
      <c r="T103" s="150">
        <v>1</v>
      </c>
      <c r="U103" s="150">
        <v>0</v>
      </c>
      <c r="V103" s="150">
        <v>0</v>
      </c>
      <c r="W103" s="150">
        <v>1</v>
      </c>
      <c r="X103" s="150">
        <v>1</v>
      </c>
      <c r="Y103" s="150">
        <v>1</v>
      </c>
      <c r="Z103" s="150">
        <v>1</v>
      </c>
      <c r="AA103" s="150">
        <v>1</v>
      </c>
      <c r="AB103" s="150">
        <v>1</v>
      </c>
      <c r="AC103" s="150">
        <v>1</v>
      </c>
      <c r="AD103" s="150">
        <v>1</v>
      </c>
      <c r="AE103" s="150">
        <v>1</v>
      </c>
      <c r="AF103" s="150">
        <v>1</v>
      </c>
      <c r="AG103" s="150">
        <v>0</v>
      </c>
      <c r="AH103" s="150">
        <v>0</v>
      </c>
      <c r="AI103" s="150">
        <v>0</v>
      </c>
      <c r="AJ103" s="150">
        <v>1</v>
      </c>
      <c r="AK103" s="150">
        <v>0</v>
      </c>
      <c r="AL103" s="150">
        <v>0</v>
      </c>
      <c r="AM103" s="150">
        <v>0</v>
      </c>
      <c r="AN103" s="150">
        <v>0</v>
      </c>
      <c r="AO103" s="150">
        <v>0</v>
      </c>
      <c r="AP103" s="150">
        <v>0</v>
      </c>
      <c r="AQ103" s="150">
        <v>0</v>
      </c>
      <c r="AR103" s="150">
        <v>0</v>
      </c>
      <c r="AS103" s="150">
        <v>0</v>
      </c>
      <c r="AT103" s="150">
        <v>0</v>
      </c>
      <c r="AU103" s="150">
        <v>0</v>
      </c>
      <c r="AV103" s="150">
        <v>0</v>
      </c>
    </row>
    <row r="104" spans="2:48" ht="45" x14ac:dyDescent="0.25">
      <c r="B104" s="16"/>
      <c r="C104" s="332"/>
      <c r="D104" s="249"/>
      <c r="E104" s="252" t="s">
        <v>274</v>
      </c>
      <c r="F104" s="74"/>
      <c r="H104" s="136">
        <f t="shared" si="2"/>
        <v>1</v>
      </c>
      <c r="I104" s="149">
        <v>0</v>
      </c>
      <c r="J104" s="149">
        <v>0</v>
      </c>
      <c r="K104" s="149">
        <v>0</v>
      </c>
      <c r="L104" s="149">
        <v>0</v>
      </c>
      <c r="M104" s="149">
        <v>0</v>
      </c>
      <c r="N104" s="149">
        <v>0</v>
      </c>
      <c r="O104" s="150">
        <v>0</v>
      </c>
      <c r="P104" s="150">
        <v>0</v>
      </c>
      <c r="Q104" s="150">
        <v>0</v>
      </c>
      <c r="R104" s="150">
        <v>0</v>
      </c>
      <c r="S104" s="150">
        <v>0</v>
      </c>
      <c r="T104" s="150">
        <v>1</v>
      </c>
      <c r="U104" s="150">
        <v>0</v>
      </c>
      <c r="V104" s="150">
        <v>0</v>
      </c>
      <c r="W104" s="150">
        <v>1</v>
      </c>
      <c r="X104" s="150">
        <v>1</v>
      </c>
      <c r="Y104" s="150">
        <v>1</v>
      </c>
      <c r="Z104" s="150">
        <v>1</v>
      </c>
      <c r="AA104" s="150">
        <v>1</v>
      </c>
      <c r="AB104" s="150">
        <v>1</v>
      </c>
      <c r="AC104" s="150">
        <v>1</v>
      </c>
      <c r="AD104" s="150">
        <v>1</v>
      </c>
      <c r="AE104" s="150">
        <v>1</v>
      </c>
      <c r="AF104" s="150">
        <v>1</v>
      </c>
      <c r="AG104" s="150">
        <v>0</v>
      </c>
      <c r="AH104" s="150">
        <v>0</v>
      </c>
      <c r="AI104" s="150">
        <v>0</v>
      </c>
      <c r="AJ104" s="150">
        <v>1</v>
      </c>
      <c r="AK104" s="150">
        <v>0</v>
      </c>
      <c r="AL104" s="150">
        <v>0</v>
      </c>
      <c r="AM104" s="150">
        <v>0</v>
      </c>
      <c r="AN104" s="150">
        <v>0</v>
      </c>
      <c r="AO104" s="150">
        <v>0</v>
      </c>
      <c r="AP104" s="150">
        <v>0</v>
      </c>
      <c r="AQ104" s="150">
        <v>0</v>
      </c>
      <c r="AR104" s="150">
        <v>0</v>
      </c>
      <c r="AS104" s="150">
        <v>0</v>
      </c>
      <c r="AT104" s="150">
        <v>0</v>
      </c>
      <c r="AU104" s="150">
        <v>0</v>
      </c>
      <c r="AV104" s="150">
        <v>0</v>
      </c>
    </row>
    <row r="105" spans="2:48" ht="30" x14ac:dyDescent="0.25">
      <c r="B105" s="16"/>
      <c r="C105" s="332"/>
      <c r="D105" s="249"/>
      <c r="E105" s="252" t="s">
        <v>275</v>
      </c>
      <c r="F105" s="74"/>
      <c r="H105" s="136">
        <f t="shared" si="2"/>
        <v>0</v>
      </c>
      <c r="I105" s="149">
        <v>0</v>
      </c>
      <c r="J105" s="149">
        <v>0</v>
      </c>
      <c r="K105" s="149">
        <v>0</v>
      </c>
      <c r="L105" s="149">
        <v>0</v>
      </c>
      <c r="M105" s="149">
        <v>0</v>
      </c>
      <c r="N105" s="149">
        <v>0</v>
      </c>
      <c r="O105" s="150">
        <v>0</v>
      </c>
      <c r="P105" s="150">
        <v>0</v>
      </c>
      <c r="Q105" s="150">
        <v>0</v>
      </c>
      <c r="R105" s="150">
        <v>0</v>
      </c>
      <c r="S105" s="150">
        <v>0</v>
      </c>
      <c r="T105" s="150">
        <v>0</v>
      </c>
      <c r="U105" s="150">
        <v>0</v>
      </c>
      <c r="V105" s="150">
        <v>0</v>
      </c>
      <c r="W105" s="150">
        <v>1</v>
      </c>
      <c r="X105" s="150">
        <v>1</v>
      </c>
      <c r="Y105" s="150">
        <v>1</v>
      </c>
      <c r="Z105" s="150">
        <v>1</v>
      </c>
      <c r="AA105" s="150">
        <v>1</v>
      </c>
      <c r="AB105" s="150">
        <v>1</v>
      </c>
      <c r="AC105" s="150">
        <v>1</v>
      </c>
      <c r="AD105" s="150">
        <v>1</v>
      </c>
      <c r="AE105" s="150">
        <v>1</v>
      </c>
      <c r="AF105" s="150">
        <v>1</v>
      </c>
      <c r="AG105" s="150">
        <v>0</v>
      </c>
      <c r="AH105" s="150">
        <v>0</v>
      </c>
      <c r="AI105" s="150">
        <v>0</v>
      </c>
      <c r="AJ105" s="150">
        <v>0</v>
      </c>
      <c r="AK105" s="150">
        <v>0</v>
      </c>
      <c r="AL105" s="150">
        <v>0</v>
      </c>
      <c r="AM105" s="150">
        <v>0</v>
      </c>
      <c r="AN105" s="150">
        <v>0</v>
      </c>
      <c r="AO105" s="150">
        <v>0</v>
      </c>
      <c r="AP105" s="150">
        <v>0</v>
      </c>
      <c r="AQ105" s="150">
        <v>0</v>
      </c>
      <c r="AR105" s="150">
        <v>0</v>
      </c>
      <c r="AS105" s="150">
        <v>0</v>
      </c>
      <c r="AT105" s="150">
        <v>0</v>
      </c>
      <c r="AU105" s="150">
        <v>0</v>
      </c>
      <c r="AV105" s="150">
        <v>0</v>
      </c>
    </row>
    <row r="106" spans="2:48" x14ac:dyDescent="0.25">
      <c r="B106" s="16"/>
      <c r="C106" s="332"/>
      <c r="D106" s="249"/>
      <c r="E106" s="252" t="s">
        <v>276</v>
      </c>
      <c r="F106" s="74"/>
      <c r="H106" s="136">
        <f t="shared" si="2"/>
        <v>0</v>
      </c>
      <c r="I106" s="149">
        <v>0</v>
      </c>
      <c r="J106" s="149">
        <v>0</v>
      </c>
      <c r="K106" s="149">
        <v>0</v>
      </c>
      <c r="L106" s="149">
        <v>0</v>
      </c>
      <c r="M106" s="149">
        <v>0</v>
      </c>
      <c r="N106" s="149">
        <v>0</v>
      </c>
      <c r="O106" s="150">
        <v>0</v>
      </c>
      <c r="P106" s="150">
        <v>0</v>
      </c>
      <c r="Q106" s="150">
        <v>0</v>
      </c>
      <c r="R106" s="150">
        <v>0</v>
      </c>
      <c r="S106" s="150">
        <v>0</v>
      </c>
      <c r="T106" s="150">
        <v>0</v>
      </c>
      <c r="U106" s="150">
        <v>0</v>
      </c>
      <c r="V106" s="150">
        <v>0</v>
      </c>
      <c r="W106" s="150">
        <v>1</v>
      </c>
      <c r="X106" s="150">
        <v>1</v>
      </c>
      <c r="Y106" s="150">
        <v>1</v>
      </c>
      <c r="Z106" s="150">
        <v>1</v>
      </c>
      <c r="AA106" s="150">
        <v>1</v>
      </c>
      <c r="AB106" s="150">
        <v>1</v>
      </c>
      <c r="AC106" s="150">
        <v>1</v>
      </c>
      <c r="AD106" s="150">
        <v>1</v>
      </c>
      <c r="AE106" s="150">
        <v>1</v>
      </c>
      <c r="AF106" s="150">
        <v>1</v>
      </c>
      <c r="AG106" s="150">
        <v>0</v>
      </c>
      <c r="AH106" s="150">
        <v>0</v>
      </c>
      <c r="AI106" s="150">
        <v>0</v>
      </c>
      <c r="AJ106" s="150">
        <v>0</v>
      </c>
      <c r="AK106" s="150">
        <v>0</v>
      </c>
      <c r="AL106" s="150">
        <v>0</v>
      </c>
      <c r="AM106" s="150">
        <v>0</v>
      </c>
      <c r="AN106" s="150">
        <v>0</v>
      </c>
      <c r="AO106" s="150">
        <v>0</v>
      </c>
      <c r="AP106" s="150">
        <v>0</v>
      </c>
      <c r="AQ106" s="150">
        <v>0</v>
      </c>
      <c r="AR106" s="150">
        <v>0</v>
      </c>
      <c r="AS106" s="150">
        <v>0</v>
      </c>
      <c r="AT106" s="150">
        <v>0</v>
      </c>
      <c r="AU106" s="150">
        <v>0</v>
      </c>
      <c r="AV106" s="150">
        <v>0</v>
      </c>
    </row>
    <row r="107" spans="2:48" ht="30" x14ac:dyDescent="0.25">
      <c r="B107" s="16"/>
      <c r="C107" s="332"/>
      <c r="D107" s="249"/>
      <c r="E107" s="252" t="s">
        <v>277</v>
      </c>
      <c r="F107" s="74"/>
      <c r="H107" s="136">
        <f t="shared" si="2"/>
        <v>0</v>
      </c>
      <c r="I107" s="149">
        <v>0</v>
      </c>
      <c r="J107" s="149">
        <v>0</v>
      </c>
      <c r="K107" s="149">
        <v>0</v>
      </c>
      <c r="L107" s="149">
        <v>0</v>
      </c>
      <c r="M107" s="149">
        <v>0</v>
      </c>
      <c r="N107" s="149">
        <v>0</v>
      </c>
      <c r="O107" s="150">
        <v>0</v>
      </c>
      <c r="P107" s="150">
        <v>0</v>
      </c>
      <c r="Q107" s="150">
        <v>0</v>
      </c>
      <c r="R107" s="150">
        <v>0</v>
      </c>
      <c r="S107" s="150">
        <v>0</v>
      </c>
      <c r="T107" s="150">
        <v>0</v>
      </c>
      <c r="U107" s="150">
        <v>0</v>
      </c>
      <c r="V107" s="150">
        <v>0</v>
      </c>
      <c r="W107" s="150">
        <v>1</v>
      </c>
      <c r="X107" s="150">
        <v>1</v>
      </c>
      <c r="Y107" s="150">
        <v>1</v>
      </c>
      <c r="Z107" s="150">
        <v>1</v>
      </c>
      <c r="AA107" s="150">
        <v>1</v>
      </c>
      <c r="AB107" s="150">
        <v>1</v>
      </c>
      <c r="AC107" s="150">
        <v>1</v>
      </c>
      <c r="AD107" s="150">
        <v>1</v>
      </c>
      <c r="AE107" s="150">
        <v>1</v>
      </c>
      <c r="AF107" s="150">
        <v>1</v>
      </c>
      <c r="AG107" s="150">
        <v>0</v>
      </c>
      <c r="AH107" s="150">
        <v>0</v>
      </c>
      <c r="AI107" s="150">
        <v>0</v>
      </c>
      <c r="AJ107" s="150">
        <v>0</v>
      </c>
      <c r="AK107" s="150">
        <v>0</v>
      </c>
      <c r="AL107" s="150">
        <v>0</v>
      </c>
      <c r="AM107" s="150">
        <v>0</v>
      </c>
      <c r="AN107" s="150">
        <v>0</v>
      </c>
      <c r="AO107" s="150">
        <v>0</v>
      </c>
      <c r="AP107" s="150">
        <v>0</v>
      </c>
      <c r="AQ107" s="150">
        <v>0</v>
      </c>
      <c r="AR107" s="150">
        <v>0</v>
      </c>
      <c r="AS107" s="150">
        <v>0</v>
      </c>
      <c r="AT107" s="150">
        <v>0</v>
      </c>
      <c r="AU107" s="150">
        <v>0</v>
      </c>
      <c r="AV107" s="150">
        <v>0</v>
      </c>
    </row>
    <row r="108" spans="2:48" ht="45" x14ac:dyDescent="0.25">
      <c r="B108" s="16"/>
      <c r="C108" s="332"/>
      <c r="D108" s="249"/>
      <c r="E108" s="252" t="s">
        <v>278</v>
      </c>
      <c r="F108" s="74"/>
      <c r="H108" s="136">
        <f t="shared" si="2"/>
        <v>0</v>
      </c>
      <c r="I108" s="149">
        <v>0</v>
      </c>
      <c r="J108" s="149">
        <v>0</v>
      </c>
      <c r="K108" s="149">
        <v>0</v>
      </c>
      <c r="L108" s="149">
        <v>0</v>
      </c>
      <c r="M108" s="149">
        <v>0</v>
      </c>
      <c r="N108" s="149">
        <v>0</v>
      </c>
      <c r="O108" s="150">
        <v>0</v>
      </c>
      <c r="P108" s="150">
        <v>0</v>
      </c>
      <c r="Q108" s="150">
        <v>0</v>
      </c>
      <c r="R108" s="150">
        <v>0</v>
      </c>
      <c r="S108" s="150">
        <v>0</v>
      </c>
      <c r="T108" s="150">
        <v>0</v>
      </c>
      <c r="U108" s="150">
        <v>0</v>
      </c>
      <c r="V108" s="150">
        <v>0</v>
      </c>
      <c r="W108" s="150">
        <v>1</v>
      </c>
      <c r="X108" s="150">
        <v>1</v>
      </c>
      <c r="Y108" s="150">
        <v>1</v>
      </c>
      <c r="Z108" s="150">
        <v>1</v>
      </c>
      <c r="AA108" s="150">
        <v>1</v>
      </c>
      <c r="AB108" s="150">
        <v>1</v>
      </c>
      <c r="AC108" s="150">
        <v>1</v>
      </c>
      <c r="AD108" s="150">
        <v>1</v>
      </c>
      <c r="AE108" s="150">
        <v>1</v>
      </c>
      <c r="AF108" s="150">
        <v>1</v>
      </c>
      <c r="AG108" s="150">
        <v>0</v>
      </c>
      <c r="AH108" s="150">
        <v>0</v>
      </c>
      <c r="AI108" s="150">
        <v>0</v>
      </c>
      <c r="AJ108" s="150">
        <v>0</v>
      </c>
      <c r="AK108" s="150">
        <v>0</v>
      </c>
      <c r="AL108" s="150">
        <v>0</v>
      </c>
      <c r="AM108" s="150">
        <v>0</v>
      </c>
      <c r="AN108" s="150">
        <v>0</v>
      </c>
      <c r="AO108" s="150">
        <v>0</v>
      </c>
      <c r="AP108" s="150">
        <v>0</v>
      </c>
      <c r="AQ108" s="150">
        <v>0</v>
      </c>
      <c r="AR108" s="150">
        <v>0</v>
      </c>
      <c r="AS108" s="150">
        <v>0</v>
      </c>
      <c r="AT108" s="150">
        <v>0</v>
      </c>
      <c r="AU108" s="150">
        <v>0</v>
      </c>
      <c r="AV108" s="150">
        <v>0</v>
      </c>
    </row>
    <row r="109" spans="2:48" ht="45" x14ac:dyDescent="0.25">
      <c r="B109" s="16"/>
      <c r="C109" s="332"/>
      <c r="D109" s="249"/>
      <c r="E109" s="252" t="s">
        <v>279</v>
      </c>
      <c r="F109" s="74"/>
      <c r="H109" s="136">
        <f t="shared" si="2"/>
        <v>0</v>
      </c>
      <c r="I109" s="149">
        <v>0</v>
      </c>
      <c r="J109" s="149">
        <v>0</v>
      </c>
      <c r="K109" s="149">
        <v>0</v>
      </c>
      <c r="L109" s="149">
        <v>0</v>
      </c>
      <c r="M109" s="149">
        <v>0</v>
      </c>
      <c r="N109" s="149">
        <v>0</v>
      </c>
      <c r="O109" s="150">
        <v>0</v>
      </c>
      <c r="P109" s="150">
        <v>0</v>
      </c>
      <c r="Q109" s="150">
        <v>0</v>
      </c>
      <c r="R109" s="150">
        <v>0</v>
      </c>
      <c r="S109" s="150">
        <v>0</v>
      </c>
      <c r="T109" s="150">
        <v>0</v>
      </c>
      <c r="U109" s="150">
        <v>0</v>
      </c>
      <c r="V109" s="150">
        <v>0</v>
      </c>
      <c r="W109" s="150">
        <v>1</v>
      </c>
      <c r="X109" s="150">
        <v>1</v>
      </c>
      <c r="Y109" s="150">
        <v>1</v>
      </c>
      <c r="Z109" s="150">
        <v>1</v>
      </c>
      <c r="AA109" s="150">
        <v>1</v>
      </c>
      <c r="AB109" s="150">
        <v>1</v>
      </c>
      <c r="AC109" s="150">
        <v>1</v>
      </c>
      <c r="AD109" s="150">
        <v>1</v>
      </c>
      <c r="AE109" s="150">
        <v>1</v>
      </c>
      <c r="AF109" s="150">
        <v>1</v>
      </c>
      <c r="AG109" s="150">
        <v>0</v>
      </c>
      <c r="AH109" s="150">
        <v>0</v>
      </c>
      <c r="AI109" s="150">
        <v>0</v>
      </c>
      <c r="AJ109" s="150">
        <v>0</v>
      </c>
      <c r="AK109" s="150">
        <v>0</v>
      </c>
      <c r="AL109" s="150">
        <v>0</v>
      </c>
      <c r="AM109" s="150">
        <v>0</v>
      </c>
      <c r="AN109" s="150">
        <v>0</v>
      </c>
      <c r="AO109" s="150">
        <v>0</v>
      </c>
      <c r="AP109" s="150">
        <v>0</v>
      </c>
      <c r="AQ109" s="150">
        <v>0</v>
      </c>
      <c r="AR109" s="150">
        <v>0</v>
      </c>
      <c r="AS109" s="150">
        <v>0</v>
      </c>
      <c r="AT109" s="150">
        <v>0</v>
      </c>
      <c r="AU109" s="150">
        <v>0</v>
      </c>
      <c r="AV109" s="150">
        <v>0</v>
      </c>
    </row>
    <row r="110" spans="2:48" ht="60" x14ac:dyDescent="0.25">
      <c r="B110" s="16"/>
      <c r="C110" s="332"/>
      <c r="D110" s="249"/>
      <c r="E110" s="252" t="s">
        <v>280</v>
      </c>
      <c r="F110" s="74"/>
      <c r="H110" s="136">
        <f t="shared" si="2"/>
        <v>0</v>
      </c>
      <c r="I110" s="149">
        <v>0</v>
      </c>
      <c r="J110" s="149">
        <v>0</v>
      </c>
      <c r="K110" s="149">
        <v>0</v>
      </c>
      <c r="L110" s="149">
        <v>0</v>
      </c>
      <c r="M110" s="149">
        <v>0</v>
      </c>
      <c r="N110" s="149">
        <v>0</v>
      </c>
      <c r="O110" s="150">
        <v>0</v>
      </c>
      <c r="P110" s="150">
        <v>0</v>
      </c>
      <c r="Q110" s="150">
        <v>0</v>
      </c>
      <c r="R110" s="150">
        <v>0</v>
      </c>
      <c r="S110" s="150">
        <v>0</v>
      </c>
      <c r="T110" s="150">
        <v>0</v>
      </c>
      <c r="U110" s="150">
        <v>0</v>
      </c>
      <c r="V110" s="150">
        <v>0</v>
      </c>
      <c r="W110" s="150">
        <v>1</v>
      </c>
      <c r="X110" s="150">
        <v>1</v>
      </c>
      <c r="Y110" s="150">
        <v>1</v>
      </c>
      <c r="Z110" s="150">
        <v>1</v>
      </c>
      <c r="AA110" s="150">
        <v>1</v>
      </c>
      <c r="AB110" s="150">
        <v>1</v>
      </c>
      <c r="AC110" s="150">
        <v>1</v>
      </c>
      <c r="AD110" s="150">
        <v>1</v>
      </c>
      <c r="AE110" s="150">
        <v>1</v>
      </c>
      <c r="AF110" s="150">
        <v>1</v>
      </c>
      <c r="AG110" s="150">
        <v>0</v>
      </c>
      <c r="AH110" s="150">
        <v>0</v>
      </c>
      <c r="AI110" s="150">
        <v>0</v>
      </c>
      <c r="AJ110" s="150">
        <v>0</v>
      </c>
      <c r="AK110" s="150">
        <v>0</v>
      </c>
      <c r="AL110" s="150">
        <v>0</v>
      </c>
      <c r="AM110" s="150">
        <v>0</v>
      </c>
      <c r="AN110" s="150">
        <v>0</v>
      </c>
      <c r="AO110" s="150">
        <v>0</v>
      </c>
      <c r="AP110" s="150">
        <v>0</v>
      </c>
      <c r="AQ110" s="150">
        <v>0</v>
      </c>
      <c r="AR110" s="150">
        <v>0</v>
      </c>
      <c r="AS110" s="150">
        <v>0</v>
      </c>
      <c r="AT110" s="150">
        <v>0</v>
      </c>
      <c r="AU110" s="150">
        <v>0</v>
      </c>
      <c r="AV110" s="150">
        <v>0</v>
      </c>
    </row>
    <row r="111" spans="2:48" ht="45" x14ac:dyDescent="0.25">
      <c r="B111" s="16"/>
      <c r="C111" s="332"/>
      <c r="D111" s="249"/>
      <c r="E111" s="252" t="s">
        <v>281</v>
      </c>
      <c r="F111" s="74"/>
      <c r="H111" s="136">
        <f t="shared" si="2"/>
        <v>0</v>
      </c>
      <c r="I111" s="149">
        <v>0</v>
      </c>
      <c r="J111" s="149">
        <v>0</v>
      </c>
      <c r="K111" s="149">
        <v>0</v>
      </c>
      <c r="L111" s="149">
        <v>0</v>
      </c>
      <c r="M111" s="149">
        <v>0</v>
      </c>
      <c r="N111" s="149">
        <v>0</v>
      </c>
      <c r="O111" s="150">
        <v>0</v>
      </c>
      <c r="P111" s="150">
        <v>0</v>
      </c>
      <c r="Q111" s="150">
        <v>0</v>
      </c>
      <c r="R111" s="150">
        <v>0</v>
      </c>
      <c r="S111" s="150">
        <v>0</v>
      </c>
      <c r="T111" s="150">
        <v>0</v>
      </c>
      <c r="U111" s="150">
        <v>0</v>
      </c>
      <c r="V111" s="150">
        <v>0</v>
      </c>
      <c r="W111" s="150">
        <v>1</v>
      </c>
      <c r="X111" s="150">
        <v>1</v>
      </c>
      <c r="Y111" s="150">
        <v>1</v>
      </c>
      <c r="Z111" s="150">
        <v>1</v>
      </c>
      <c r="AA111" s="150">
        <v>1</v>
      </c>
      <c r="AB111" s="150">
        <v>1</v>
      </c>
      <c r="AC111" s="150">
        <v>1</v>
      </c>
      <c r="AD111" s="150">
        <v>1</v>
      </c>
      <c r="AE111" s="150">
        <v>1</v>
      </c>
      <c r="AF111" s="150">
        <v>1</v>
      </c>
      <c r="AG111" s="150">
        <v>0</v>
      </c>
      <c r="AH111" s="150">
        <v>0</v>
      </c>
      <c r="AI111" s="150">
        <v>0</v>
      </c>
      <c r="AJ111" s="150">
        <v>0</v>
      </c>
      <c r="AK111" s="150">
        <v>0</v>
      </c>
      <c r="AL111" s="150">
        <v>0</v>
      </c>
      <c r="AM111" s="150">
        <v>0</v>
      </c>
      <c r="AN111" s="150">
        <v>0</v>
      </c>
      <c r="AO111" s="150">
        <v>0</v>
      </c>
      <c r="AP111" s="150">
        <v>0</v>
      </c>
      <c r="AQ111" s="150">
        <v>0</v>
      </c>
      <c r="AR111" s="150">
        <v>0</v>
      </c>
      <c r="AS111" s="150">
        <v>0</v>
      </c>
      <c r="AT111" s="150">
        <v>0</v>
      </c>
      <c r="AU111" s="150">
        <v>0</v>
      </c>
      <c r="AV111" s="150">
        <v>0</v>
      </c>
    </row>
    <row r="112" spans="2:48" ht="90" x14ac:dyDescent="0.25">
      <c r="B112" s="16"/>
      <c r="C112" s="332"/>
      <c r="D112" s="249"/>
      <c r="E112" s="252" t="s">
        <v>282</v>
      </c>
      <c r="F112" s="74"/>
      <c r="H112" s="136">
        <f t="shared" si="2"/>
        <v>1</v>
      </c>
      <c r="I112" s="149">
        <v>0</v>
      </c>
      <c r="J112" s="149">
        <v>0</v>
      </c>
      <c r="K112" s="149">
        <v>0</v>
      </c>
      <c r="L112" s="149">
        <v>0</v>
      </c>
      <c r="M112" s="149">
        <v>0</v>
      </c>
      <c r="N112" s="149">
        <v>0</v>
      </c>
      <c r="O112" s="150">
        <v>0</v>
      </c>
      <c r="P112" s="150">
        <v>0</v>
      </c>
      <c r="Q112" s="150">
        <v>0</v>
      </c>
      <c r="R112" s="150">
        <v>0</v>
      </c>
      <c r="S112" s="150">
        <v>0</v>
      </c>
      <c r="T112" s="150">
        <v>1</v>
      </c>
      <c r="U112" s="150">
        <v>0</v>
      </c>
      <c r="V112" s="150">
        <v>0</v>
      </c>
      <c r="W112" s="150">
        <v>1</v>
      </c>
      <c r="X112" s="150">
        <v>1</v>
      </c>
      <c r="Y112" s="150">
        <v>1</v>
      </c>
      <c r="Z112" s="150">
        <v>1</v>
      </c>
      <c r="AA112" s="150">
        <v>1</v>
      </c>
      <c r="AB112" s="150">
        <v>1</v>
      </c>
      <c r="AC112" s="150">
        <v>1</v>
      </c>
      <c r="AD112" s="150">
        <v>1</v>
      </c>
      <c r="AE112" s="150">
        <v>1</v>
      </c>
      <c r="AF112" s="150">
        <v>1</v>
      </c>
      <c r="AG112" s="150">
        <v>0</v>
      </c>
      <c r="AH112" s="150">
        <v>0</v>
      </c>
      <c r="AI112" s="150">
        <v>0</v>
      </c>
      <c r="AJ112" s="150">
        <v>1</v>
      </c>
      <c r="AK112" s="150">
        <v>0</v>
      </c>
      <c r="AL112" s="150">
        <v>0</v>
      </c>
      <c r="AM112" s="150">
        <v>0</v>
      </c>
      <c r="AN112" s="150">
        <v>0</v>
      </c>
      <c r="AO112" s="150">
        <v>0</v>
      </c>
      <c r="AP112" s="150">
        <v>0</v>
      </c>
      <c r="AQ112" s="150">
        <v>0</v>
      </c>
      <c r="AR112" s="150">
        <v>0</v>
      </c>
      <c r="AS112" s="150">
        <v>0</v>
      </c>
      <c r="AT112" s="150">
        <v>0</v>
      </c>
      <c r="AU112" s="150">
        <v>0</v>
      </c>
      <c r="AV112" s="150">
        <v>0</v>
      </c>
    </row>
    <row r="113" spans="2:48" x14ac:dyDescent="0.25">
      <c r="B113" s="16"/>
      <c r="C113" s="332"/>
      <c r="D113" s="253"/>
      <c r="E113" s="254" t="s">
        <v>283</v>
      </c>
      <c r="F113" s="74"/>
      <c r="H113" s="136">
        <f t="shared" si="2"/>
        <v>1</v>
      </c>
      <c r="I113" s="149">
        <v>0</v>
      </c>
      <c r="J113" s="149">
        <v>0</v>
      </c>
      <c r="K113" s="149">
        <v>0</v>
      </c>
      <c r="L113" s="149">
        <v>0</v>
      </c>
      <c r="M113" s="149">
        <v>0</v>
      </c>
      <c r="N113" s="149">
        <v>0</v>
      </c>
      <c r="O113" s="150">
        <v>0</v>
      </c>
      <c r="P113" s="150">
        <v>0</v>
      </c>
      <c r="Q113" s="150">
        <v>0</v>
      </c>
      <c r="R113" s="150">
        <v>0</v>
      </c>
      <c r="S113" s="150">
        <v>0</v>
      </c>
      <c r="T113" s="150">
        <v>0</v>
      </c>
      <c r="U113" s="150">
        <v>0</v>
      </c>
      <c r="V113" s="150">
        <v>0</v>
      </c>
      <c r="W113" s="150">
        <v>1</v>
      </c>
      <c r="X113" s="150">
        <v>1</v>
      </c>
      <c r="Y113" s="150">
        <v>1</v>
      </c>
      <c r="Z113" s="150">
        <v>1</v>
      </c>
      <c r="AA113" s="150">
        <v>1</v>
      </c>
      <c r="AB113" s="150">
        <v>1</v>
      </c>
      <c r="AC113" s="150">
        <v>1</v>
      </c>
      <c r="AD113" s="150">
        <v>1</v>
      </c>
      <c r="AE113" s="150">
        <v>1</v>
      </c>
      <c r="AF113" s="150">
        <v>1</v>
      </c>
      <c r="AG113" s="150">
        <v>0</v>
      </c>
      <c r="AH113" s="150">
        <v>0</v>
      </c>
      <c r="AI113" s="150">
        <v>0</v>
      </c>
      <c r="AJ113" s="150">
        <v>0</v>
      </c>
      <c r="AK113" s="150">
        <v>0</v>
      </c>
      <c r="AL113" s="150">
        <v>0</v>
      </c>
      <c r="AM113" s="150">
        <v>0</v>
      </c>
      <c r="AN113" s="150">
        <v>0</v>
      </c>
      <c r="AO113" s="150">
        <v>0</v>
      </c>
      <c r="AP113" s="150">
        <v>0</v>
      </c>
      <c r="AQ113" s="150">
        <v>0</v>
      </c>
      <c r="AR113" s="150">
        <v>1</v>
      </c>
      <c r="AS113" s="150">
        <v>0</v>
      </c>
      <c r="AT113" s="150">
        <v>0</v>
      </c>
      <c r="AU113" s="150">
        <v>0</v>
      </c>
      <c r="AV113" s="150">
        <v>0</v>
      </c>
    </row>
    <row r="114" spans="2:48" ht="30" x14ac:dyDescent="0.25">
      <c r="B114" s="16"/>
      <c r="C114" s="331" t="s">
        <v>106</v>
      </c>
      <c r="D114" s="248"/>
      <c r="E114" s="255" t="s">
        <v>285</v>
      </c>
      <c r="F114" s="74"/>
      <c r="H114" s="136">
        <f t="shared" si="2"/>
        <v>3</v>
      </c>
      <c r="I114" s="149">
        <v>0</v>
      </c>
      <c r="J114" s="149">
        <v>0</v>
      </c>
      <c r="K114" s="149">
        <v>0</v>
      </c>
      <c r="L114" s="149">
        <v>0</v>
      </c>
      <c r="M114" s="149">
        <v>0</v>
      </c>
      <c r="N114" s="149">
        <v>1</v>
      </c>
      <c r="O114" s="150">
        <v>0</v>
      </c>
      <c r="P114" s="150">
        <v>0</v>
      </c>
      <c r="Q114" s="150">
        <v>1</v>
      </c>
      <c r="R114" s="150">
        <v>1</v>
      </c>
      <c r="S114" s="150">
        <v>1</v>
      </c>
      <c r="T114" s="150">
        <v>0</v>
      </c>
      <c r="U114" s="150">
        <v>0</v>
      </c>
      <c r="V114" s="150">
        <v>0</v>
      </c>
      <c r="W114" s="150">
        <v>0</v>
      </c>
      <c r="X114" s="150">
        <v>0</v>
      </c>
      <c r="Y114" s="150">
        <v>0</v>
      </c>
      <c r="Z114" s="150">
        <v>0</v>
      </c>
      <c r="AA114" s="150">
        <v>0</v>
      </c>
      <c r="AB114" s="150">
        <v>0</v>
      </c>
      <c r="AC114" s="150">
        <v>0</v>
      </c>
      <c r="AD114" s="150">
        <v>0</v>
      </c>
      <c r="AE114" s="150">
        <v>0</v>
      </c>
      <c r="AF114" s="150">
        <v>0</v>
      </c>
      <c r="AG114" s="150">
        <v>1</v>
      </c>
      <c r="AH114" s="150">
        <v>1</v>
      </c>
      <c r="AI114" s="150">
        <v>1</v>
      </c>
      <c r="AJ114" s="150">
        <v>0</v>
      </c>
      <c r="AK114" s="150">
        <v>0</v>
      </c>
      <c r="AL114" s="150">
        <v>1</v>
      </c>
      <c r="AM114" s="150">
        <v>0</v>
      </c>
      <c r="AN114" s="150">
        <v>0</v>
      </c>
      <c r="AO114" s="150">
        <v>0</v>
      </c>
      <c r="AP114" s="150">
        <v>0</v>
      </c>
      <c r="AQ114" s="150">
        <v>0</v>
      </c>
      <c r="AR114" s="150">
        <v>0</v>
      </c>
      <c r="AS114" s="150">
        <v>0</v>
      </c>
      <c r="AT114" s="150">
        <v>0</v>
      </c>
      <c r="AU114" s="150">
        <v>0</v>
      </c>
      <c r="AV114" s="150">
        <v>0</v>
      </c>
    </row>
    <row r="115" spans="2:48" x14ac:dyDescent="0.25">
      <c r="B115" s="16"/>
      <c r="C115" s="332"/>
      <c r="D115" s="249"/>
      <c r="E115" s="252" t="s">
        <v>286</v>
      </c>
      <c r="F115" s="74"/>
      <c r="H115" s="136">
        <f t="shared" si="2"/>
        <v>2</v>
      </c>
      <c r="I115" s="149">
        <v>0</v>
      </c>
      <c r="J115" s="149">
        <v>0</v>
      </c>
      <c r="K115" s="149">
        <v>0</v>
      </c>
      <c r="L115" s="149">
        <v>0</v>
      </c>
      <c r="M115" s="149">
        <v>0</v>
      </c>
      <c r="N115" s="149">
        <v>1</v>
      </c>
      <c r="O115" s="150">
        <v>1</v>
      </c>
      <c r="P115" s="150">
        <v>1</v>
      </c>
      <c r="Q115" s="150">
        <v>1</v>
      </c>
      <c r="R115" s="150">
        <v>0</v>
      </c>
      <c r="S115" s="150">
        <v>0</v>
      </c>
      <c r="T115" s="150">
        <v>0</v>
      </c>
      <c r="U115" s="150">
        <v>1</v>
      </c>
      <c r="V115" s="150">
        <v>1</v>
      </c>
      <c r="W115" s="150">
        <v>0</v>
      </c>
      <c r="X115" s="150">
        <v>0</v>
      </c>
      <c r="Y115" s="150">
        <v>0</v>
      </c>
      <c r="Z115" s="150">
        <v>0</v>
      </c>
      <c r="AA115" s="150">
        <v>0</v>
      </c>
      <c r="AB115" s="150">
        <v>0</v>
      </c>
      <c r="AC115" s="150">
        <v>0</v>
      </c>
      <c r="AD115" s="150">
        <v>0</v>
      </c>
      <c r="AE115" s="150">
        <v>0</v>
      </c>
      <c r="AF115" s="150">
        <v>0</v>
      </c>
      <c r="AG115" s="150">
        <v>0</v>
      </c>
      <c r="AH115" s="150">
        <v>0</v>
      </c>
      <c r="AI115" s="150">
        <v>0</v>
      </c>
      <c r="AJ115" s="150">
        <v>0</v>
      </c>
      <c r="AK115" s="150">
        <v>0</v>
      </c>
      <c r="AL115" s="150">
        <v>0</v>
      </c>
      <c r="AM115" s="150">
        <v>0</v>
      </c>
      <c r="AN115" s="150">
        <v>0</v>
      </c>
      <c r="AO115" s="150">
        <v>0</v>
      </c>
      <c r="AP115" s="150">
        <v>0</v>
      </c>
      <c r="AQ115" s="150">
        <v>0</v>
      </c>
      <c r="AR115" s="150">
        <v>0</v>
      </c>
      <c r="AS115" s="150">
        <v>0</v>
      </c>
      <c r="AT115" s="150">
        <v>0</v>
      </c>
      <c r="AU115" s="150">
        <v>0</v>
      </c>
      <c r="AV115" s="150">
        <v>1</v>
      </c>
    </row>
    <row r="116" spans="2:48" ht="45" x14ac:dyDescent="0.25">
      <c r="B116" s="16"/>
      <c r="C116" s="332"/>
      <c r="D116" s="249"/>
      <c r="E116" s="252" t="s">
        <v>287</v>
      </c>
      <c r="F116" s="74"/>
      <c r="H116" s="136">
        <f t="shared" si="2"/>
        <v>0</v>
      </c>
      <c r="I116" s="149">
        <v>0</v>
      </c>
      <c r="J116" s="149">
        <v>0</v>
      </c>
      <c r="K116" s="149">
        <v>0</v>
      </c>
      <c r="L116" s="149">
        <v>0</v>
      </c>
      <c r="M116" s="149">
        <v>0</v>
      </c>
      <c r="N116" s="149">
        <v>0</v>
      </c>
      <c r="O116" s="150">
        <v>0</v>
      </c>
      <c r="P116" s="150">
        <v>0</v>
      </c>
      <c r="Q116" s="150">
        <v>1</v>
      </c>
      <c r="R116" s="150">
        <v>1</v>
      </c>
      <c r="S116" s="150">
        <v>1</v>
      </c>
      <c r="T116" s="150">
        <v>0</v>
      </c>
      <c r="U116" s="150">
        <v>0</v>
      </c>
      <c r="V116" s="150">
        <v>0</v>
      </c>
      <c r="W116" s="150">
        <v>0</v>
      </c>
      <c r="X116" s="150">
        <v>0</v>
      </c>
      <c r="Y116" s="150">
        <v>0</v>
      </c>
      <c r="Z116" s="150">
        <v>0</v>
      </c>
      <c r="AA116" s="150">
        <v>0</v>
      </c>
      <c r="AB116" s="150">
        <v>0</v>
      </c>
      <c r="AC116" s="150">
        <v>0</v>
      </c>
      <c r="AD116" s="150">
        <v>0</v>
      </c>
      <c r="AE116" s="150">
        <v>0</v>
      </c>
      <c r="AF116" s="150">
        <v>0</v>
      </c>
      <c r="AG116" s="150">
        <v>0</v>
      </c>
      <c r="AH116" s="150">
        <v>0</v>
      </c>
      <c r="AI116" s="150">
        <v>0</v>
      </c>
      <c r="AJ116" s="150">
        <v>0</v>
      </c>
      <c r="AK116" s="150">
        <v>0</v>
      </c>
      <c r="AL116" s="150">
        <v>0</v>
      </c>
      <c r="AM116" s="150">
        <v>0</v>
      </c>
      <c r="AN116" s="150">
        <v>0</v>
      </c>
      <c r="AO116" s="150">
        <v>0</v>
      </c>
      <c r="AP116" s="150">
        <v>0</v>
      </c>
      <c r="AQ116" s="150">
        <v>0</v>
      </c>
      <c r="AR116" s="150">
        <v>0</v>
      </c>
      <c r="AS116" s="150">
        <v>0</v>
      </c>
      <c r="AT116" s="150">
        <v>0</v>
      </c>
      <c r="AU116" s="150">
        <v>0</v>
      </c>
      <c r="AV116" s="150">
        <v>0</v>
      </c>
    </row>
    <row r="117" spans="2:48" ht="60" x14ac:dyDescent="0.25">
      <c r="B117" s="16"/>
      <c r="C117" s="332"/>
      <c r="D117" s="249"/>
      <c r="E117" s="252" t="s">
        <v>288</v>
      </c>
      <c r="F117" s="74"/>
      <c r="H117" s="136">
        <f t="shared" si="2"/>
        <v>0</v>
      </c>
      <c r="I117" s="149">
        <v>0</v>
      </c>
      <c r="J117" s="149">
        <v>0</v>
      </c>
      <c r="K117" s="149">
        <v>0</v>
      </c>
      <c r="L117" s="149">
        <v>1</v>
      </c>
      <c r="M117" s="149">
        <v>0</v>
      </c>
      <c r="N117" s="149">
        <v>0</v>
      </c>
      <c r="O117" s="150">
        <v>0</v>
      </c>
      <c r="P117" s="150">
        <v>0</v>
      </c>
      <c r="Q117" s="150">
        <v>1</v>
      </c>
      <c r="R117" s="150">
        <v>1</v>
      </c>
      <c r="S117" s="150">
        <v>1</v>
      </c>
      <c r="T117" s="150">
        <v>0</v>
      </c>
      <c r="U117" s="150">
        <v>0</v>
      </c>
      <c r="V117" s="150">
        <v>0</v>
      </c>
      <c r="W117" s="150">
        <v>0</v>
      </c>
      <c r="X117" s="150">
        <v>0</v>
      </c>
      <c r="Y117" s="150">
        <v>0</v>
      </c>
      <c r="Z117" s="150">
        <v>0</v>
      </c>
      <c r="AA117" s="150">
        <v>0</v>
      </c>
      <c r="AB117" s="150">
        <v>0</v>
      </c>
      <c r="AC117" s="150">
        <v>0</v>
      </c>
      <c r="AD117" s="150">
        <v>0</v>
      </c>
      <c r="AE117" s="150">
        <v>0</v>
      </c>
      <c r="AF117" s="150">
        <v>0</v>
      </c>
      <c r="AG117" s="150">
        <v>0</v>
      </c>
      <c r="AH117" s="150">
        <v>0</v>
      </c>
      <c r="AI117" s="150">
        <v>0</v>
      </c>
      <c r="AJ117" s="150">
        <v>0</v>
      </c>
      <c r="AK117" s="150">
        <v>0</v>
      </c>
      <c r="AL117" s="150">
        <v>0</v>
      </c>
      <c r="AM117" s="150">
        <v>0</v>
      </c>
      <c r="AN117" s="150">
        <v>0</v>
      </c>
      <c r="AO117" s="150">
        <v>0</v>
      </c>
      <c r="AP117" s="150">
        <v>0</v>
      </c>
      <c r="AQ117" s="150">
        <v>0</v>
      </c>
      <c r="AR117" s="150">
        <v>0</v>
      </c>
      <c r="AS117" s="150">
        <v>0</v>
      </c>
      <c r="AT117" s="150">
        <v>0</v>
      </c>
      <c r="AU117" s="150">
        <v>0</v>
      </c>
      <c r="AV117" s="150">
        <v>0</v>
      </c>
    </row>
    <row r="118" spans="2:48" ht="30" x14ac:dyDescent="0.25">
      <c r="B118" s="16"/>
      <c r="C118" s="332"/>
      <c r="D118" s="249"/>
      <c r="E118" s="252" t="s">
        <v>289</v>
      </c>
      <c r="F118" s="74"/>
      <c r="H118" s="136">
        <f t="shared" si="2"/>
        <v>0</v>
      </c>
      <c r="I118" s="149">
        <v>0</v>
      </c>
      <c r="J118" s="149">
        <v>0</v>
      </c>
      <c r="K118" s="149">
        <v>0</v>
      </c>
      <c r="L118" s="149">
        <v>0</v>
      </c>
      <c r="M118" s="149">
        <v>0</v>
      </c>
      <c r="N118" s="149">
        <v>0</v>
      </c>
      <c r="O118" s="150">
        <v>0</v>
      </c>
      <c r="P118" s="150">
        <v>0</v>
      </c>
      <c r="Q118" s="150">
        <v>0</v>
      </c>
      <c r="R118" s="150">
        <v>1</v>
      </c>
      <c r="S118" s="150">
        <v>1</v>
      </c>
      <c r="T118" s="150">
        <v>0</v>
      </c>
      <c r="U118" s="150">
        <v>0</v>
      </c>
      <c r="V118" s="150">
        <v>0</v>
      </c>
      <c r="W118" s="150">
        <v>0</v>
      </c>
      <c r="X118" s="150">
        <v>0</v>
      </c>
      <c r="Y118" s="150">
        <v>0</v>
      </c>
      <c r="Z118" s="150">
        <v>0</v>
      </c>
      <c r="AA118" s="150">
        <v>0</v>
      </c>
      <c r="AB118" s="150">
        <v>0</v>
      </c>
      <c r="AC118" s="150">
        <v>0</v>
      </c>
      <c r="AD118" s="150">
        <v>0</v>
      </c>
      <c r="AE118" s="150">
        <v>0</v>
      </c>
      <c r="AF118" s="150">
        <v>0</v>
      </c>
      <c r="AG118" s="150">
        <v>0</v>
      </c>
      <c r="AH118" s="150">
        <v>0</v>
      </c>
      <c r="AI118" s="150">
        <v>0</v>
      </c>
      <c r="AJ118" s="150">
        <v>0</v>
      </c>
      <c r="AK118" s="150">
        <v>0</v>
      </c>
      <c r="AL118" s="150">
        <v>0</v>
      </c>
      <c r="AM118" s="150">
        <v>0</v>
      </c>
      <c r="AN118" s="150">
        <v>0</v>
      </c>
      <c r="AO118" s="150">
        <v>0</v>
      </c>
      <c r="AP118" s="150">
        <v>0</v>
      </c>
      <c r="AQ118" s="150">
        <v>0</v>
      </c>
      <c r="AR118" s="150">
        <v>0</v>
      </c>
      <c r="AS118" s="150">
        <v>0</v>
      </c>
      <c r="AT118" s="150">
        <v>0</v>
      </c>
      <c r="AU118" s="150">
        <v>0</v>
      </c>
      <c r="AV118" s="150">
        <v>0</v>
      </c>
    </row>
    <row r="119" spans="2:48" x14ac:dyDescent="0.25">
      <c r="B119" s="16"/>
      <c r="C119" s="332"/>
      <c r="D119" s="249"/>
      <c r="E119" s="252" t="s">
        <v>290</v>
      </c>
      <c r="F119" s="74"/>
      <c r="H119" s="136">
        <f t="shared" si="2"/>
        <v>0</v>
      </c>
      <c r="I119" s="149">
        <v>0</v>
      </c>
      <c r="J119" s="149">
        <v>0</v>
      </c>
      <c r="K119" s="149">
        <v>0</v>
      </c>
      <c r="L119" s="149">
        <v>0</v>
      </c>
      <c r="M119" s="149">
        <v>0</v>
      </c>
      <c r="N119" s="149">
        <v>0</v>
      </c>
      <c r="O119" s="150">
        <v>0</v>
      </c>
      <c r="P119" s="150">
        <v>0</v>
      </c>
      <c r="Q119" s="150">
        <v>0</v>
      </c>
      <c r="R119" s="150">
        <v>1</v>
      </c>
      <c r="S119" s="150">
        <v>1</v>
      </c>
      <c r="T119" s="150">
        <v>0</v>
      </c>
      <c r="U119" s="150">
        <v>0</v>
      </c>
      <c r="V119" s="150">
        <v>0</v>
      </c>
      <c r="W119" s="150">
        <v>0</v>
      </c>
      <c r="X119" s="150">
        <v>0</v>
      </c>
      <c r="Y119" s="150">
        <v>0</v>
      </c>
      <c r="Z119" s="150">
        <v>0</v>
      </c>
      <c r="AA119" s="150">
        <v>0</v>
      </c>
      <c r="AB119" s="150">
        <v>0</v>
      </c>
      <c r="AC119" s="150">
        <v>0</v>
      </c>
      <c r="AD119" s="150">
        <v>0</v>
      </c>
      <c r="AE119" s="150">
        <v>0</v>
      </c>
      <c r="AF119" s="150">
        <v>0</v>
      </c>
      <c r="AG119" s="150">
        <v>0</v>
      </c>
      <c r="AH119" s="150">
        <v>0</v>
      </c>
      <c r="AI119" s="150">
        <v>0</v>
      </c>
      <c r="AJ119" s="150">
        <v>0</v>
      </c>
      <c r="AK119" s="150">
        <v>0</v>
      </c>
      <c r="AL119" s="150">
        <v>0</v>
      </c>
      <c r="AM119" s="150">
        <v>0</v>
      </c>
      <c r="AN119" s="150">
        <v>0</v>
      </c>
      <c r="AO119" s="150">
        <v>0</v>
      </c>
      <c r="AP119" s="150">
        <v>0</v>
      </c>
      <c r="AQ119" s="150">
        <v>0</v>
      </c>
      <c r="AR119" s="150">
        <v>0</v>
      </c>
      <c r="AS119" s="150">
        <v>0</v>
      </c>
      <c r="AT119" s="150">
        <v>0</v>
      </c>
      <c r="AU119" s="150">
        <v>0</v>
      </c>
      <c r="AV119" s="150">
        <v>0</v>
      </c>
    </row>
    <row r="120" spans="2:48" x14ac:dyDescent="0.25">
      <c r="B120" s="16"/>
      <c r="C120" s="332"/>
      <c r="D120" s="249"/>
      <c r="E120" s="252" t="s">
        <v>291</v>
      </c>
      <c r="F120" s="74"/>
      <c r="H120" s="136">
        <f t="shared" si="2"/>
        <v>0</v>
      </c>
      <c r="I120" s="149">
        <v>0</v>
      </c>
      <c r="J120" s="149">
        <v>0</v>
      </c>
      <c r="K120" s="149">
        <v>0</v>
      </c>
      <c r="L120" s="149">
        <v>0</v>
      </c>
      <c r="M120" s="149">
        <v>0</v>
      </c>
      <c r="N120" s="149">
        <v>0</v>
      </c>
      <c r="O120" s="150">
        <v>0</v>
      </c>
      <c r="P120" s="150">
        <v>0</v>
      </c>
      <c r="Q120" s="150">
        <v>0</v>
      </c>
      <c r="R120" s="150">
        <v>1</v>
      </c>
      <c r="S120" s="150">
        <v>1</v>
      </c>
      <c r="T120" s="150">
        <v>0</v>
      </c>
      <c r="U120" s="150">
        <v>0</v>
      </c>
      <c r="V120" s="150">
        <v>0</v>
      </c>
      <c r="W120" s="150">
        <v>0</v>
      </c>
      <c r="X120" s="150">
        <v>0</v>
      </c>
      <c r="Y120" s="150">
        <v>0</v>
      </c>
      <c r="Z120" s="150">
        <v>0</v>
      </c>
      <c r="AA120" s="150">
        <v>0</v>
      </c>
      <c r="AB120" s="150">
        <v>0</v>
      </c>
      <c r="AC120" s="150">
        <v>0</v>
      </c>
      <c r="AD120" s="150">
        <v>0</v>
      </c>
      <c r="AE120" s="150">
        <v>0</v>
      </c>
      <c r="AF120" s="150">
        <v>0</v>
      </c>
      <c r="AG120" s="150">
        <v>0</v>
      </c>
      <c r="AH120" s="150">
        <v>0</v>
      </c>
      <c r="AI120" s="150">
        <v>0</v>
      </c>
      <c r="AJ120" s="150">
        <v>0</v>
      </c>
      <c r="AK120" s="150">
        <v>0</v>
      </c>
      <c r="AL120" s="150">
        <v>0</v>
      </c>
      <c r="AM120" s="150">
        <v>0</v>
      </c>
      <c r="AN120" s="150">
        <v>0</v>
      </c>
      <c r="AO120" s="150">
        <v>0</v>
      </c>
      <c r="AP120" s="150">
        <v>0</v>
      </c>
      <c r="AQ120" s="150">
        <v>0</v>
      </c>
      <c r="AR120" s="150">
        <v>0</v>
      </c>
      <c r="AS120" s="150">
        <v>0</v>
      </c>
      <c r="AT120" s="150">
        <v>0</v>
      </c>
      <c r="AU120" s="150">
        <v>0</v>
      </c>
      <c r="AV120" s="150">
        <v>0</v>
      </c>
    </row>
    <row r="121" spans="2:48" x14ac:dyDescent="0.25">
      <c r="B121" s="16"/>
      <c r="C121" s="332"/>
      <c r="D121" s="249"/>
      <c r="E121" s="252" t="s">
        <v>292</v>
      </c>
      <c r="F121" s="74"/>
      <c r="H121" s="136">
        <f t="shared" si="2"/>
        <v>1</v>
      </c>
      <c r="I121" s="149">
        <v>0</v>
      </c>
      <c r="J121" s="149">
        <v>0</v>
      </c>
      <c r="K121" s="149">
        <v>0</v>
      </c>
      <c r="L121" s="149">
        <v>0</v>
      </c>
      <c r="M121" s="149">
        <v>0</v>
      </c>
      <c r="N121" s="149">
        <v>0</v>
      </c>
      <c r="O121" s="150">
        <v>0</v>
      </c>
      <c r="P121" s="150">
        <v>0</v>
      </c>
      <c r="Q121" s="150">
        <v>0</v>
      </c>
      <c r="R121" s="150">
        <v>1</v>
      </c>
      <c r="S121" s="150">
        <v>1</v>
      </c>
      <c r="T121" s="150">
        <v>0</v>
      </c>
      <c r="U121" s="150">
        <v>0</v>
      </c>
      <c r="V121" s="150">
        <v>0</v>
      </c>
      <c r="W121" s="150">
        <v>0</v>
      </c>
      <c r="X121" s="150">
        <v>0</v>
      </c>
      <c r="Y121" s="150">
        <v>0</v>
      </c>
      <c r="Z121" s="150">
        <v>0</v>
      </c>
      <c r="AA121" s="150">
        <v>0</v>
      </c>
      <c r="AB121" s="150">
        <v>0</v>
      </c>
      <c r="AC121" s="150">
        <v>0</v>
      </c>
      <c r="AD121" s="150">
        <v>0</v>
      </c>
      <c r="AE121" s="150">
        <v>0</v>
      </c>
      <c r="AF121" s="150">
        <v>0</v>
      </c>
      <c r="AG121" s="150">
        <v>0</v>
      </c>
      <c r="AH121" s="150">
        <v>1</v>
      </c>
      <c r="AI121" s="150">
        <v>0</v>
      </c>
      <c r="AJ121" s="150">
        <v>0</v>
      </c>
      <c r="AK121" s="150">
        <v>0</v>
      </c>
      <c r="AL121" s="150">
        <v>0</v>
      </c>
      <c r="AM121" s="150">
        <v>0</v>
      </c>
      <c r="AN121" s="150">
        <v>0</v>
      </c>
      <c r="AO121" s="150">
        <v>0</v>
      </c>
      <c r="AP121" s="150">
        <v>0</v>
      </c>
      <c r="AQ121" s="150">
        <v>0</v>
      </c>
      <c r="AR121" s="150">
        <v>0</v>
      </c>
      <c r="AS121" s="150">
        <v>0</v>
      </c>
      <c r="AT121" s="150">
        <v>0</v>
      </c>
      <c r="AU121" s="150">
        <v>0</v>
      </c>
      <c r="AV121" s="150">
        <v>0</v>
      </c>
    </row>
    <row r="122" spans="2:48" x14ac:dyDescent="0.25">
      <c r="B122" s="16"/>
      <c r="C122" s="332"/>
      <c r="D122" s="249"/>
      <c r="E122" s="252" t="s">
        <v>293</v>
      </c>
      <c r="F122" s="74"/>
      <c r="H122" s="136">
        <f t="shared" si="2"/>
        <v>0</v>
      </c>
      <c r="I122" s="149">
        <v>0</v>
      </c>
      <c r="J122" s="149">
        <v>0</v>
      </c>
      <c r="K122" s="149">
        <v>0</v>
      </c>
      <c r="L122" s="149">
        <v>0</v>
      </c>
      <c r="M122" s="149">
        <v>0</v>
      </c>
      <c r="N122" s="149">
        <v>0</v>
      </c>
      <c r="O122" s="150">
        <v>0</v>
      </c>
      <c r="P122" s="150">
        <v>0</v>
      </c>
      <c r="Q122" s="150">
        <v>0</v>
      </c>
      <c r="R122" s="150">
        <v>1</v>
      </c>
      <c r="S122" s="150">
        <v>0</v>
      </c>
      <c r="T122" s="150">
        <v>0</v>
      </c>
      <c r="U122" s="150">
        <v>0</v>
      </c>
      <c r="V122" s="150">
        <v>0</v>
      </c>
      <c r="W122" s="150">
        <v>0</v>
      </c>
      <c r="X122" s="150">
        <v>0</v>
      </c>
      <c r="Y122" s="150">
        <v>0</v>
      </c>
      <c r="Z122" s="150">
        <v>0</v>
      </c>
      <c r="AA122" s="150">
        <v>0</v>
      </c>
      <c r="AB122" s="150">
        <v>0</v>
      </c>
      <c r="AC122" s="150">
        <v>0</v>
      </c>
      <c r="AD122" s="150">
        <v>0</v>
      </c>
      <c r="AE122" s="150">
        <v>0</v>
      </c>
      <c r="AF122" s="150">
        <v>0</v>
      </c>
      <c r="AG122" s="150">
        <v>0</v>
      </c>
      <c r="AH122" s="150">
        <v>0</v>
      </c>
      <c r="AI122" s="150">
        <v>0</v>
      </c>
      <c r="AJ122" s="150">
        <v>0</v>
      </c>
      <c r="AK122" s="150">
        <v>0</v>
      </c>
      <c r="AL122" s="150">
        <v>0</v>
      </c>
      <c r="AM122" s="150">
        <v>0</v>
      </c>
      <c r="AN122" s="150">
        <v>0</v>
      </c>
      <c r="AO122" s="150">
        <v>0</v>
      </c>
      <c r="AP122" s="150">
        <v>0</v>
      </c>
      <c r="AQ122" s="150">
        <v>0</v>
      </c>
      <c r="AR122" s="150">
        <v>0</v>
      </c>
      <c r="AS122" s="150">
        <v>0</v>
      </c>
      <c r="AT122" s="150">
        <v>0</v>
      </c>
      <c r="AU122" s="150">
        <v>0</v>
      </c>
      <c r="AV122" s="150">
        <v>0</v>
      </c>
    </row>
    <row r="123" spans="2:48" x14ac:dyDescent="0.25">
      <c r="B123" s="16"/>
      <c r="C123" s="332"/>
      <c r="D123" s="249"/>
      <c r="E123" s="252" t="s">
        <v>294</v>
      </c>
      <c r="F123" s="74"/>
      <c r="H123" s="136">
        <f t="shared" si="2"/>
        <v>0</v>
      </c>
      <c r="I123" s="149">
        <v>0</v>
      </c>
      <c r="J123" s="149">
        <v>0</v>
      </c>
      <c r="K123" s="149">
        <v>0</v>
      </c>
      <c r="L123" s="149">
        <v>0</v>
      </c>
      <c r="M123" s="149">
        <v>0</v>
      </c>
      <c r="N123" s="149">
        <v>0</v>
      </c>
      <c r="O123" s="150">
        <v>0</v>
      </c>
      <c r="P123" s="150">
        <v>0</v>
      </c>
      <c r="Q123" s="150">
        <v>0</v>
      </c>
      <c r="R123" s="150">
        <v>1</v>
      </c>
      <c r="S123" s="150">
        <v>0</v>
      </c>
      <c r="T123" s="150">
        <v>0</v>
      </c>
      <c r="U123" s="150">
        <v>0</v>
      </c>
      <c r="V123" s="150">
        <v>0</v>
      </c>
      <c r="W123" s="150">
        <v>0</v>
      </c>
      <c r="X123" s="150">
        <v>0</v>
      </c>
      <c r="Y123" s="150">
        <v>0</v>
      </c>
      <c r="Z123" s="150">
        <v>0</v>
      </c>
      <c r="AA123" s="150">
        <v>0</v>
      </c>
      <c r="AB123" s="150">
        <v>0</v>
      </c>
      <c r="AC123" s="150">
        <v>0</v>
      </c>
      <c r="AD123" s="150">
        <v>0</v>
      </c>
      <c r="AE123" s="150">
        <v>0</v>
      </c>
      <c r="AF123" s="150">
        <v>0</v>
      </c>
      <c r="AG123" s="150">
        <v>0</v>
      </c>
      <c r="AH123" s="150">
        <v>0</v>
      </c>
      <c r="AI123" s="150">
        <v>0</v>
      </c>
      <c r="AJ123" s="150">
        <v>0</v>
      </c>
      <c r="AK123" s="150">
        <v>0</v>
      </c>
      <c r="AL123" s="150">
        <v>0</v>
      </c>
      <c r="AM123" s="150">
        <v>0</v>
      </c>
      <c r="AN123" s="150">
        <v>0</v>
      </c>
      <c r="AO123" s="150">
        <v>0</v>
      </c>
      <c r="AP123" s="150">
        <v>0</v>
      </c>
      <c r="AQ123" s="150">
        <v>0</v>
      </c>
      <c r="AR123" s="150">
        <v>0</v>
      </c>
      <c r="AS123" s="150">
        <v>0</v>
      </c>
      <c r="AT123" s="150">
        <v>0</v>
      </c>
      <c r="AU123" s="150">
        <v>0</v>
      </c>
      <c r="AV123" s="150">
        <v>0</v>
      </c>
    </row>
    <row r="124" spans="2:48" ht="60" x14ac:dyDescent="0.25">
      <c r="B124" s="16"/>
      <c r="C124" s="332"/>
      <c r="D124" s="249"/>
      <c r="E124" s="252" t="s">
        <v>295</v>
      </c>
      <c r="F124" s="74"/>
      <c r="H124" s="136">
        <f t="shared" si="2"/>
        <v>0</v>
      </c>
      <c r="I124" s="149">
        <v>0</v>
      </c>
      <c r="J124" s="149">
        <v>0</v>
      </c>
      <c r="K124" s="149">
        <v>0</v>
      </c>
      <c r="L124" s="149">
        <v>0</v>
      </c>
      <c r="M124" s="149">
        <v>0</v>
      </c>
      <c r="N124" s="149">
        <v>0</v>
      </c>
      <c r="O124" s="150">
        <v>0</v>
      </c>
      <c r="P124" s="150">
        <v>0</v>
      </c>
      <c r="Q124" s="150">
        <v>0</v>
      </c>
      <c r="R124" s="150">
        <v>1</v>
      </c>
      <c r="S124" s="150">
        <v>1</v>
      </c>
      <c r="T124" s="150">
        <v>0</v>
      </c>
      <c r="U124" s="150">
        <v>0</v>
      </c>
      <c r="V124" s="150">
        <v>0</v>
      </c>
      <c r="W124" s="150">
        <v>0</v>
      </c>
      <c r="X124" s="150">
        <v>0</v>
      </c>
      <c r="Y124" s="150">
        <v>0</v>
      </c>
      <c r="Z124" s="150">
        <v>0</v>
      </c>
      <c r="AA124" s="150">
        <v>0</v>
      </c>
      <c r="AB124" s="150">
        <v>0</v>
      </c>
      <c r="AC124" s="150">
        <v>0</v>
      </c>
      <c r="AD124" s="150">
        <v>0</v>
      </c>
      <c r="AE124" s="150">
        <v>0</v>
      </c>
      <c r="AF124" s="150">
        <v>0</v>
      </c>
      <c r="AG124" s="150">
        <v>0</v>
      </c>
      <c r="AH124" s="150">
        <v>0</v>
      </c>
      <c r="AI124" s="150">
        <v>0</v>
      </c>
      <c r="AJ124" s="150">
        <v>0</v>
      </c>
      <c r="AK124" s="150">
        <v>0</v>
      </c>
      <c r="AL124" s="150">
        <v>0</v>
      </c>
      <c r="AM124" s="150">
        <v>0</v>
      </c>
      <c r="AN124" s="150">
        <v>0</v>
      </c>
      <c r="AO124" s="150">
        <v>0</v>
      </c>
      <c r="AP124" s="150">
        <v>0</v>
      </c>
      <c r="AQ124" s="150">
        <v>0</v>
      </c>
      <c r="AR124" s="150">
        <v>0</v>
      </c>
      <c r="AS124" s="150">
        <v>0</v>
      </c>
      <c r="AT124" s="150">
        <v>0</v>
      </c>
      <c r="AU124" s="150">
        <v>0</v>
      </c>
      <c r="AV124" s="150">
        <v>0</v>
      </c>
    </row>
    <row r="125" spans="2:48" x14ac:dyDescent="0.25">
      <c r="B125" s="16"/>
      <c r="C125" s="332"/>
      <c r="D125" s="249"/>
      <c r="E125" s="252" t="s">
        <v>296</v>
      </c>
      <c r="F125" s="74"/>
      <c r="H125" s="136">
        <f t="shared" si="2"/>
        <v>1</v>
      </c>
      <c r="I125" s="149">
        <v>0</v>
      </c>
      <c r="J125" s="149">
        <v>0</v>
      </c>
      <c r="K125" s="149">
        <v>0</v>
      </c>
      <c r="L125" s="149">
        <v>0</v>
      </c>
      <c r="M125" s="149">
        <v>0</v>
      </c>
      <c r="N125" s="149">
        <v>0</v>
      </c>
      <c r="O125" s="150">
        <v>0</v>
      </c>
      <c r="P125" s="150">
        <v>0</v>
      </c>
      <c r="Q125" s="150">
        <v>0</v>
      </c>
      <c r="R125" s="150">
        <v>1</v>
      </c>
      <c r="S125" s="150">
        <v>0</v>
      </c>
      <c r="T125" s="150">
        <v>0</v>
      </c>
      <c r="U125" s="150">
        <v>0</v>
      </c>
      <c r="V125" s="150">
        <v>0</v>
      </c>
      <c r="W125" s="150">
        <v>0</v>
      </c>
      <c r="X125" s="150">
        <v>0</v>
      </c>
      <c r="Y125" s="150">
        <v>0</v>
      </c>
      <c r="Z125" s="150">
        <v>0</v>
      </c>
      <c r="AA125" s="150">
        <v>0</v>
      </c>
      <c r="AB125" s="150">
        <v>0</v>
      </c>
      <c r="AC125" s="150">
        <v>0</v>
      </c>
      <c r="AD125" s="150">
        <v>0</v>
      </c>
      <c r="AE125" s="150">
        <v>0</v>
      </c>
      <c r="AF125" s="150">
        <v>0</v>
      </c>
      <c r="AG125" s="150">
        <v>0</v>
      </c>
      <c r="AH125" s="150">
        <v>1</v>
      </c>
      <c r="AI125" s="150">
        <v>0</v>
      </c>
      <c r="AJ125" s="150">
        <v>1</v>
      </c>
      <c r="AK125" s="150">
        <v>0</v>
      </c>
      <c r="AL125" s="150">
        <v>0</v>
      </c>
      <c r="AM125" s="150">
        <v>0</v>
      </c>
      <c r="AN125" s="150">
        <v>0</v>
      </c>
      <c r="AO125" s="150">
        <v>0</v>
      </c>
      <c r="AP125" s="150">
        <v>0</v>
      </c>
      <c r="AQ125" s="150">
        <v>0</v>
      </c>
      <c r="AR125" s="150">
        <v>0</v>
      </c>
      <c r="AS125" s="150">
        <v>0</v>
      </c>
      <c r="AT125" s="150">
        <v>0</v>
      </c>
      <c r="AU125" s="150">
        <v>0</v>
      </c>
      <c r="AV125" s="150">
        <v>0</v>
      </c>
    </row>
    <row r="126" spans="2:48" x14ac:dyDescent="0.25">
      <c r="B126" s="16"/>
      <c r="C126" s="332"/>
      <c r="D126" s="249"/>
      <c r="E126" s="252" t="s">
        <v>297</v>
      </c>
      <c r="F126" s="74"/>
      <c r="H126" s="136">
        <f t="shared" si="2"/>
        <v>0</v>
      </c>
      <c r="I126" s="149">
        <v>0</v>
      </c>
      <c r="J126" s="149">
        <v>0</v>
      </c>
      <c r="K126" s="149">
        <v>0</v>
      </c>
      <c r="L126" s="149">
        <v>0</v>
      </c>
      <c r="M126" s="149">
        <v>0</v>
      </c>
      <c r="N126" s="149">
        <v>0</v>
      </c>
      <c r="O126" s="150">
        <v>0</v>
      </c>
      <c r="P126" s="150">
        <v>0</v>
      </c>
      <c r="Q126" s="150">
        <v>0</v>
      </c>
      <c r="R126" s="150">
        <v>1</v>
      </c>
      <c r="S126" s="150">
        <v>1</v>
      </c>
      <c r="T126" s="150">
        <v>0</v>
      </c>
      <c r="U126" s="150">
        <v>0</v>
      </c>
      <c r="V126" s="150">
        <v>0</v>
      </c>
      <c r="W126" s="150">
        <v>0</v>
      </c>
      <c r="X126" s="150">
        <v>0</v>
      </c>
      <c r="Y126" s="150">
        <v>0</v>
      </c>
      <c r="Z126" s="150">
        <v>0</v>
      </c>
      <c r="AA126" s="150">
        <v>0</v>
      </c>
      <c r="AB126" s="150">
        <v>0</v>
      </c>
      <c r="AC126" s="150">
        <v>0</v>
      </c>
      <c r="AD126" s="150">
        <v>0</v>
      </c>
      <c r="AE126" s="150">
        <v>0</v>
      </c>
      <c r="AF126" s="150">
        <v>0</v>
      </c>
      <c r="AG126" s="150">
        <v>0</v>
      </c>
      <c r="AH126" s="150">
        <v>0</v>
      </c>
      <c r="AI126" s="150">
        <v>0</v>
      </c>
      <c r="AJ126" s="150">
        <v>0</v>
      </c>
      <c r="AK126" s="150">
        <v>0</v>
      </c>
      <c r="AL126" s="150">
        <v>0</v>
      </c>
      <c r="AM126" s="150">
        <v>0</v>
      </c>
      <c r="AN126" s="150">
        <v>0</v>
      </c>
      <c r="AO126" s="150">
        <v>0</v>
      </c>
      <c r="AP126" s="150">
        <v>0</v>
      </c>
      <c r="AQ126" s="150">
        <v>0</v>
      </c>
      <c r="AR126" s="150">
        <v>0</v>
      </c>
      <c r="AS126" s="150">
        <v>0</v>
      </c>
      <c r="AT126" s="150">
        <v>0</v>
      </c>
      <c r="AU126" s="150">
        <v>0</v>
      </c>
      <c r="AV126" s="150">
        <v>0</v>
      </c>
    </row>
    <row r="127" spans="2:48" x14ac:dyDescent="0.25">
      <c r="B127" s="16"/>
      <c r="C127" s="332"/>
      <c r="D127" s="249"/>
      <c r="E127" s="252" t="s">
        <v>298</v>
      </c>
      <c r="F127" s="74"/>
      <c r="H127" s="136">
        <f t="shared" si="2"/>
        <v>0</v>
      </c>
      <c r="I127" s="149">
        <v>0</v>
      </c>
      <c r="J127" s="149">
        <v>0</v>
      </c>
      <c r="K127" s="149">
        <v>0</v>
      </c>
      <c r="L127" s="149">
        <v>0</v>
      </c>
      <c r="M127" s="149">
        <v>0</v>
      </c>
      <c r="N127" s="149">
        <v>0</v>
      </c>
      <c r="O127" s="150">
        <v>0</v>
      </c>
      <c r="P127" s="150">
        <v>0</v>
      </c>
      <c r="Q127" s="150">
        <v>0</v>
      </c>
      <c r="R127" s="150">
        <v>1</v>
      </c>
      <c r="S127" s="150">
        <v>0</v>
      </c>
      <c r="T127" s="150">
        <v>0</v>
      </c>
      <c r="U127" s="150">
        <v>0</v>
      </c>
      <c r="V127" s="150">
        <v>0</v>
      </c>
      <c r="W127" s="150">
        <v>0</v>
      </c>
      <c r="X127" s="150">
        <v>0</v>
      </c>
      <c r="Y127" s="150">
        <v>0</v>
      </c>
      <c r="Z127" s="150">
        <v>0</v>
      </c>
      <c r="AA127" s="150">
        <v>0</v>
      </c>
      <c r="AB127" s="150">
        <v>0</v>
      </c>
      <c r="AC127" s="150">
        <v>0</v>
      </c>
      <c r="AD127" s="150">
        <v>0</v>
      </c>
      <c r="AE127" s="150">
        <v>0</v>
      </c>
      <c r="AF127" s="150">
        <v>0</v>
      </c>
      <c r="AG127" s="150">
        <v>0</v>
      </c>
      <c r="AH127" s="150">
        <v>0</v>
      </c>
      <c r="AI127" s="150">
        <v>0</v>
      </c>
      <c r="AJ127" s="150">
        <v>0</v>
      </c>
      <c r="AK127" s="150">
        <v>0</v>
      </c>
      <c r="AL127" s="150">
        <v>0</v>
      </c>
      <c r="AM127" s="150">
        <v>0</v>
      </c>
      <c r="AN127" s="150">
        <v>0</v>
      </c>
      <c r="AO127" s="150">
        <v>0</v>
      </c>
      <c r="AP127" s="150">
        <v>0</v>
      </c>
      <c r="AQ127" s="150">
        <v>0</v>
      </c>
      <c r="AR127" s="150">
        <v>0</v>
      </c>
      <c r="AS127" s="150">
        <v>0</v>
      </c>
      <c r="AT127" s="150">
        <v>0</v>
      </c>
      <c r="AU127" s="150">
        <v>0</v>
      </c>
      <c r="AV127" s="150">
        <v>0</v>
      </c>
    </row>
    <row r="128" spans="2:48" x14ac:dyDescent="0.25">
      <c r="B128" s="16"/>
      <c r="C128" s="332"/>
      <c r="D128" s="249"/>
      <c r="E128" s="252" t="s">
        <v>299</v>
      </c>
      <c r="F128" s="74"/>
      <c r="H128" s="136">
        <f t="shared" si="2"/>
        <v>0</v>
      </c>
      <c r="I128" s="149">
        <v>0</v>
      </c>
      <c r="J128" s="149">
        <v>0</v>
      </c>
      <c r="K128" s="149">
        <v>0</v>
      </c>
      <c r="L128" s="149">
        <v>0</v>
      </c>
      <c r="M128" s="149">
        <v>0</v>
      </c>
      <c r="N128" s="149">
        <v>0</v>
      </c>
      <c r="O128" s="150">
        <v>0</v>
      </c>
      <c r="P128" s="150">
        <v>0</v>
      </c>
      <c r="Q128" s="150">
        <v>0</v>
      </c>
      <c r="R128" s="150">
        <v>1</v>
      </c>
      <c r="S128" s="150">
        <v>0</v>
      </c>
      <c r="T128" s="150">
        <v>0</v>
      </c>
      <c r="U128" s="150">
        <v>0</v>
      </c>
      <c r="V128" s="150">
        <v>0</v>
      </c>
      <c r="W128" s="150">
        <v>0</v>
      </c>
      <c r="X128" s="150">
        <v>0</v>
      </c>
      <c r="Y128" s="150">
        <v>0</v>
      </c>
      <c r="Z128" s="150">
        <v>0</v>
      </c>
      <c r="AA128" s="150">
        <v>0</v>
      </c>
      <c r="AB128" s="150">
        <v>0</v>
      </c>
      <c r="AC128" s="150">
        <v>0</v>
      </c>
      <c r="AD128" s="150">
        <v>0</v>
      </c>
      <c r="AE128" s="150">
        <v>0</v>
      </c>
      <c r="AF128" s="150">
        <v>0</v>
      </c>
      <c r="AG128" s="150">
        <v>0</v>
      </c>
      <c r="AH128" s="150">
        <v>0</v>
      </c>
      <c r="AI128" s="150">
        <v>0</v>
      </c>
      <c r="AJ128" s="150">
        <v>0</v>
      </c>
      <c r="AK128" s="150">
        <v>0</v>
      </c>
      <c r="AL128" s="150">
        <v>0</v>
      </c>
      <c r="AM128" s="150">
        <v>0</v>
      </c>
      <c r="AN128" s="150">
        <v>0</v>
      </c>
      <c r="AO128" s="150">
        <v>0</v>
      </c>
      <c r="AP128" s="150">
        <v>0</v>
      </c>
      <c r="AQ128" s="150">
        <v>0</v>
      </c>
      <c r="AR128" s="150">
        <v>0</v>
      </c>
      <c r="AS128" s="150">
        <v>0</v>
      </c>
      <c r="AT128" s="150">
        <v>0</v>
      </c>
      <c r="AU128" s="150">
        <v>0</v>
      </c>
      <c r="AV128" s="150">
        <v>0</v>
      </c>
    </row>
    <row r="129" spans="2:48" ht="30" x14ac:dyDescent="0.25">
      <c r="B129" s="16"/>
      <c r="C129" s="332"/>
      <c r="D129" s="249"/>
      <c r="E129" s="252" t="s">
        <v>300</v>
      </c>
      <c r="F129" s="74"/>
      <c r="H129" s="136">
        <f t="shared" si="2"/>
        <v>0</v>
      </c>
      <c r="I129" s="149">
        <v>0</v>
      </c>
      <c r="J129" s="149">
        <v>0</v>
      </c>
      <c r="K129" s="149">
        <v>0</v>
      </c>
      <c r="L129" s="149">
        <v>0</v>
      </c>
      <c r="M129" s="149">
        <v>0</v>
      </c>
      <c r="N129" s="149">
        <v>0</v>
      </c>
      <c r="O129" s="150">
        <v>0</v>
      </c>
      <c r="P129" s="150">
        <v>0</v>
      </c>
      <c r="Q129" s="150">
        <v>0</v>
      </c>
      <c r="R129" s="150">
        <v>1</v>
      </c>
      <c r="S129" s="150">
        <v>1</v>
      </c>
      <c r="T129" s="150">
        <v>0</v>
      </c>
      <c r="U129" s="150">
        <v>0</v>
      </c>
      <c r="V129" s="150">
        <v>0</v>
      </c>
      <c r="W129" s="150">
        <v>0</v>
      </c>
      <c r="X129" s="150">
        <v>0</v>
      </c>
      <c r="Y129" s="150">
        <v>0</v>
      </c>
      <c r="Z129" s="150">
        <v>0</v>
      </c>
      <c r="AA129" s="150">
        <v>0</v>
      </c>
      <c r="AB129" s="150">
        <v>0</v>
      </c>
      <c r="AC129" s="150">
        <v>0</v>
      </c>
      <c r="AD129" s="150">
        <v>0</v>
      </c>
      <c r="AE129" s="150">
        <v>0</v>
      </c>
      <c r="AF129" s="150">
        <v>0</v>
      </c>
      <c r="AG129" s="150">
        <v>0</v>
      </c>
      <c r="AH129" s="150">
        <v>0</v>
      </c>
      <c r="AI129" s="150">
        <v>0</v>
      </c>
      <c r="AJ129" s="150">
        <v>0</v>
      </c>
      <c r="AK129" s="150">
        <v>0</v>
      </c>
      <c r="AL129" s="150">
        <v>0</v>
      </c>
      <c r="AM129" s="150">
        <v>0</v>
      </c>
      <c r="AN129" s="150">
        <v>0</v>
      </c>
      <c r="AO129" s="150">
        <v>0</v>
      </c>
      <c r="AP129" s="150">
        <v>0</v>
      </c>
      <c r="AQ129" s="150">
        <v>0</v>
      </c>
      <c r="AR129" s="150">
        <v>0</v>
      </c>
      <c r="AS129" s="150">
        <v>0</v>
      </c>
      <c r="AT129" s="150">
        <v>0</v>
      </c>
      <c r="AU129" s="150">
        <v>0</v>
      </c>
      <c r="AV129" s="150">
        <v>0</v>
      </c>
    </row>
    <row r="130" spans="2:48" ht="45" x14ac:dyDescent="0.25">
      <c r="B130" s="16"/>
      <c r="C130" s="332"/>
      <c r="D130" s="249"/>
      <c r="E130" s="252" t="s">
        <v>301</v>
      </c>
      <c r="F130" s="74"/>
      <c r="H130" s="136">
        <f t="shared" si="2"/>
        <v>0</v>
      </c>
      <c r="I130" s="149">
        <v>0</v>
      </c>
      <c r="J130" s="149">
        <v>0</v>
      </c>
      <c r="K130" s="149">
        <v>0</v>
      </c>
      <c r="L130" s="149">
        <v>0</v>
      </c>
      <c r="M130" s="149">
        <v>0</v>
      </c>
      <c r="N130" s="149">
        <v>0</v>
      </c>
      <c r="O130" s="150">
        <v>0</v>
      </c>
      <c r="P130" s="150">
        <v>0</v>
      </c>
      <c r="Q130" s="150">
        <v>0</v>
      </c>
      <c r="R130" s="150">
        <v>1</v>
      </c>
      <c r="S130" s="150">
        <v>1</v>
      </c>
      <c r="T130" s="150">
        <v>0</v>
      </c>
      <c r="U130" s="150">
        <v>0</v>
      </c>
      <c r="V130" s="150">
        <v>0</v>
      </c>
      <c r="W130" s="150">
        <v>0</v>
      </c>
      <c r="X130" s="150">
        <v>0</v>
      </c>
      <c r="Y130" s="150">
        <v>0</v>
      </c>
      <c r="Z130" s="150">
        <v>0</v>
      </c>
      <c r="AA130" s="150">
        <v>0</v>
      </c>
      <c r="AB130" s="150">
        <v>0</v>
      </c>
      <c r="AC130" s="150">
        <v>0</v>
      </c>
      <c r="AD130" s="150">
        <v>0</v>
      </c>
      <c r="AE130" s="150">
        <v>0</v>
      </c>
      <c r="AF130" s="150">
        <v>0</v>
      </c>
      <c r="AG130" s="150">
        <v>0</v>
      </c>
      <c r="AH130" s="150">
        <v>0</v>
      </c>
      <c r="AI130" s="150">
        <v>0</v>
      </c>
      <c r="AJ130" s="150">
        <v>0</v>
      </c>
      <c r="AK130" s="150">
        <v>0</v>
      </c>
      <c r="AL130" s="150">
        <v>0</v>
      </c>
      <c r="AM130" s="150">
        <v>0</v>
      </c>
      <c r="AN130" s="150">
        <v>0</v>
      </c>
      <c r="AO130" s="150">
        <v>0</v>
      </c>
      <c r="AP130" s="150">
        <v>0</v>
      </c>
      <c r="AQ130" s="150">
        <v>0</v>
      </c>
      <c r="AR130" s="150">
        <v>0</v>
      </c>
      <c r="AS130" s="150">
        <v>0</v>
      </c>
      <c r="AT130" s="150">
        <v>0</v>
      </c>
      <c r="AU130" s="150">
        <v>0</v>
      </c>
      <c r="AV130" s="150">
        <v>0</v>
      </c>
    </row>
    <row r="131" spans="2:48" ht="30" x14ac:dyDescent="0.25">
      <c r="B131" s="16"/>
      <c r="C131" s="332"/>
      <c r="D131" s="249"/>
      <c r="E131" s="252" t="s">
        <v>302</v>
      </c>
      <c r="F131" s="74"/>
      <c r="H131" s="136">
        <f t="shared" si="2"/>
        <v>0</v>
      </c>
      <c r="I131" s="149">
        <v>0</v>
      </c>
      <c r="J131" s="149">
        <v>0</v>
      </c>
      <c r="K131" s="149">
        <v>0</v>
      </c>
      <c r="L131" s="149">
        <v>0</v>
      </c>
      <c r="M131" s="149">
        <v>0</v>
      </c>
      <c r="N131" s="149">
        <v>0</v>
      </c>
      <c r="O131" s="150">
        <v>0</v>
      </c>
      <c r="P131" s="150">
        <v>0</v>
      </c>
      <c r="Q131" s="150">
        <v>0</v>
      </c>
      <c r="R131" s="150">
        <v>1</v>
      </c>
      <c r="S131" s="150">
        <v>0</v>
      </c>
      <c r="T131" s="150">
        <v>0</v>
      </c>
      <c r="U131" s="150">
        <v>0</v>
      </c>
      <c r="V131" s="150">
        <v>0</v>
      </c>
      <c r="W131" s="150">
        <v>0</v>
      </c>
      <c r="X131" s="150">
        <v>0</v>
      </c>
      <c r="Y131" s="150">
        <v>0</v>
      </c>
      <c r="Z131" s="150">
        <v>0</v>
      </c>
      <c r="AA131" s="150">
        <v>0</v>
      </c>
      <c r="AB131" s="150">
        <v>0</v>
      </c>
      <c r="AC131" s="150">
        <v>0</v>
      </c>
      <c r="AD131" s="150">
        <v>0</v>
      </c>
      <c r="AE131" s="150">
        <v>0</v>
      </c>
      <c r="AF131" s="150">
        <v>0</v>
      </c>
      <c r="AG131" s="150">
        <v>0</v>
      </c>
      <c r="AH131" s="150">
        <v>0</v>
      </c>
      <c r="AI131" s="150">
        <v>0</v>
      </c>
      <c r="AJ131" s="150">
        <v>0</v>
      </c>
      <c r="AK131" s="150">
        <v>0</v>
      </c>
      <c r="AL131" s="150">
        <v>0</v>
      </c>
      <c r="AM131" s="150">
        <v>0</v>
      </c>
      <c r="AN131" s="150">
        <v>0</v>
      </c>
      <c r="AO131" s="150">
        <v>0</v>
      </c>
      <c r="AP131" s="150">
        <v>0</v>
      </c>
      <c r="AQ131" s="150">
        <v>0</v>
      </c>
      <c r="AR131" s="150">
        <v>0</v>
      </c>
      <c r="AS131" s="150">
        <v>0</v>
      </c>
      <c r="AT131" s="150">
        <v>0</v>
      </c>
      <c r="AU131" s="150">
        <v>0</v>
      </c>
      <c r="AV131" s="150">
        <v>0</v>
      </c>
    </row>
    <row r="132" spans="2:48" ht="30" x14ac:dyDescent="0.25">
      <c r="B132" s="16"/>
      <c r="C132" s="332"/>
      <c r="D132" s="249"/>
      <c r="E132" s="252" t="s">
        <v>303</v>
      </c>
      <c r="F132" s="74"/>
      <c r="H132" s="136">
        <f t="shared" si="2"/>
        <v>0</v>
      </c>
      <c r="I132" s="149">
        <v>0</v>
      </c>
      <c r="J132" s="149">
        <v>0</v>
      </c>
      <c r="K132" s="149">
        <v>0</v>
      </c>
      <c r="L132" s="149">
        <v>0</v>
      </c>
      <c r="M132" s="149">
        <v>0</v>
      </c>
      <c r="N132" s="149">
        <v>0</v>
      </c>
      <c r="O132" s="150">
        <v>0</v>
      </c>
      <c r="P132" s="150">
        <v>0</v>
      </c>
      <c r="Q132" s="150">
        <v>0</v>
      </c>
      <c r="R132" s="150">
        <v>1</v>
      </c>
      <c r="S132" s="150">
        <v>0</v>
      </c>
      <c r="T132" s="150">
        <v>0</v>
      </c>
      <c r="U132" s="150">
        <v>0</v>
      </c>
      <c r="V132" s="150">
        <v>0</v>
      </c>
      <c r="W132" s="150">
        <v>0</v>
      </c>
      <c r="X132" s="150">
        <v>0</v>
      </c>
      <c r="Y132" s="150">
        <v>0</v>
      </c>
      <c r="Z132" s="150">
        <v>0</v>
      </c>
      <c r="AA132" s="150">
        <v>0</v>
      </c>
      <c r="AB132" s="150">
        <v>0</v>
      </c>
      <c r="AC132" s="150">
        <v>0</v>
      </c>
      <c r="AD132" s="150">
        <v>0</v>
      </c>
      <c r="AE132" s="150">
        <v>0</v>
      </c>
      <c r="AF132" s="150">
        <v>0</v>
      </c>
      <c r="AG132" s="150">
        <v>0</v>
      </c>
      <c r="AH132" s="150">
        <v>0</v>
      </c>
      <c r="AI132" s="150">
        <v>0</v>
      </c>
      <c r="AJ132" s="150">
        <v>0</v>
      </c>
      <c r="AK132" s="150">
        <v>0</v>
      </c>
      <c r="AL132" s="150">
        <v>0</v>
      </c>
      <c r="AM132" s="150">
        <v>0</v>
      </c>
      <c r="AN132" s="150">
        <v>0</v>
      </c>
      <c r="AO132" s="150">
        <v>0</v>
      </c>
      <c r="AP132" s="150">
        <v>0</v>
      </c>
      <c r="AQ132" s="150">
        <v>0</v>
      </c>
      <c r="AR132" s="150">
        <v>0</v>
      </c>
      <c r="AS132" s="150">
        <v>0</v>
      </c>
      <c r="AT132" s="150">
        <v>0</v>
      </c>
      <c r="AU132" s="150">
        <v>0</v>
      </c>
      <c r="AV132" s="150">
        <v>0</v>
      </c>
    </row>
    <row r="133" spans="2:48" ht="30" x14ac:dyDescent="0.25">
      <c r="B133" s="16"/>
      <c r="C133" s="332"/>
      <c r="D133" s="249"/>
      <c r="E133" s="252" t="s">
        <v>304</v>
      </c>
      <c r="F133" s="74"/>
      <c r="H133" s="136">
        <f t="shared" si="2"/>
        <v>0</v>
      </c>
      <c r="I133" s="149">
        <v>0</v>
      </c>
      <c r="J133" s="149">
        <v>0</v>
      </c>
      <c r="K133" s="149">
        <v>0</v>
      </c>
      <c r="L133" s="149">
        <v>0</v>
      </c>
      <c r="M133" s="149">
        <v>0</v>
      </c>
      <c r="N133" s="149">
        <v>0</v>
      </c>
      <c r="O133" s="150">
        <v>0</v>
      </c>
      <c r="P133" s="150">
        <v>0</v>
      </c>
      <c r="Q133" s="150">
        <v>0</v>
      </c>
      <c r="R133" s="150">
        <v>1</v>
      </c>
      <c r="S133" s="150">
        <v>0</v>
      </c>
      <c r="T133" s="150">
        <v>0</v>
      </c>
      <c r="U133" s="150">
        <v>0</v>
      </c>
      <c r="V133" s="150">
        <v>0</v>
      </c>
      <c r="W133" s="150">
        <v>0</v>
      </c>
      <c r="X133" s="150">
        <v>0</v>
      </c>
      <c r="Y133" s="150">
        <v>0</v>
      </c>
      <c r="Z133" s="150">
        <v>0</v>
      </c>
      <c r="AA133" s="150">
        <v>0</v>
      </c>
      <c r="AB133" s="150">
        <v>0</v>
      </c>
      <c r="AC133" s="150">
        <v>0</v>
      </c>
      <c r="AD133" s="150">
        <v>0</v>
      </c>
      <c r="AE133" s="150">
        <v>0</v>
      </c>
      <c r="AF133" s="150">
        <v>0</v>
      </c>
      <c r="AG133" s="150">
        <v>0</v>
      </c>
      <c r="AH133" s="150">
        <v>0</v>
      </c>
      <c r="AI133" s="150">
        <v>0</v>
      </c>
      <c r="AJ133" s="150">
        <v>0</v>
      </c>
      <c r="AK133" s="150">
        <v>0</v>
      </c>
      <c r="AL133" s="150">
        <v>0</v>
      </c>
      <c r="AM133" s="150">
        <v>0</v>
      </c>
      <c r="AN133" s="150">
        <v>0</v>
      </c>
      <c r="AO133" s="150">
        <v>0</v>
      </c>
      <c r="AP133" s="150">
        <v>0</v>
      </c>
      <c r="AQ133" s="150">
        <v>0</v>
      </c>
      <c r="AR133" s="150">
        <v>0</v>
      </c>
      <c r="AS133" s="150">
        <v>0</v>
      </c>
      <c r="AT133" s="150">
        <v>0</v>
      </c>
      <c r="AU133" s="150">
        <v>0</v>
      </c>
      <c r="AV133" s="150">
        <v>0</v>
      </c>
    </row>
    <row r="134" spans="2:48" x14ac:dyDescent="0.25">
      <c r="B134" s="16"/>
      <c r="C134" s="332"/>
      <c r="D134" s="249"/>
      <c r="E134" s="252" t="s">
        <v>305</v>
      </c>
      <c r="F134" s="74"/>
      <c r="H134" s="136">
        <f t="shared" si="2"/>
        <v>1</v>
      </c>
      <c r="I134" s="149">
        <v>0</v>
      </c>
      <c r="J134" s="149">
        <v>0</v>
      </c>
      <c r="K134" s="149">
        <v>0</v>
      </c>
      <c r="L134" s="149">
        <v>0</v>
      </c>
      <c r="M134" s="149">
        <v>0</v>
      </c>
      <c r="N134" s="149">
        <v>0</v>
      </c>
      <c r="O134" s="150">
        <v>0</v>
      </c>
      <c r="P134" s="150">
        <v>0</v>
      </c>
      <c r="Q134" s="150">
        <v>0</v>
      </c>
      <c r="R134" s="150">
        <v>1</v>
      </c>
      <c r="S134" s="150">
        <v>0</v>
      </c>
      <c r="T134" s="150">
        <v>1</v>
      </c>
      <c r="U134" s="150">
        <v>0</v>
      </c>
      <c r="V134" s="150">
        <v>0</v>
      </c>
      <c r="W134" s="150">
        <v>0</v>
      </c>
      <c r="X134" s="150">
        <v>0</v>
      </c>
      <c r="Y134" s="150">
        <v>0</v>
      </c>
      <c r="Z134" s="150">
        <v>0</v>
      </c>
      <c r="AA134" s="150">
        <v>0</v>
      </c>
      <c r="AB134" s="150">
        <v>0</v>
      </c>
      <c r="AC134" s="150">
        <v>0</v>
      </c>
      <c r="AD134" s="150">
        <v>0</v>
      </c>
      <c r="AE134" s="150">
        <v>0</v>
      </c>
      <c r="AF134" s="150">
        <v>0</v>
      </c>
      <c r="AG134" s="150">
        <v>0</v>
      </c>
      <c r="AH134" s="150">
        <v>0</v>
      </c>
      <c r="AI134" s="150">
        <v>0</v>
      </c>
      <c r="AJ134" s="150">
        <v>0</v>
      </c>
      <c r="AK134" s="150">
        <v>0</v>
      </c>
      <c r="AL134" s="150">
        <v>0</v>
      </c>
      <c r="AM134" s="150">
        <v>0</v>
      </c>
      <c r="AN134" s="150">
        <v>0</v>
      </c>
      <c r="AO134" s="150">
        <v>0</v>
      </c>
      <c r="AP134" s="150">
        <v>0</v>
      </c>
      <c r="AQ134" s="150">
        <v>0</v>
      </c>
      <c r="AR134" s="150">
        <v>0</v>
      </c>
      <c r="AS134" s="150">
        <v>0</v>
      </c>
      <c r="AT134" s="150">
        <v>0</v>
      </c>
      <c r="AU134" s="150">
        <v>0</v>
      </c>
      <c r="AV134" s="150">
        <v>0</v>
      </c>
    </row>
    <row r="135" spans="2:48" x14ac:dyDescent="0.25">
      <c r="B135" s="16"/>
      <c r="C135" s="332"/>
      <c r="D135" s="249"/>
      <c r="E135" s="252" t="s">
        <v>306</v>
      </c>
      <c r="F135" s="74"/>
      <c r="H135" s="136">
        <f t="shared" si="2"/>
        <v>1</v>
      </c>
      <c r="I135" s="149">
        <v>0</v>
      </c>
      <c r="J135" s="149">
        <v>0</v>
      </c>
      <c r="K135" s="149">
        <v>0</v>
      </c>
      <c r="L135" s="149">
        <v>0</v>
      </c>
      <c r="M135" s="149">
        <v>0</v>
      </c>
      <c r="N135" s="149">
        <v>0</v>
      </c>
      <c r="O135" s="150">
        <v>0</v>
      </c>
      <c r="P135" s="150">
        <v>0</v>
      </c>
      <c r="Q135" s="150">
        <v>0</v>
      </c>
      <c r="R135" s="150">
        <v>1</v>
      </c>
      <c r="S135" s="150">
        <v>0</v>
      </c>
      <c r="T135" s="150">
        <v>1</v>
      </c>
      <c r="U135" s="150">
        <v>0</v>
      </c>
      <c r="V135" s="150">
        <v>0</v>
      </c>
      <c r="W135" s="150">
        <v>0</v>
      </c>
      <c r="X135" s="150">
        <v>0</v>
      </c>
      <c r="Y135" s="150">
        <v>0</v>
      </c>
      <c r="Z135" s="150">
        <v>0</v>
      </c>
      <c r="AA135" s="150">
        <v>0</v>
      </c>
      <c r="AB135" s="150">
        <v>0</v>
      </c>
      <c r="AC135" s="150">
        <v>0</v>
      </c>
      <c r="AD135" s="150">
        <v>0</v>
      </c>
      <c r="AE135" s="150">
        <v>0</v>
      </c>
      <c r="AF135" s="150">
        <v>0</v>
      </c>
      <c r="AG135" s="150">
        <v>0</v>
      </c>
      <c r="AH135" s="150">
        <v>0</v>
      </c>
      <c r="AI135" s="150">
        <v>0</v>
      </c>
      <c r="AJ135" s="150">
        <v>0</v>
      </c>
      <c r="AK135" s="150">
        <v>0</v>
      </c>
      <c r="AL135" s="150">
        <v>0</v>
      </c>
      <c r="AM135" s="150">
        <v>0</v>
      </c>
      <c r="AN135" s="150">
        <v>0</v>
      </c>
      <c r="AO135" s="150">
        <v>0</v>
      </c>
      <c r="AP135" s="150">
        <v>0</v>
      </c>
      <c r="AQ135" s="150">
        <v>0</v>
      </c>
      <c r="AR135" s="150">
        <v>0</v>
      </c>
      <c r="AS135" s="150">
        <v>0</v>
      </c>
      <c r="AT135" s="150">
        <v>0</v>
      </c>
      <c r="AU135" s="150">
        <v>0</v>
      </c>
      <c r="AV135" s="150">
        <v>0</v>
      </c>
    </row>
    <row r="136" spans="2:48" x14ac:dyDescent="0.25">
      <c r="B136" s="16"/>
      <c r="C136" s="332"/>
      <c r="D136" s="249"/>
      <c r="E136" s="252" t="s">
        <v>307</v>
      </c>
      <c r="F136" s="74"/>
      <c r="H136" s="136">
        <f t="shared" si="2"/>
        <v>1</v>
      </c>
      <c r="I136" s="149">
        <v>0</v>
      </c>
      <c r="J136" s="149">
        <v>0</v>
      </c>
      <c r="K136" s="149">
        <v>0</v>
      </c>
      <c r="L136" s="149">
        <v>0</v>
      </c>
      <c r="M136" s="149">
        <v>0</v>
      </c>
      <c r="N136" s="149">
        <v>0</v>
      </c>
      <c r="O136" s="150">
        <v>0</v>
      </c>
      <c r="P136" s="150">
        <v>0</v>
      </c>
      <c r="Q136" s="150">
        <v>0</v>
      </c>
      <c r="R136" s="150">
        <v>1</v>
      </c>
      <c r="S136" s="150">
        <v>0</v>
      </c>
      <c r="T136" s="150">
        <v>1</v>
      </c>
      <c r="U136" s="150">
        <v>0</v>
      </c>
      <c r="V136" s="150">
        <v>0</v>
      </c>
      <c r="W136" s="150">
        <v>0</v>
      </c>
      <c r="X136" s="150">
        <v>0</v>
      </c>
      <c r="Y136" s="150">
        <v>0</v>
      </c>
      <c r="Z136" s="150">
        <v>0</v>
      </c>
      <c r="AA136" s="150">
        <v>0</v>
      </c>
      <c r="AB136" s="150">
        <v>0</v>
      </c>
      <c r="AC136" s="150">
        <v>0</v>
      </c>
      <c r="AD136" s="150">
        <v>0</v>
      </c>
      <c r="AE136" s="150">
        <v>0</v>
      </c>
      <c r="AF136" s="150">
        <v>0</v>
      </c>
      <c r="AG136" s="150">
        <v>0</v>
      </c>
      <c r="AH136" s="150">
        <v>0</v>
      </c>
      <c r="AI136" s="150">
        <v>0</v>
      </c>
      <c r="AJ136" s="150">
        <v>0</v>
      </c>
      <c r="AK136" s="150">
        <v>0</v>
      </c>
      <c r="AL136" s="150">
        <v>0</v>
      </c>
      <c r="AM136" s="150">
        <v>0</v>
      </c>
      <c r="AN136" s="150">
        <v>0</v>
      </c>
      <c r="AO136" s="150">
        <v>0</v>
      </c>
      <c r="AP136" s="150">
        <v>0</v>
      </c>
      <c r="AQ136" s="150">
        <v>0</v>
      </c>
      <c r="AR136" s="150">
        <v>0</v>
      </c>
      <c r="AS136" s="150">
        <v>0</v>
      </c>
      <c r="AT136" s="150">
        <v>0</v>
      </c>
      <c r="AU136" s="150">
        <v>0</v>
      </c>
      <c r="AV136" s="150">
        <v>0</v>
      </c>
    </row>
    <row r="137" spans="2:48" ht="45" x14ac:dyDescent="0.25">
      <c r="B137" s="16"/>
      <c r="C137" s="332"/>
      <c r="D137" s="253"/>
      <c r="E137" s="254" t="s">
        <v>308</v>
      </c>
      <c r="F137" s="74"/>
      <c r="H137" s="136">
        <f t="shared" si="2"/>
        <v>1</v>
      </c>
      <c r="I137" s="149">
        <v>0</v>
      </c>
      <c r="J137" s="149">
        <v>0</v>
      </c>
      <c r="K137" s="149">
        <v>0</v>
      </c>
      <c r="L137" s="149">
        <v>0</v>
      </c>
      <c r="M137" s="149">
        <v>0</v>
      </c>
      <c r="N137" s="149">
        <v>0</v>
      </c>
      <c r="O137" s="150">
        <v>0</v>
      </c>
      <c r="P137" s="150">
        <v>0</v>
      </c>
      <c r="Q137" s="150">
        <v>0</v>
      </c>
      <c r="R137" s="150">
        <v>1</v>
      </c>
      <c r="S137" s="150">
        <v>0</v>
      </c>
      <c r="T137" s="150">
        <v>1</v>
      </c>
      <c r="U137" s="150">
        <v>0</v>
      </c>
      <c r="V137" s="150">
        <v>0</v>
      </c>
      <c r="W137" s="150">
        <v>0</v>
      </c>
      <c r="X137" s="150">
        <v>0</v>
      </c>
      <c r="Y137" s="150">
        <v>0</v>
      </c>
      <c r="Z137" s="150">
        <v>0</v>
      </c>
      <c r="AA137" s="150">
        <v>0</v>
      </c>
      <c r="AB137" s="150">
        <v>0</v>
      </c>
      <c r="AC137" s="150">
        <v>0</v>
      </c>
      <c r="AD137" s="150">
        <v>0</v>
      </c>
      <c r="AE137" s="150">
        <v>0</v>
      </c>
      <c r="AF137" s="150">
        <v>0</v>
      </c>
      <c r="AG137" s="150">
        <v>0</v>
      </c>
      <c r="AH137" s="150">
        <v>0</v>
      </c>
      <c r="AI137" s="150">
        <v>0</v>
      </c>
      <c r="AJ137" s="150">
        <v>0</v>
      </c>
      <c r="AK137" s="150">
        <v>0</v>
      </c>
      <c r="AL137" s="150">
        <v>0</v>
      </c>
      <c r="AM137" s="150">
        <v>0</v>
      </c>
      <c r="AN137" s="150">
        <v>0</v>
      </c>
      <c r="AO137" s="150">
        <v>0</v>
      </c>
      <c r="AP137" s="150">
        <v>0</v>
      </c>
      <c r="AQ137" s="150">
        <v>0</v>
      </c>
      <c r="AR137" s="150">
        <v>0</v>
      </c>
      <c r="AS137" s="150">
        <v>0</v>
      </c>
      <c r="AT137" s="150">
        <v>0</v>
      </c>
      <c r="AU137" s="150">
        <v>0</v>
      </c>
      <c r="AV137" s="150">
        <v>0</v>
      </c>
    </row>
    <row r="138" spans="2:48" x14ac:dyDescent="0.25">
      <c r="B138" s="16"/>
      <c r="C138" s="331" t="s">
        <v>107</v>
      </c>
      <c r="D138" s="248"/>
      <c r="E138" s="255" t="s">
        <v>310</v>
      </c>
      <c r="F138" s="74"/>
      <c r="H138" s="136">
        <f t="shared" si="2"/>
        <v>1</v>
      </c>
      <c r="I138" s="149">
        <v>0</v>
      </c>
      <c r="J138" s="149">
        <v>0</v>
      </c>
      <c r="K138" s="149">
        <v>0</v>
      </c>
      <c r="L138" s="149">
        <v>0</v>
      </c>
      <c r="M138" s="149">
        <v>0</v>
      </c>
      <c r="N138" s="149">
        <v>0</v>
      </c>
      <c r="O138" s="150">
        <v>0</v>
      </c>
      <c r="P138" s="150">
        <v>0</v>
      </c>
      <c r="Q138" s="150">
        <v>0</v>
      </c>
      <c r="R138" s="150">
        <v>0</v>
      </c>
      <c r="S138" s="150">
        <v>0</v>
      </c>
      <c r="T138" s="150">
        <v>0</v>
      </c>
      <c r="U138" s="150">
        <v>0</v>
      </c>
      <c r="V138" s="150">
        <v>0</v>
      </c>
      <c r="W138" s="150">
        <v>0</v>
      </c>
      <c r="X138" s="150">
        <v>0</v>
      </c>
      <c r="Y138" s="150">
        <v>0</v>
      </c>
      <c r="Z138" s="150">
        <v>0</v>
      </c>
      <c r="AA138" s="150">
        <v>0</v>
      </c>
      <c r="AB138" s="150">
        <v>0</v>
      </c>
      <c r="AC138" s="150">
        <v>0</v>
      </c>
      <c r="AD138" s="150">
        <v>0</v>
      </c>
      <c r="AE138" s="150">
        <v>0</v>
      </c>
      <c r="AF138" s="150">
        <v>0</v>
      </c>
      <c r="AG138" s="150">
        <v>0</v>
      </c>
      <c r="AH138" s="150">
        <v>0</v>
      </c>
      <c r="AI138" s="150">
        <v>0</v>
      </c>
      <c r="AJ138" s="150">
        <v>0</v>
      </c>
      <c r="AK138" s="150">
        <v>0</v>
      </c>
      <c r="AL138" s="150">
        <v>0</v>
      </c>
      <c r="AM138" s="150">
        <v>0</v>
      </c>
      <c r="AN138" s="150">
        <v>1</v>
      </c>
      <c r="AO138" s="150">
        <v>0</v>
      </c>
      <c r="AP138" s="150">
        <v>0</v>
      </c>
      <c r="AQ138" s="150">
        <v>0</v>
      </c>
      <c r="AR138" s="150">
        <v>0</v>
      </c>
      <c r="AS138" s="150">
        <v>1</v>
      </c>
      <c r="AT138" s="150">
        <v>0</v>
      </c>
      <c r="AU138" s="150">
        <v>1</v>
      </c>
      <c r="AV138" s="150">
        <v>0</v>
      </c>
    </row>
    <row r="139" spans="2:48" x14ac:dyDescent="0.25">
      <c r="B139" s="16"/>
      <c r="C139" s="332"/>
      <c r="D139" s="249"/>
      <c r="E139" s="252" t="s">
        <v>311</v>
      </c>
      <c r="F139" s="74"/>
      <c r="H139" s="136">
        <f t="shared" si="2"/>
        <v>2</v>
      </c>
      <c r="I139" s="149">
        <v>0</v>
      </c>
      <c r="J139" s="149">
        <v>0</v>
      </c>
      <c r="K139" s="149">
        <v>0</v>
      </c>
      <c r="L139" s="149">
        <v>0</v>
      </c>
      <c r="M139" s="149">
        <v>0</v>
      </c>
      <c r="N139" s="149">
        <v>0</v>
      </c>
      <c r="O139" s="150">
        <v>0</v>
      </c>
      <c r="P139" s="150">
        <v>0</v>
      </c>
      <c r="Q139" s="150">
        <v>0</v>
      </c>
      <c r="R139" s="150">
        <v>0</v>
      </c>
      <c r="S139" s="150">
        <v>0</v>
      </c>
      <c r="T139" s="150">
        <v>0</v>
      </c>
      <c r="U139" s="150">
        <v>0</v>
      </c>
      <c r="V139" s="150">
        <v>0</v>
      </c>
      <c r="W139" s="150">
        <v>0</v>
      </c>
      <c r="X139" s="150">
        <v>0</v>
      </c>
      <c r="Y139" s="150">
        <v>0</v>
      </c>
      <c r="Z139" s="150">
        <v>0</v>
      </c>
      <c r="AA139" s="150">
        <v>0</v>
      </c>
      <c r="AB139" s="150">
        <v>0</v>
      </c>
      <c r="AC139" s="150">
        <v>0</v>
      </c>
      <c r="AD139" s="150">
        <v>0</v>
      </c>
      <c r="AE139" s="150">
        <v>0</v>
      </c>
      <c r="AF139" s="150">
        <v>0</v>
      </c>
      <c r="AG139" s="150">
        <v>0</v>
      </c>
      <c r="AH139" s="150">
        <v>0</v>
      </c>
      <c r="AI139" s="150">
        <v>1</v>
      </c>
      <c r="AJ139" s="150">
        <v>0</v>
      </c>
      <c r="AK139" s="150">
        <v>0</v>
      </c>
      <c r="AL139" s="150">
        <v>0</v>
      </c>
      <c r="AM139" s="150">
        <v>0</v>
      </c>
      <c r="AN139" s="150">
        <v>1</v>
      </c>
      <c r="AO139" s="150">
        <v>0</v>
      </c>
      <c r="AP139" s="150">
        <v>0</v>
      </c>
      <c r="AQ139" s="150">
        <v>0</v>
      </c>
      <c r="AR139" s="150">
        <v>0</v>
      </c>
      <c r="AS139" s="150">
        <v>1</v>
      </c>
      <c r="AT139" s="150">
        <v>0</v>
      </c>
      <c r="AU139" s="150">
        <v>1</v>
      </c>
      <c r="AV139" s="150">
        <v>0</v>
      </c>
    </row>
    <row r="140" spans="2:48" x14ac:dyDescent="0.25">
      <c r="B140" s="16"/>
      <c r="C140" s="332"/>
      <c r="D140" s="249"/>
      <c r="E140" s="252" t="s">
        <v>312</v>
      </c>
      <c r="F140" s="74"/>
      <c r="H140" s="136">
        <f t="shared" si="2"/>
        <v>2</v>
      </c>
      <c r="I140" s="149">
        <v>0</v>
      </c>
      <c r="J140" s="149">
        <v>0</v>
      </c>
      <c r="K140" s="149">
        <v>0</v>
      </c>
      <c r="L140" s="149">
        <v>0</v>
      </c>
      <c r="M140" s="149">
        <v>0</v>
      </c>
      <c r="N140" s="149">
        <v>0</v>
      </c>
      <c r="O140" s="150">
        <v>0</v>
      </c>
      <c r="P140" s="150">
        <v>0</v>
      </c>
      <c r="Q140" s="150">
        <v>0</v>
      </c>
      <c r="R140" s="150">
        <v>0</v>
      </c>
      <c r="S140" s="150">
        <v>0</v>
      </c>
      <c r="T140" s="150">
        <v>0</v>
      </c>
      <c r="U140" s="150">
        <v>0</v>
      </c>
      <c r="V140" s="150">
        <v>0</v>
      </c>
      <c r="W140" s="150">
        <v>0</v>
      </c>
      <c r="X140" s="150">
        <v>0</v>
      </c>
      <c r="Y140" s="150">
        <v>0</v>
      </c>
      <c r="Z140" s="150">
        <v>0</v>
      </c>
      <c r="AA140" s="150">
        <v>0</v>
      </c>
      <c r="AB140" s="150">
        <v>0</v>
      </c>
      <c r="AC140" s="150">
        <v>0</v>
      </c>
      <c r="AD140" s="150">
        <v>0</v>
      </c>
      <c r="AE140" s="150">
        <v>0</v>
      </c>
      <c r="AF140" s="150">
        <v>0</v>
      </c>
      <c r="AG140" s="150">
        <v>0</v>
      </c>
      <c r="AH140" s="150">
        <v>0</v>
      </c>
      <c r="AI140" s="150">
        <v>1</v>
      </c>
      <c r="AJ140" s="150">
        <v>0</v>
      </c>
      <c r="AK140" s="150">
        <v>0</v>
      </c>
      <c r="AL140" s="150">
        <v>0</v>
      </c>
      <c r="AM140" s="150">
        <v>0</v>
      </c>
      <c r="AN140" s="150">
        <v>1</v>
      </c>
      <c r="AO140" s="150">
        <v>0</v>
      </c>
      <c r="AP140" s="150">
        <v>0</v>
      </c>
      <c r="AQ140" s="150">
        <v>0</v>
      </c>
      <c r="AR140" s="150">
        <v>0</v>
      </c>
      <c r="AS140" s="150">
        <v>1</v>
      </c>
      <c r="AT140" s="150">
        <v>0</v>
      </c>
      <c r="AU140" s="150">
        <v>1</v>
      </c>
      <c r="AV140" s="150">
        <v>0</v>
      </c>
    </row>
    <row r="141" spans="2:48" x14ac:dyDescent="0.25">
      <c r="B141" s="16"/>
      <c r="C141" s="332"/>
      <c r="D141" s="249"/>
      <c r="E141" s="252" t="s">
        <v>91</v>
      </c>
      <c r="F141" s="74"/>
      <c r="H141" s="136">
        <f t="shared" si="2"/>
        <v>1</v>
      </c>
      <c r="I141" s="149">
        <v>0</v>
      </c>
      <c r="J141" s="149">
        <v>0</v>
      </c>
      <c r="K141" s="149">
        <v>0</v>
      </c>
      <c r="L141" s="149">
        <v>0</v>
      </c>
      <c r="M141" s="149">
        <v>0</v>
      </c>
      <c r="N141" s="149">
        <v>0</v>
      </c>
      <c r="O141" s="150">
        <v>0</v>
      </c>
      <c r="P141" s="150">
        <v>0</v>
      </c>
      <c r="Q141" s="150">
        <v>0</v>
      </c>
      <c r="R141" s="150">
        <v>0</v>
      </c>
      <c r="S141" s="150">
        <v>0</v>
      </c>
      <c r="T141" s="150">
        <v>0</v>
      </c>
      <c r="U141" s="150">
        <v>0</v>
      </c>
      <c r="V141" s="150">
        <v>0</v>
      </c>
      <c r="W141" s="150">
        <v>0</v>
      </c>
      <c r="X141" s="150">
        <v>0</v>
      </c>
      <c r="Y141" s="150">
        <v>0</v>
      </c>
      <c r="Z141" s="150">
        <v>0</v>
      </c>
      <c r="AA141" s="150">
        <v>0</v>
      </c>
      <c r="AB141" s="150">
        <v>0</v>
      </c>
      <c r="AC141" s="150">
        <v>0</v>
      </c>
      <c r="AD141" s="150">
        <v>0</v>
      </c>
      <c r="AE141" s="150">
        <v>0</v>
      </c>
      <c r="AF141" s="150">
        <v>0</v>
      </c>
      <c r="AG141" s="150">
        <v>0</v>
      </c>
      <c r="AH141" s="150">
        <v>0</v>
      </c>
      <c r="AI141" s="150">
        <v>0</v>
      </c>
      <c r="AJ141" s="150">
        <v>0</v>
      </c>
      <c r="AK141" s="150">
        <v>0</v>
      </c>
      <c r="AL141" s="150">
        <v>0</v>
      </c>
      <c r="AM141" s="150">
        <v>0</v>
      </c>
      <c r="AN141" s="150">
        <v>1</v>
      </c>
      <c r="AO141" s="150">
        <v>0</v>
      </c>
      <c r="AP141" s="150">
        <v>0</v>
      </c>
      <c r="AQ141" s="150">
        <v>0</v>
      </c>
      <c r="AR141" s="150">
        <v>0</v>
      </c>
      <c r="AS141" s="150">
        <v>1</v>
      </c>
      <c r="AT141" s="150">
        <v>0</v>
      </c>
      <c r="AU141" s="150">
        <v>1</v>
      </c>
      <c r="AV141" s="150">
        <v>0</v>
      </c>
    </row>
    <row r="142" spans="2:48" x14ac:dyDescent="0.25">
      <c r="B142" s="16"/>
      <c r="C142" s="332"/>
      <c r="D142" s="249"/>
      <c r="E142" s="252" t="s">
        <v>92</v>
      </c>
      <c r="F142" s="74"/>
      <c r="H142" s="136">
        <f t="shared" si="2"/>
        <v>1</v>
      </c>
      <c r="I142" s="149">
        <v>0</v>
      </c>
      <c r="J142" s="149">
        <v>0</v>
      </c>
      <c r="K142" s="149">
        <v>0</v>
      </c>
      <c r="L142" s="149">
        <v>0</v>
      </c>
      <c r="M142" s="149">
        <v>0</v>
      </c>
      <c r="N142" s="149">
        <v>0</v>
      </c>
      <c r="O142" s="150">
        <v>0</v>
      </c>
      <c r="P142" s="150">
        <v>0</v>
      </c>
      <c r="Q142" s="150">
        <v>0</v>
      </c>
      <c r="R142" s="150">
        <v>0</v>
      </c>
      <c r="S142" s="150">
        <v>0</v>
      </c>
      <c r="T142" s="150">
        <v>0</v>
      </c>
      <c r="U142" s="150">
        <v>0</v>
      </c>
      <c r="V142" s="150">
        <v>0</v>
      </c>
      <c r="W142" s="150">
        <v>0</v>
      </c>
      <c r="X142" s="150">
        <v>0</v>
      </c>
      <c r="Y142" s="150">
        <v>0</v>
      </c>
      <c r="Z142" s="150">
        <v>0</v>
      </c>
      <c r="AA142" s="150">
        <v>0</v>
      </c>
      <c r="AB142" s="150">
        <v>0</v>
      </c>
      <c r="AC142" s="150">
        <v>0</v>
      </c>
      <c r="AD142" s="150">
        <v>0</v>
      </c>
      <c r="AE142" s="150">
        <v>0</v>
      </c>
      <c r="AF142" s="150">
        <v>0</v>
      </c>
      <c r="AG142" s="150">
        <v>0</v>
      </c>
      <c r="AH142" s="150">
        <v>0</v>
      </c>
      <c r="AI142" s="150">
        <v>0</v>
      </c>
      <c r="AJ142" s="150">
        <v>0</v>
      </c>
      <c r="AK142" s="150">
        <v>0</v>
      </c>
      <c r="AL142" s="150">
        <v>0</v>
      </c>
      <c r="AM142" s="150">
        <v>0</v>
      </c>
      <c r="AN142" s="150">
        <v>1</v>
      </c>
      <c r="AO142" s="150">
        <v>0</v>
      </c>
      <c r="AP142" s="150">
        <v>0</v>
      </c>
      <c r="AQ142" s="150">
        <v>0</v>
      </c>
      <c r="AR142" s="150">
        <v>0</v>
      </c>
      <c r="AS142" s="150">
        <v>1</v>
      </c>
      <c r="AT142" s="150">
        <v>0</v>
      </c>
      <c r="AU142" s="150">
        <v>1</v>
      </c>
      <c r="AV142" s="150">
        <v>0</v>
      </c>
    </row>
    <row r="143" spans="2:48" ht="30" x14ac:dyDescent="0.25">
      <c r="B143" s="16"/>
      <c r="C143" s="332"/>
      <c r="D143" s="249"/>
      <c r="E143" s="252" t="s">
        <v>313</v>
      </c>
      <c r="F143" s="74"/>
      <c r="H143" s="136">
        <f t="shared" si="2"/>
        <v>2</v>
      </c>
      <c r="I143" s="149">
        <v>0</v>
      </c>
      <c r="J143" s="149">
        <v>0</v>
      </c>
      <c r="K143" s="149">
        <v>0</v>
      </c>
      <c r="L143" s="149">
        <v>0</v>
      </c>
      <c r="M143" s="149">
        <v>0</v>
      </c>
      <c r="N143" s="149">
        <v>0</v>
      </c>
      <c r="O143" s="150">
        <v>0</v>
      </c>
      <c r="P143" s="150">
        <v>0</v>
      </c>
      <c r="Q143" s="150">
        <v>0</v>
      </c>
      <c r="R143" s="150">
        <v>0</v>
      </c>
      <c r="S143" s="150">
        <v>0</v>
      </c>
      <c r="T143" s="150">
        <v>0</v>
      </c>
      <c r="U143" s="150">
        <v>0</v>
      </c>
      <c r="V143" s="150">
        <v>0</v>
      </c>
      <c r="W143" s="150">
        <v>0</v>
      </c>
      <c r="X143" s="150">
        <v>0</v>
      </c>
      <c r="Y143" s="150">
        <v>0</v>
      </c>
      <c r="Z143" s="150">
        <v>0</v>
      </c>
      <c r="AA143" s="150">
        <v>0</v>
      </c>
      <c r="AB143" s="150">
        <v>0</v>
      </c>
      <c r="AC143" s="150">
        <v>0</v>
      </c>
      <c r="AD143" s="150">
        <v>0</v>
      </c>
      <c r="AE143" s="150">
        <v>0</v>
      </c>
      <c r="AF143" s="150">
        <v>0</v>
      </c>
      <c r="AG143" s="150">
        <v>0</v>
      </c>
      <c r="AH143" s="150">
        <v>0</v>
      </c>
      <c r="AI143" s="150">
        <v>1</v>
      </c>
      <c r="AJ143" s="150">
        <v>0</v>
      </c>
      <c r="AK143" s="150">
        <v>0</v>
      </c>
      <c r="AL143" s="150">
        <v>0</v>
      </c>
      <c r="AM143" s="150">
        <v>0</v>
      </c>
      <c r="AN143" s="150">
        <v>0</v>
      </c>
      <c r="AO143" s="150">
        <v>0</v>
      </c>
      <c r="AP143" s="150">
        <v>1</v>
      </c>
      <c r="AQ143" s="150">
        <v>0</v>
      </c>
      <c r="AR143" s="150">
        <v>0</v>
      </c>
      <c r="AS143" s="150">
        <v>0</v>
      </c>
      <c r="AT143" s="150">
        <v>0</v>
      </c>
      <c r="AU143" s="150">
        <v>1</v>
      </c>
      <c r="AV143" s="150">
        <v>0</v>
      </c>
    </row>
    <row r="144" spans="2:48" x14ac:dyDescent="0.25">
      <c r="B144" s="16"/>
      <c r="C144" s="332"/>
      <c r="D144" s="249"/>
      <c r="E144" s="252" t="s">
        <v>314</v>
      </c>
      <c r="F144" s="74"/>
      <c r="H144" s="136">
        <f t="shared" si="2"/>
        <v>2</v>
      </c>
      <c r="I144" s="149">
        <v>0</v>
      </c>
      <c r="J144" s="149">
        <v>0</v>
      </c>
      <c r="K144" s="149">
        <v>0</v>
      </c>
      <c r="L144" s="149">
        <v>0</v>
      </c>
      <c r="M144" s="149">
        <v>0</v>
      </c>
      <c r="N144" s="149">
        <v>0</v>
      </c>
      <c r="O144" s="150">
        <v>0</v>
      </c>
      <c r="P144" s="150">
        <v>0</v>
      </c>
      <c r="Q144" s="150">
        <v>0</v>
      </c>
      <c r="R144" s="150">
        <v>0</v>
      </c>
      <c r="S144" s="150">
        <v>0</v>
      </c>
      <c r="T144" s="150">
        <v>0</v>
      </c>
      <c r="U144" s="150">
        <v>0</v>
      </c>
      <c r="V144" s="150">
        <v>0</v>
      </c>
      <c r="W144" s="150">
        <v>0</v>
      </c>
      <c r="X144" s="150">
        <v>0</v>
      </c>
      <c r="Y144" s="150">
        <v>0</v>
      </c>
      <c r="Z144" s="150">
        <v>0</v>
      </c>
      <c r="AA144" s="150">
        <v>0</v>
      </c>
      <c r="AB144" s="150">
        <v>0</v>
      </c>
      <c r="AC144" s="150">
        <v>0</v>
      </c>
      <c r="AD144" s="150">
        <v>0</v>
      </c>
      <c r="AE144" s="150">
        <v>0</v>
      </c>
      <c r="AF144" s="150">
        <v>0</v>
      </c>
      <c r="AG144" s="150">
        <v>0</v>
      </c>
      <c r="AH144" s="150">
        <v>0</v>
      </c>
      <c r="AI144" s="150">
        <v>1</v>
      </c>
      <c r="AJ144" s="150">
        <v>0</v>
      </c>
      <c r="AK144" s="150">
        <v>0</v>
      </c>
      <c r="AL144" s="150">
        <v>0</v>
      </c>
      <c r="AM144" s="150">
        <v>0</v>
      </c>
      <c r="AN144" s="150">
        <v>0</v>
      </c>
      <c r="AO144" s="150">
        <v>0</v>
      </c>
      <c r="AP144" s="150">
        <v>1</v>
      </c>
      <c r="AQ144" s="150">
        <v>0</v>
      </c>
      <c r="AR144" s="150">
        <v>0</v>
      </c>
      <c r="AS144" s="150">
        <v>0</v>
      </c>
      <c r="AT144" s="150">
        <v>0</v>
      </c>
      <c r="AU144" s="150">
        <v>1</v>
      </c>
      <c r="AV144" s="150">
        <v>0</v>
      </c>
    </row>
    <row r="145" spans="2:48" x14ac:dyDescent="0.25">
      <c r="B145" s="16"/>
      <c r="C145" s="332"/>
      <c r="D145" s="249"/>
      <c r="E145" s="252" t="s">
        <v>315</v>
      </c>
      <c r="F145" s="74"/>
      <c r="H145" s="136">
        <f t="shared" si="2"/>
        <v>2</v>
      </c>
      <c r="I145" s="149">
        <v>0</v>
      </c>
      <c r="J145" s="149">
        <v>0</v>
      </c>
      <c r="K145" s="149">
        <v>0</v>
      </c>
      <c r="L145" s="149">
        <v>0</v>
      </c>
      <c r="M145" s="149">
        <v>0</v>
      </c>
      <c r="N145" s="149">
        <v>0</v>
      </c>
      <c r="O145" s="150">
        <v>0</v>
      </c>
      <c r="P145" s="150">
        <v>0</v>
      </c>
      <c r="Q145" s="150">
        <v>0</v>
      </c>
      <c r="R145" s="150">
        <v>0</v>
      </c>
      <c r="S145" s="150">
        <v>0</v>
      </c>
      <c r="T145" s="150">
        <v>0</v>
      </c>
      <c r="U145" s="150">
        <v>0</v>
      </c>
      <c r="V145" s="150">
        <v>0</v>
      </c>
      <c r="W145" s="150">
        <v>0</v>
      </c>
      <c r="X145" s="150">
        <v>0</v>
      </c>
      <c r="Y145" s="150">
        <v>0</v>
      </c>
      <c r="Z145" s="150">
        <v>0</v>
      </c>
      <c r="AA145" s="150">
        <v>0</v>
      </c>
      <c r="AB145" s="150">
        <v>0</v>
      </c>
      <c r="AC145" s="150">
        <v>0</v>
      </c>
      <c r="AD145" s="150">
        <v>0</v>
      </c>
      <c r="AE145" s="150">
        <v>0</v>
      </c>
      <c r="AF145" s="150">
        <v>0</v>
      </c>
      <c r="AG145" s="150">
        <v>0</v>
      </c>
      <c r="AH145" s="150">
        <v>0</v>
      </c>
      <c r="AI145" s="150">
        <v>1</v>
      </c>
      <c r="AJ145" s="150">
        <v>0</v>
      </c>
      <c r="AK145" s="150">
        <v>0</v>
      </c>
      <c r="AL145" s="150">
        <v>0</v>
      </c>
      <c r="AM145" s="150">
        <v>0</v>
      </c>
      <c r="AN145" s="150">
        <v>0</v>
      </c>
      <c r="AO145" s="150">
        <v>0</v>
      </c>
      <c r="AP145" s="150">
        <v>1</v>
      </c>
      <c r="AQ145" s="150">
        <v>0</v>
      </c>
      <c r="AR145" s="150">
        <v>0</v>
      </c>
      <c r="AS145" s="150">
        <v>0</v>
      </c>
      <c r="AT145" s="150">
        <v>0</v>
      </c>
      <c r="AU145" s="150">
        <v>1</v>
      </c>
      <c r="AV145" s="150">
        <v>0</v>
      </c>
    </row>
    <row r="146" spans="2:48" ht="30" x14ac:dyDescent="0.25">
      <c r="B146" s="16"/>
      <c r="C146" s="332"/>
      <c r="D146" s="253"/>
      <c r="E146" s="254" t="s">
        <v>316</v>
      </c>
      <c r="F146" s="74"/>
      <c r="H146" s="136">
        <f t="shared" si="2"/>
        <v>2</v>
      </c>
      <c r="I146" s="149">
        <v>0</v>
      </c>
      <c r="J146" s="149">
        <v>0</v>
      </c>
      <c r="K146" s="149">
        <v>0</v>
      </c>
      <c r="L146" s="149">
        <v>0</v>
      </c>
      <c r="M146" s="149">
        <v>0</v>
      </c>
      <c r="N146" s="149">
        <v>0</v>
      </c>
      <c r="O146" s="150">
        <v>0</v>
      </c>
      <c r="P146" s="150">
        <v>0</v>
      </c>
      <c r="Q146" s="150">
        <v>0</v>
      </c>
      <c r="R146" s="150">
        <v>0</v>
      </c>
      <c r="S146" s="150">
        <v>0</v>
      </c>
      <c r="T146" s="150">
        <v>0</v>
      </c>
      <c r="U146" s="150">
        <v>0</v>
      </c>
      <c r="V146" s="150">
        <v>0</v>
      </c>
      <c r="W146" s="150">
        <v>0</v>
      </c>
      <c r="X146" s="150">
        <v>0</v>
      </c>
      <c r="Y146" s="150">
        <v>0</v>
      </c>
      <c r="Z146" s="150">
        <v>0</v>
      </c>
      <c r="AA146" s="150">
        <v>0</v>
      </c>
      <c r="AB146" s="150">
        <v>0</v>
      </c>
      <c r="AC146" s="150">
        <v>0</v>
      </c>
      <c r="AD146" s="150">
        <v>0</v>
      </c>
      <c r="AE146" s="150">
        <v>0</v>
      </c>
      <c r="AF146" s="150">
        <v>0</v>
      </c>
      <c r="AG146" s="150">
        <v>0</v>
      </c>
      <c r="AH146" s="150">
        <v>0</v>
      </c>
      <c r="AI146" s="150">
        <v>1</v>
      </c>
      <c r="AJ146" s="150">
        <v>0</v>
      </c>
      <c r="AK146" s="150">
        <v>0</v>
      </c>
      <c r="AL146" s="150">
        <v>0</v>
      </c>
      <c r="AM146" s="150">
        <v>0</v>
      </c>
      <c r="AN146" s="150">
        <v>0</v>
      </c>
      <c r="AO146" s="150">
        <v>0</v>
      </c>
      <c r="AP146" s="150">
        <v>1</v>
      </c>
      <c r="AQ146" s="150">
        <v>0</v>
      </c>
      <c r="AR146" s="150">
        <v>0</v>
      </c>
      <c r="AS146" s="150">
        <v>0</v>
      </c>
      <c r="AT146" s="150">
        <v>0</v>
      </c>
      <c r="AU146" s="150">
        <v>1</v>
      </c>
      <c r="AV146" s="150">
        <v>0</v>
      </c>
    </row>
    <row r="147" spans="2:48" ht="15" customHeight="1" x14ac:dyDescent="0.25">
      <c r="B147" s="16"/>
      <c r="C147" s="236" t="s">
        <v>108</v>
      </c>
      <c r="D147" s="191"/>
      <c r="E147" s="257" t="s">
        <v>93</v>
      </c>
      <c r="F147" s="74"/>
      <c r="H147" s="136">
        <f t="shared" ref="H147:H175" si="3">SUMPRODUCT($I$9:$AV$9,I147:AV147)</f>
        <v>2</v>
      </c>
      <c r="I147" s="149">
        <v>0</v>
      </c>
      <c r="J147" s="149">
        <v>0</v>
      </c>
      <c r="K147" s="149">
        <v>0</v>
      </c>
      <c r="L147" s="149">
        <v>0</v>
      </c>
      <c r="M147" s="149">
        <v>0</v>
      </c>
      <c r="N147" s="149">
        <v>0</v>
      </c>
      <c r="O147" s="150">
        <v>0</v>
      </c>
      <c r="P147" s="150">
        <v>0</v>
      </c>
      <c r="Q147" s="150">
        <v>0</v>
      </c>
      <c r="R147" s="150">
        <v>0</v>
      </c>
      <c r="S147" s="150">
        <v>0</v>
      </c>
      <c r="T147" s="150">
        <v>0</v>
      </c>
      <c r="U147" s="150">
        <v>0</v>
      </c>
      <c r="V147" s="150">
        <v>0</v>
      </c>
      <c r="W147" s="150">
        <v>0</v>
      </c>
      <c r="X147" s="150">
        <v>0</v>
      </c>
      <c r="Y147" s="150">
        <v>0</v>
      </c>
      <c r="Z147" s="150">
        <v>0</v>
      </c>
      <c r="AA147" s="150">
        <v>0</v>
      </c>
      <c r="AB147" s="150">
        <v>0</v>
      </c>
      <c r="AC147" s="150">
        <v>0</v>
      </c>
      <c r="AD147" s="150">
        <v>0</v>
      </c>
      <c r="AE147" s="150">
        <v>0</v>
      </c>
      <c r="AF147" s="150">
        <v>0</v>
      </c>
      <c r="AG147" s="150">
        <v>0</v>
      </c>
      <c r="AH147" s="150">
        <v>0</v>
      </c>
      <c r="AI147" s="150">
        <v>0</v>
      </c>
      <c r="AJ147" s="150">
        <v>0</v>
      </c>
      <c r="AK147" s="150">
        <v>0</v>
      </c>
      <c r="AL147" s="150">
        <v>0</v>
      </c>
      <c r="AM147" s="150">
        <v>0</v>
      </c>
      <c r="AN147" s="150">
        <v>0</v>
      </c>
      <c r="AO147" s="150">
        <v>0</v>
      </c>
      <c r="AP147" s="150">
        <v>0</v>
      </c>
      <c r="AQ147" s="150">
        <v>1</v>
      </c>
      <c r="AR147" s="150">
        <v>1</v>
      </c>
      <c r="AS147" s="150">
        <v>0</v>
      </c>
      <c r="AT147" s="150">
        <v>0</v>
      </c>
      <c r="AU147" s="150">
        <v>0</v>
      </c>
      <c r="AV147" s="150">
        <v>1</v>
      </c>
    </row>
    <row r="148" spans="2:48" x14ac:dyDescent="0.25">
      <c r="B148" s="16"/>
      <c r="C148" s="331" t="s">
        <v>109</v>
      </c>
      <c r="D148" s="248"/>
      <c r="E148" s="255" t="s">
        <v>319</v>
      </c>
      <c r="F148" s="74"/>
      <c r="H148" s="136">
        <f t="shared" si="3"/>
        <v>3</v>
      </c>
      <c r="I148" s="149">
        <v>0</v>
      </c>
      <c r="J148" s="149">
        <v>0</v>
      </c>
      <c r="K148" s="149">
        <v>0</v>
      </c>
      <c r="L148" s="149">
        <v>0</v>
      </c>
      <c r="M148" s="149">
        <v>0</v>
      </c>
      <c r="N148" s="149">
        <v>0</v>
      </c>
      <c r="O148" s="150">
        <v>0</v>
      </c>
      <c r="P148" s="150">
        <v>0</v>
      </c>
      <c r="Q148" s="150">
        <v>0</v>
      </c>
      <c r="R148" s="150">
        <v>0</v>
      </c>
      <c r="S148" s="150">
        <v>0</v>
      </c>
      <c r="T148" s="150">
        <v>0</v>
      </c>
      <c r="U148" s="150">
        <v>0</v>
      </c>
      <c r="V148" s="150">
        <v>0</v>
      </c>
      <c r="W148" s="150">
        <v>0</v>
      </c>
      <c r="X148" s="150">
        <v>0</v>
      </c>
      <c r="Y148" s="150">
        <v>0</v>
      </c>
      <c r="Z148" s="150">
        <v>0</v>
      </c>
      <c r="AA148" s="150">
        <v>0</v>
      </c>
      <c r="AB148" s="150">
        <v>0</v>
      </c>
      <c r="AC148" s="150">
        <v>0</v>
      </c>
      <c r="AD148" s="150">
        <v>0</v>
      </c>
      <c r="AE148" s="150">
        <v>0</v>
      </c>
      <c r="AF148" s="150">
        <v>0</v>
      </c>
      <c r="AG148" s="150">
        <v>0</v>
      </c>
      <c r="AH148" s="150">
        <v>0</v>
      </c>
      <c r="AI148" s="150">
        <v>0</v>
      </c>
      <c r="AJ148" s="150">
        <v>0</v>
      </c>
      <c r="AK148" s="150">
        <v>0</v>
      </c>
      <c r="AL148" s="150">
        <v>1</v>
      </c>
      <c r="AM148" s="150">
        <v>1</v>
      </c>
      <c r="AN148" s="150">
        <v>1</v>
      </c>
      <c r="AO148" s="150">
        <v>0</v>
      </c>
      <c r="AP148" s="150">
        <v>0</v>
      </c>
      <c r="AQ148" s="150">
        <v>0</v>
      </c>
      <c r="AR148" s="150">
        <v>0</v>
      </c>
      <c r="AS148" s="150">
        <v>1</v>
      </c>
      <c r="AT148" s="150">
        <v>0</v>
      </c>
      <c r="AU148" s="150">
        <v>1</v>
      </c>
      <c r="AV148" s="150">
        <v>0</v>
      </c>
    </row>
    <row r="149" spans="2:48" x14ac:dyDescent="0.25">
      <c r="B149" s="16"/>
      <c r="C149" s="332"/>
      <c r="D149" s="249"/>
      <c r="E149" s="252" t="s">
        <v>320</v>
      </c>
      <c r="F149" s="74"/>
      <c r="H149" s="136">
        <f t="shared" si="3"/>
        <v>4</v>
      </c>
      <c r="I149" s="149">
        <v>0</v>
      </c>
      <c r="J149" s="149">
        <v>0</v>
      </c>
      <c r="K149" s="149">
        <v>1</v>
      </c>
      <c r="L149" s="149">
        <v>0</v>
      </c>
      <c r="M149" s="149">
        <v>0</v>
      </c>
      <c r="N149" s="149">
        <v>0</v>
      </c>
      <c r="O149" s="150">
        <v>0</v>
      </c>
      <c r="P149" s="150">
        <v>0</v>
      </c>
      <c r="Q149" s="150">
        <v>0</v>
      </c>
      <c r="R149" s="150">
        <v>0</v>
      </c>
      <c r="S149" s="150">
        <v>0</v>
      </c>
      <c r="T149" s="150">
        <v>0</v>
      </c>
      <c r="U149" s="150">
        <v>0</v>
      </c>
      <c r="V149" s="150">
        <v>0</v>
      </c>
      <c r="W149" s="150">
        <v>0</v>
      </c>
      <c r="X149" s="150">
        <v>0</v>
      </c>
      <c r="Y149" s="150">
        <v>0</v>
      </c>
      <c r="Z149" s="150">
        <v>0</v>
      </c>
      <c r="AA149" s="150">
        <v>0</v>
      </c>
      <c r="AB149" s="150">
        <v>0</v>
      </c>
      <c r="AC149" s="150">
        <v>0</v>
      </c>
      <c r="AD149" s="150">
        <v>0</v>
      </c>
      <c r="AE149" s="150">
        <v>0</v>
      </c>
      <c r="AF149" s="150">
        <v>0</v>
      </c>
      <c r="AG149" s="150">
        <v>0</v>
      </c>
      <c r="AH149" s="150">
        <v>0</v>
      </c>
      <c r="AI149" s="150">
        <v>0</v>
      </c>
      <c r="AJ149" s="150">
        <v>0</v>
      </c>
      <c r="AK149" s="150">
        <v>0</v>
      </c>
      <c r="AL149" s="150">
        <v>1</v>
      </c>
      <c r="AM149" s="150">
        <v>1</v>
      </c>
      <c r="AN149" s="150">
        <v>1</v>
      </c>
      <c r="AO149" s="150">
        <v>0</v>
      </c>
      <c r="AP149" s="150">
        <v>1</v>
      </c>
      <c r="AQ149" s="150">
        <v>0</v>
      </c>
      <c r="AR149" s="150">
        <v>0</v>
      </c>
      <c r="AS149" s="150">
        <v>1</v>
      </c>
      <c r="AT149" s="150">
        <v>0</v>
      </c>
      <c r="AU149" s="150">
        <v>1</v>
      </c>
      <c r="AV149" s="150">
        <v>0</v>
      </c>
    </row>
    <row r="150" spans="2:48" x14ac:dyDescent="0.25">
      <c r="B150" s="16"/>
      <c r="C150" s="332"/>
      <c r="D150" s="249"/>
      <c r="E150" s="252" t="s">
        <v>321</v>
      </c>
      <c r="F150" s="74"/>
      <c r="H150" s="136">
        <f t="shared" si="3"/>
        <v>4</v>
      </c>
      <c r="I150" s="149">
        <v>0</v>
      </c>
      <c r="J150" s="149">
        <v>0</v>
      </c>
      <c r="K150" s="149">
        <v>1</v>
      </c>
      <c r="L150" s="149">
        <v>0</v>
      </c>
      <c r="M150" s="149">
        <v>0</v>
      </c>
      <c r="N150" s="149">
        <v>0</v>
      </c>
      <c r="O150" s="150">
        <v>0</v>
      </c>
      <c r="P150" s="150">
        <v>0</v>
      </c>
      <c r="Q150" s="150">
        <v>0</v>
      </c>
      <c r="R150" s="150">
        <v>0</v>
      </c>
      <c r="S150" s="150">
        <v>0</v>
      </c>
      <c r="T150" s="150">
        <v>0</v>
      </c>
      <c r="U150" s="150">
        <v>0</v>
      </c>
      <c r="V150" s="150">
        <v>0</v>
      </c>
      <c r="W150" s="150">
        <v>0</v>
      </c>
      <c r="X150" s="150">
        <v>0</v>
      </c>
      <c r="Y150" s="150">
        <v>0</v>
      </c>
      <c r="Z150" s="150">
        <v>0</v>
      </c>
      <c r="AA150" s="150">
        <v>0</v>
      </c>
      <c r="AB150" s="150">
        <v>0</v>
      </c>
      <c r="AC150" s="150">
        <v>0</v>
      </c>
      <c r="AD150" s="150">
        <v>0</v>
      </c>
      <c r="AE150" s="150">
        <v>0</v>
      </c>
      <c r="AF150" s="150">
        <v>0</v>
      </c>
      <c r="AG150" s="150">
        <v>0</v>
      </c>
      <c r="AH150" s="150">
        <v>0</v>
      </c>
      <c r="AI150" s="150">
        <v>0</v>
      </c>
      <c r="AJ150" s="150">
        <v>0</v>
      </c>
      <c r="AK150" s="150">
        <v>0</v>
      </c>
      <c r="AL150" s="150">
        <v>1</v>
      </c>
      <c r="AM150" s="150">
        <v>1</v>
      </c>
      <c r="AN150" s="150">
        <v>1</v>
      </c>
      <c r="AO150" s="150">
        <v>0</v>
      </c>
      <c r="AP150" s="150">
        <v>1</v>
      </c>
      <c r="AQ150" s="150">
        <v>0</v>
      </c>
      <c r="AR150" s="150">
        <v>0</v>
      </c>
      <c r="AS150" s="150">
        <v>1</v>
      </c>
      <c r="AT150" s="150">
        <v>0</v>
      </c>
      <c r="AU150" s="150">
        <v>1</v>
      </c>
      <c r="AV150" s="150">
        <v>0</v>
      </c>
    </row>
    <row r="151" spans="2:48" x14ac:dyDescent="0.25">
      <c r="B151" s="16"/>
      <c r="C151" s="332"/>
      <c r="D151" s="249"/>
      <c r="E151" s="252" t="s">
        <v>322</v>
      </c>
      <c r="F151" s="74"/>
      <c r="H151" s="136">
        <f t="shared" si="3"/>
        <v>3</v>
      </c>
      <c r="I151" s="149">
        <v>0</v>
      </c>
      <c r="J151" s="149">
        <v>0</v>
      </c>
      <c r="K151" s="149">
        <v>1</v>
      </c>
      <c r="L151" s="149">
        <v>0</v>
      </c>
      <c r="M151" s="149">
        <v>0</v>
      </c>
      <c r="N151" s="149">
        <v>0</v>
      </c>
      <c r="O151" s="150">
        <v>0</v>
      </c>
      <c r="P151" s="150">
        <v>0</v>
      </c>
      <c r="Q151" s="150">
        <v>0</v>
      </c>
      <c r="R151" s="150">
        <v>0</v>
      </c>
      <c r="S151" s="150">
        <v>0</v>
      </c>
      <c r="T151" s="150">
        <v>0</v>
      </c>
      <c r="U151" s="150">
        <v>0</v>
      </c>
      <c r="V151" s="150">
        <v>0</v>
      </c>
      <c r="W151" s="150">
        <v>0</v>
      </c>
      <c r="X151" s="150">
        <v>0</v>
      </c>
      <c r="Y151" s="150">
        <v>0</v>
      </c>
      <c r="Z151" s="150">
        <v>0</v>
      </c>
      <c r="AA151" s="150">
        <v>0</v>
      </c>
      <c r="AB151" s="150">
        <v>0</v>
      </c>
      <c r="AC151" s="150">
        <v>0</v>
      </c>
      <c r="AD151" s="150">
        <v>0</v>
      </c>
      <c r="AE151" s="150">
        <v>0</v>
      </c>
      <c r="AF151" s="150">
        <v>0</v>
      </c>
      <c r="AG151" s="150">
        <v>0</v>
      </c>
      <c r="AH151" s="150">
        <v>0</v>
      </c>
      <c r="AI151" s="150">
        <v>0</v>
      </c>
      <c r="AJ151" s="150">
        <v>0</v>
      </c>
      <c r="AK151" s="150">
        <v>0</v>
      </c>
      <c r="AL151" s="150">
        <v>0</v>
      </c>
      <c r="AM151" s="150">
        <v>1</v>
      </c>
      <c r="AN151" s="150">
        <v>1</v>
      </c>
      <c r="AO151" s="150">
        <v>0</v>
      </c>
      <c r="AP151" s="150">
        <v>1</v>
      </c>
      <c r="AQ151" s="150">
        <v>0</v>
      </c>
      <c r="AR151" s="150">
        <v>0</v>
      </c>
      <c r="AS151" s="150">
        <v>1</v>
      </c>
      <c r="AT151" s="150">
        <v>0</v>
      </c>
      <c r="AU151" s="150">
        <v>1</v>
      </c>
      <c r="AV151" s="150">
        <v>0</v>
      </c>
    </row>
    <row r="152" spans="2:48" x14ac:dyDescent="0.25">
      <c r="B152" s="16"/>
      <c r="C152" s="332"/>
      <c r="D152" s="249"/>
      <c r="E152" s="252" t="s">
        <v>323</v>
      </c>
      <c r="F152" s="74"/>
      <c r="H152" s="136">
        <f t="shared" si="3"/>
        <v>4</v>
      </c>
      <c r="I152" s="149">
        <v>0</v>
      </c>
      <c r="J152" s="149">
        <v>0</v>
      </c>
      <c r="K152" s="149">
        <v>0</v>
      </c>
      <c r="L152" s="149">
        <v>0</v>
      </c>
      <c r="M152" s="149">
        <v>0</v>
      </c>
      <c r="N152" s="149">
        <v>0</v>
      </c>
      <c r="O152" s="150">
        <v>0</v>
      </c>
      <c r="P152" s="150">
        <v>0</v>
      </c>
      <c r="Q152" s="150">
        <v>0</v>
      </c>
      <c r="R152" s="150">
        <v>0</v>
      </c>
      <c r="S152" s="150">
        <v>0</v>
      </c>
      <c r="T152" s="150">
        <v>0</v>
      </c>
      <c r="U152" s="150">
        <v>0</v>
      </c>
      <c r="V152" s="150">
        <v>0</v>
      </c>
      <c r="W152" s="150">
        <v>0</v>
      </c>
      <c r="X152" s="150">
        <v>0</v>
      </c>
      <c r="Y152" s="150">
        <v>0</v>
      </c>
      <c r="Z152" s="150">
        <v>0</v>
      </c>
      <c r="AA152" s="150">
        <v>0</v>
      </c>
      <c r="AB152" s="150">
        <v>0</v>
      </c>
      <c r="AC152" s="150">
        <v>0</v>
      </c>
      <c r="AD152" s="150">
        <v>0</v>
      </c>
      <c r="AE152" s="150">
        <v>0</v>
      </c>
      <c r="AF152" s="150">
        <v>0</v>
      </c>
      <c r="AG152" s="150">
        <v>0</v>
      </c>
      <c r="AH152" s="150">
        <v>0</v>
      </c>
      <c r="AI152" s="150">
        <v>0</v>
      </c>
      <c r="AJ152" s="150">
        <v>0</v>
      </c>
      <c r="AK152" s="150">
        <v>0</v>
      </c>
      <c r="AL152" s="150">
        <v>1</v>
      </c>
      <c r="AM152" s="150">
        <v>1</v>
      </c>
      <c r="AN152" s="150">
        <v>1</v>
      </c>
      <c r="AO152" s="150">
        <v>0</v>
      </c>
      <c r="AP152" s="150">
        <v>1</v>
      </c>
      <c r="AQ152" s="150">
        <v>0</v>
      </c>
      <c r="AR152" s="150">
        <v>0</v>
      </c>
      <c r="AS152" s="150">
        <v>1</v>
      </c>
      <c r="AT152" s="150">
        <v>0</v>
      </c>
      <c r="AU152" s="150">
        <v>1</v>
      </c>
      <c r="AV152" s="150">
        <v>0</v>
      </c>
    </row>
    <row r="153" spans="2:48" x14ac:dyDescent="0.25">
      <c r="B153" s="16"/>
      <c r="C153" s="332"/>
      <c r="D153" s="249"/>
      <c r="E153" s="252" t="s">
        <v>324</v>
      </c>
      <c r="F153" s="74"/>
      <c r="H153" s="136">
        <f t="shared" si="3"/>
        <v>3</v>
      </c>
      <c r="I153" s="149">
        <v>0</v>
      </c>
      <c r="J153" s="149">
        <v>0</v>
      </c>
      <c r="K153" s="149">
        <v>1</v>
      </c>
      <c r="L153" s="149">
        <v>0</v>
      </c>
      <c r="M153" s="149">
        <v>0</v>
      </c>
      <c r="N153" s="149">
        <v>0</v>
      </c>
      <c r="O153" s="150">
        <v>0</v>
      </c>
      <c r="P153" s="150">
        <v>0</v>
      </c>
      <c r="Q153" s="150">
        <v>0</v>
      </c>
      <c r="R153" s="150">
        <v>0</v>
      </c>
      <c r="S153" s="150">
        <v>0</v>
      </c>
      <c r="T153" s="150">
        <v>0</v>
      </c>
      <c r="U153" s="150">
        <v>0</v>
      </c>
      <c r="V153" s="150">
        <v>0</v>
      </c>
      <c r="W153" s="150">
        <v>0</v>
      </c>
      <c r="X153" s="150">
        <v>0</v>
      </c>
      <c r="Y153" s="150">
        <v>0</v>
      </c>
      <c r="Z153" s="150">
        <v>0</v>
      </c>
      <c r="AA153" s="150">
        <v>0</v>
      </c>
      <c r="AB153" s="150">
        <v>0</v>
      </c>
      <c r="AC153" s="150">
        <v>0</v>
      </c>
      <c r="AD153" s="150">
        <v>0</v>
      </c>
      <c r="AE153" s="150">
        <v>0</v>
      </c>
      <c r="AF153" s="150">
        <v>0</v>
      </c>
      <c r="AG153" s="150">
        <v>0</v>
      </c>
      <c r="AH153" s="150">
        <v>0</v>
      </c>
      <c r="AI153" s="150">
        <v>0</v>
      </c>
      <c r="AJ153" s="150">
        <v>0</v>
      </c>
      <c r="AK153" s="150">
        <v>0</v>
      </c>
      <c r="AL153" s="150">
        <v>0</v>
      </c>
      <c r="AM153" s="150">
        <v>1</v>
      </c>
      <c r="AN153" s="150">
        <v>1</v>
      </c>
      <c r="AO153" s="150">
        <v>0</v>
      </c>
      <c r="AP153" s="150">
        <v>1</v>
      </c>
      <c r="AQ153" s="150">
        <v>0</v>
      </c>
      <c r="AR153" s="150">
        <v>0</v>
      </c>
      <c r="AS153" s="150">
        <v>1</v>
      </c>
      <c r="AT153" s="150">
        <v>0</v>
      </c>
      <c r="AU153" s="150">
        <v>1</v>
      </c>
      <c r="AV153" s="150">
        <v>0</v>
      </c>
    </row>
    <row r="154" spans="2:48" x14ac:dyDescent="0.25">
      <c r="B154" s="16"/>
      <c r="C154" s="332"/>
      <c r="D154" s="249"/>
      <c r="E154" s="252" t="s">
        <v>325</v>
      </c>
      <c r="F154" s="74"/>
      <c r="H154" s="136">
        <f t="shared" si="3"/>
        <v>5</v>
      </c>
      <c r="I154" s="149">
        <v>0</v>
      </c>
      <c r="J154" s="149">
        <v>0</v>
      </c>
      <c r="K154" s="149">
        <v>0</v>
      </c>
      <c r="L154" s="149">
        <v>0</v>
      </c>
      <c r="M154" s="149">
        <v>0</v>
      </c>
      <c r="N154" s="149">
        <v>0</v>
      </c>
      <c r="O154" s="150">
        <v>0</v>
      </c>
      <c r="P154" s="150">
        <v>0</v>
      </c>
      <c r="Q154" s="150">
        <v>0</v>
      </c>
      <c r="R154" s="150">
        <v>0</v>
      </c>
      <c r="S154" s="150">
        <v>0</v>
      </c>
      <c r="T154" s="150">
        <v>0</v>
      </c>
      <c r="U154" s="150">
        <v>0</v>
      </c>
      <c r="V154" s="150">
        <v>0</v>
      </c>
      <c r="W154" s="150">
        <v>0</v>
      </c>
      <c r="X154" s="150">
        <v>0</v>
      </c>
      <c r="Y154" s="150">
        <v>0</v>
      </c>
      <c r="Z154" s="150">
        <v>0</v>
      </c>
      <c r="AA154" s="150">
        <v>0</v>
      </c>
      <c r="AB154" s="150">
        <v>0</v>
      </c>
      <c r="AC154" s="150">
        <v>0</v>
      </c>
      <c r="AD154" s="150">
        <v>0</v>
      </c>
      <c r="AE154" s="150">
        <v>0</v>
      </c>
      <c r="AF154" s="150">
        <v>0</v>
      </c>
      <c r="AG154" s="150">
        <v>0</v>
      </c>
      <c r="AH154" s="150">
        <v>0</v>
      </c>
      <c r="AI154" s="150">
        <v>0</v>
      </c>
      <c r="AJ154" s="150">
        <v>0</v>
      </c>
      <c r="AK154" s="150">
        <v>1</v>
      </c>
      <c r="AL154" s="150">
        <v>1</v>
      </c>
      <c r="AM154" s="150">
        <v>1</v>
      </c>
      <c r="AN154" s="150">
        <v>1</v>
      </c>
      <c r="AO154" s="150">
        <v>0</v>
      </c>
      <c r="AP154" s="150">
        <v>1</v>
      </c>
      <c r="AQ154" s="150">
        <v>0</v>
      </c>
      <c r="AR154" s="150">
        <v>0</v>
      </c>
      <c r="AS154" s="150">
        <v>1</v>
      </c>
      <c r="AT154" s="150">
        <v>0</v>
      </c>
      <c r="AU154" s="150">
        <v>1</v>
      </c>
      <c r="AV154" s="150">
        <v>0</v>
      </c>
    </row>
    <row r="155" spans="2:48" x14ac:dyDescent="0.25">
      <c r="B155" s="16"/>
      <c r="C155" s="332"/>
      <c r="D155" s="249"/>
      <c r="E155" s="252" t="s">
        <v>326</v>
      </c>
      <c r="F155" s="74"/>
      <c r="H155" s="136">
        <f t="shared" si="3"/>
        <v>5</v>
      </c>
      <c r="I155" s="149">
        <v>0</v>
      </c>
      <c r="J155" s="149">
        <v>0</v>
      </c>
      <c r="K155" s="149">
        <v>0</v>
      </c>
      <c r="L155" s="149">
        <v>0</v>
      </c>
      <c r="M155" s="149">
        <v>0</v>
      </c>
      <c r="N155" s="149">
        <v>0</v>
      </c>
      <c r="O155" s="150">
        <v>0</v>
      </c>
      <c r="P155" s="150">
        <v>0</v>
      </c>
      <c r="Q155" s="150">
        <v>0</v>
      </c>
      <c r="R155" s="150">
        <v>0</v>
      </c>
      <c r="S155" s="150">
        <v>0</v>
      </c>
      <c r="T155" s="150">
        <v>0</v>
      </c>
      <c r="U155" s="150">
        <v>0</v>
      </c>
      <c r="V155" s="150">
        <v>0</v>
      </c>
      <c r="W155" s="150">
        <v>0</v>
      </c>
      <c r="X155" s="150">
        <v>0</v>
      </c>
      <c r="Y155" s="150">
        <v>0</v>
      </c>
      <c r="Z155" s="150">
        <v>0</v>
      </c>
      <c r="AA155" s="150">
        <v>0</v>
      </c>
      <c r="AB155" s="150">
        <v>0</v>
      </c>
      <c r="AC155" s="150">
        <v>0</v>
      </c>
      <c r="AD155" s="150">
        <v>0</v>
      </c>
      <c r="AE155" s="150">
        <v>0</v>
      </c>
      <c r="AF155" s="150">
        <v>0</v>
      </c>
      <c r="AG155" s="150">
        <v>0</v>
      </c>
      <c r="AH155" s="150">
        <v>0</v>
      </c>
      <c r="AI155" s="150">
        <v>0</v>
      </c>
      <c r="AJ155" s="150">
        <v>0</v>
      </c>
      <c r="AK155" s="150">
        <v>1</v>
      </c>
      <c r="AL155" s="150">
        <v>1</v>
      </c>
      <c r="AM155" s="150">
        <v>1</v>
      </c>
      <c r="AN155" s="150">
        <v>1</v>
      </c>
      <c r="AO155" s="150">
        <v>0</v>
      </c>
      <c r="AP155" s="150">
        <v>1</v>
      </c>
      <c r="AQ155" s="150">
        <v>0</v>
      </c>
      <c r="AR155" s="150">
        <v>0</v>
      </c>
      <c r="AS155" s="150">
        <v>1</v>
      </c>
      <c r="AT155" s="150">
        <v>0</v>
      </c>
      <c r="AU155" s="150">
        <v>1</v>
      </c>
      <c r="AV155" s="150">
        <v>0</v>
      </c>
    </row>
    <row r="156" spans="2:48" x14ac:dyDescent="0.25">
      <c r="B156" s="16"/>
      <c r="C156" s="332"/>
      <c r="D156" s="249"/>
      <c r="E156" s="252" t="s">
        <v>327</v>
      </c>
      <c r="F156" s="74"/>
      <c r="H156" s="136">
        <f t="shared" si="3"/>
        <v>1</v>
      </c>
      <c r="I156" s="149">
        <v>0</v>
      </c>
      <c r="J156" s="149">
        <v>0</v>
      </c>
      <c r="K156" s="149">
        <v>0</v>
      </c>
      <c r="L156" s="149">
        <v>0</v>
      </c>
      <c r="M156" s="149">
        <v>0</v>
      </c>
      <c r="N156" s="149">
        <v>0</v>
      </c>
      <c r="O156" s="150">
        <v>0</v>
      </c>
      <c r="P156" s="150">
        <v>0</v>
      </c>
      <c r="Q156" s="150">
        <v>0</v>
      </c>
      <c r="R156" s="150">
        <v>0</v>
      </c>
      <c r="S156" s="150">
        <v>0</v>
      </c>
      <c r="T156" s="150">
        <v>0</v>
      </c>
      <c r="U156" s="150">
        <v>0</v>
      </c>
      <c r="V156" s="150">
        <v>0</v>
      </c>
      <c r="W156" s="150">
        <v>0</v>
      </c>
      <c r="X156" s="150">
        <v>0</v>
      </c>
      <c r="Y156" s="150">
        <v>0</v>
      </c>
      <c r="Z156" s="150">
        <v>0</v>
      </c>
      <c r="AA156" s="150">
        <v>0</v>
      </c>
      <c r="AB156" s="150">
        <v>0</v>
      </c>
      <c r="AC156" s="150">
        <v>0</v>
      </c>
      <c r="AD156" s="150">
        <v>0</v>
      </c>
      <c r="AE156" s="150">
        <v>0</v>
      </c>
      <c r="AF156" s="150">
        <v>0</v>
      </c>
      <c r="AG156" s="150">
        <v>0</v>
      </c>
      <c r="AH156" s="150">
        <v>0</v>
      </c>
      <c r="AI156" s="150">
        <v>0</v>
      </c>
      <c r="AJ156" s="150">
        <v>0</v>
      </c>
      <c r="AK156" s="150">
        <v>0</v>
      </c>
      <c r="AL156" s="150">
        <v>0</v>
      </c>
      <c r="AM156" s="150">
        <v>0</v>
      </c>
      <c r="AN156" s="150">
        <v>0</v>
      </c>
      <c r="AO156" s="150">
        <v>0</v>
      </c>
      <c r="AP156" s="150">
        <v>0</v>
      </c>
      <c r="AQ156" s="150">
        <v>0</v>
      </c>
      <c r="AR156" s="150">
        <v>0</v>
      </c>
      <c r="AS156" s="150">
        <v>1</v>
      </c>
      <c r="AT156" s="150">
        <v>0</v>
      </c>
      <c r="AU156" s="150">
        <v>1</v>
      </c>
      <c r="AV156" s="150">
        <v>0</v>
      </c>
    </row>
    <row r="157" spans="2:48" x14ac:dyDescent="0.25">
      <c r="B157" s="16"/>
      <c r="C157" s="332"/>
      <c r="D157" s="249"/>
      <c r="E157" s="252" t="s">
        <v>328</v>
      </c>
      <c r="F157" s="74"/>
      <c r="H157" s="136">
        <f t="shared" si="3"/>
        <v>2</v>
      </c>
      <c r="I157" s="149">
        <v>0</v>
      </c>
      <c r="J157" s="149">
        <v>0</v>
      </c>
      <c r="K157" s="149">
        <v>0</v>
      </c>
      <c r="L157" s="149">
        <v>0</v>
      </c>
      <c r="M157" s="149">
        <v>0</v>
      </c>
      <c r="N157" s="149">
        <v>0</v>
      </c>
      <c r="O157" s="150">
        <v>0</v>
      </c>
      <c r="P157" s="150">
        <v>0</v>
      </c>
      <c r="Q157" s="150">
        <v>0</v>
      </c>
      <c r="R157" s="150">
        <v>0</v>
      </c>
      <c r="S157" s="150">
        <v>0</v>
      </c>
      <c r="T157" s="150">
        <v>0</v>
      </c>
      <c r="U157" s="150">
        <v>0</v>
      </c>
      <c r="V157" s="150">
        <v>0</v>
      </c>
      <c r="W157" s="150">
        <v>0</v>
      </c>
      <c r="X157" s="150">
        <v>0</v>
      </c>
      <c r="Y157" s="150">
        <v>0</v>
      </c>
      <c r="Z157" s="150">
        <v>0</v>
      </c>
      <c r="AA157" s="150">
        <v>0</v>
      </c>
      <c r="AB157" s="150">
        <v>0</v>
      </c>
      <c r="AC157" s="150">
        <v>0</v>
      </c>
      <c r="AD157" s="150">
        <v>0</v>
      </c>
      <c r="AE157" s="150">
        <v>0</v>
      </c>
      <c r="AF157" s="150">
        <v>0</v>
      </c>
      <c r="AG157" s="150">
        <v>0</v>
      </c>
      <c r="AH157" s="150">
        <v>0</v>
      </c>
      <c r="AI157" s="150">
        <v>0</v>
      </c>
      <c r="AJ157" s="150">
        <v>0</v>
      </c>
      <c r="AK157" s="150">
        <v>0</v>
      </c>
      <c r="AL157" s="150">
        <v>0</v>
      </c>
      <c r="AM157" s="150">
        <v>0</v>
      </c>
      <c r="AN157" s="150">
        <v>0</v>
      </c>
      <c r="AO157" s="150">
        <v>0</v>
      </c>
      <c r="AP157" s="150">
        <v>1</v>
      </c>
      <c r="AQ157" s="150">
        <v>0</v>
      </c>
      <c r="AR157" s="150">
        <v>0</v>
      </c>
      <c r="AS157" s="150">
        <v>1</v>
      </c>
      <c r="AT157" s="150">
        <v>0</v>
      </c>
      <c r="AU157" s="150">
        <v>1</v>
      </c>
      <c r="AV157" s="150">
        <v>0</v>
      </c>
    </row>
    <row r="158" spans="2:48" x14ac:dyDescent="0.25">
      <c r="B158" s="16"/>
      <c r="C158" s="332"/>
      <c r="D158" s="249"/>
      <c r="E158" s="252" t="s">
        <v>329</v>
      </c>
      <c r="F158" s="74"/>
      <c r="H158" s="136">
        <f t="shared" si="3"/>
        <v>1</v>
      </c>
      <c r="I158" s="149">
        <v>0</v>
      </c>
      <c r="J158" s="149">
        <v>0</v>
      </c>
      <c r="K158" s="149">
        <v>0</v>
      </c>
      <c r="L158" s="149">
        <v>0</v>
      </c>
      <c r="M158" s="149">
        <v>0</v>
      </c>
      <c r="N158" s="149">
        <v>0</v>
      </c>
      <c r="O158" s="150">
        <v>0</v>
      </c>
      <c r="P158" s="150">
        <v>0</v>
      </c>
      <c r="Q158" s="150">
        <v>0</v>
      </c>
      <c r="R158" s="150">
        <v>0</v>
      </c>
      <c r="S158" s="150">
        <v>0</v>
      </c>
      <c r="T158" s="150">
        <v>0</v>
      </c>
      <c r="U158" s="150">
        <v>0</v>
      </c>
      <c r="V158" s="150">
        <v>0</v>
      </c>
      <c r="W158" s="150">
        <v>0</v>
      </c>
      <c r="X158" s="150">
        <v>0</v>
      </c>
      <c r="Y158" s="150">
        <v>0</v>
      </c>
      <c r="Z158" s="150">
        <v>0</v>
      </c>
      <c r="AA158" s="150">
        <v>0</v>
      </c>
      <c r="AB158" s="150">
        <v>0</v>
      </c>
      <c r="AC158" s="150">
        <v>0</v>
      </c>
      <c r="AD158" s="150">
        <v>0</v>
      </c>
      <c r="AE158" s="150">
        <v>0</v>
      </c>
      <c r="AF158" s="150">
        <v>0</v>
      </c>
      <c r="AG158" s="150">
        <v>0</v>
      </c>
      <c r="AH158" s="150">
        <v>0</v>
      </c>
      <c r="AI158" s="150">
        <v>0</v>
      </c>
      <c r="AJ158" s="150">
        <v>0</v>
      </c>
      <c r="AK158" s="150">
        <v>0</v>
      </c>
      <c r="AL158" s="150">
        <v>0</v>
      </c>
      <c r="AM158" s="150">
        <v>0</v>
      </c>
      <c r="AN158" s="150">
        <v>0</v>
      </c>
      <c r="AO158" s="150">
        <v>0</v>
      </c>
      <c r="AP158" s="150">
        <v>0</v>
      </c>
      <c r="AQ158" s="150">
        <v>0</v>
      </c>
      <c r="AR158" s="150">
        <v>0</v>
      </c>
      <c r="AS158" s="150">
        <v>1</v>
      </c>
      <c r="AT158" s="150">
        <v>0</v>
      </c>
      <c r="AU158" s="150">
        <v>1</v>
      </c>
      <c r="AV158" s="150">
        <v>0</v>
      </c>
    </row>
    <row r="159" spans="2:48" x14ac:dyDescent="0.25">
      <c r="B159" s="16"/>
      <c r="C159" s="332"/>
      <c r="D159" s="249"/>
      <c r="E159" s="252" t="s">
        <v>330</v>
      </c>
      <c r="F159" s="74"/>
      <c r="H159" s="136">
        <f t="shared" si="3"/>
        <v>1</v>
      </c>
      <c r="I159" s="149">
        <v>0</v>
      </c>
      <c r="J159" s="149">
        <v>0</v>
      </c>
      <c r="K159" s="149">
        <v>0</v>
      </c>
      <c r="L159" s="149">
        <v>0</v>
      </c>
      <c r="M159" s="149">
        <v>0</v>
      </c>
      <c r="N159" s="149">
        <v>0</v>
      </c>
      <c r="O159" s="150">
        <v>0</v>
      </c>
      <c r="P159" s="150">
        <v>0</v>
      </c>
      <c r="Q159" s="150">
        <v>0</v>
      </c>
      <c r="R159" s="150">
        <v>0</v>
      </c>
      <c r="S159" s="150">
        <v>0</v>
      </c>
      <c r="T159" s="150">
        <v>0</v>
      </c>
      <c r="U159" s="150">
        <v>0</v>
      </c>
      <c r="V159" s="150">
        <v>0</v>
      </c>
      <c r="W159" s="150">
        <v>0</v>
      </c>
      <c r="X159" s="150">
        <v>0</v>
      </c>
      <c r="Y159" s="150">
        <v>0</v>
      </c>
      <c r="Z159" s="150">
        <v>0</v>
      </c>
      <c r="AA159" s="150">
        <v>0</v>
      </c>
      <c r="AB159" s="150">
        <v>0</v>
      </c>
      <c r="AC159" s="150">
        <v>0</v>
      </c>
      <c r="AD159" s="150">
        <v>0</v>
      </c>
      <c r="AE159" s="150">
        <v>0</v>
      </c>
      <c r="AF159" s="150">
        <v>0</v>
      </c>
      <c r="AG159" s="150">
        <v>0</v>
      </c>
      <c r="AH159" s="150">
        <v>0</v>
      </c>
      <c r="AI159" s="150">
        <v>0</v>
      </c>
      <c r="AJ159" s="150">
        <v>0</v>
      </c>
      <c r="AK159" s="150">
        <v>0</v>
      </c>
      <c r="AL159" s="150">
        <v>0</v>
      </c>
      <c r="AM159" s="150">
        <v>0</v>
      </c>
      <c r="AN159" s="150">
        <v>0</v>
      </c>
      <c r="AO159" s="150">
        <v>0</v>
      </c>
      <c r="AP159" s="150">
        <v>0</v>
      </c>
      <c r="AQ159" s="150">
        <v>0</v>
      </c>
      <c r="AR159" s="150">
        <v>0</v>
      </c>
      <c r="AS159" s="150">
        <v>1</v>
      </c>
      <c r="AT159" s="150">
        <v>0</v>
      </c>
      <c r="AU159" s="150">
        <v>1</v>
      </c>
      <c r="AV159" s="150">
        <v>0</v>
      </c>
    </row>
    <row r="160" spans="2:48" x14ac:dyDescent="0.25">
      <c r="B160" s="16"/>
      <c r="C160" s="332"/>
      <c r="D160" s="249"/>
      <c r="E160" s="252" t="s">
        <v>331</v>
      </c>
      <c r="F160" s="74"/>
      <c r="H160" s="136">
        <f t="shared" si="3"/>
        <v>2</v>
      </c>
      <c r="I160" s="149">
        <v>0</v>
      </c>
      <c r="J160" s="149">
        <v>0</v>
      </c>
      <c r="K160" s="149">
        <v>0</v>
      </c>
      <c r="L160" s="149">
        <v>0</v>
      </c>
      <c r="M160" s="149">
        <v>0</v>
      </c>
      <c r="N160" s="149">
        <v>0</v>
      </c>
      <c r="O160" s="150">
        <v>0</v>
      </c>
      <c r="P160" s="150">
        <v>0</v>
      </c>
      <c r="Q160" s="150">
        <v>0</v>
      </c>
      <c r="R160" s="150">
        <v>0</v>
      </c>
      <c r="S160" s="150">
        <v>0</v>
      </c>
      <c r="T160" s="150">
        <v>0</v>
      </c>
      <c r="U160" s="150">
        <v>0</v>
      </c>
      <c r="V160" s="150">
        <v>0</v>
      </c>
      <c r="W160" s="150">
        <v>0</v>
      </c>
      <c r="X160" s="150">
        <v>0</v>
      </c>
      <c r="Y160" s="150">
        <v>0</v>
      </c>
      <c r="Z160" s="150">
        <v>0</v>
      </c>
      <c r="AA160" s="150">
        <v>0</v>
      </c>
      <c r="AB160" s="150">
        <v>0</v>
      </c>
      <c r="AC160" s="150">
        <v>0</v>
      </c>
      <c r="AD160" s="150">
        <v>0</v>
      </c>
      <c r="AE160" s="150">
        <v>0</v>
      </c>
      <c r="AF160" s="150">
        <v>0</v>
      </c>
      <c r="AG160" s="150">
        <v>0</v>
      </c>
      <c r="AH160" s="150">
        <v>0</v>
      </c>
      <c r="AI160" s="150">
        <v>0</v>
      </c>
      <c r="AJ160" s="150">
        <v>0</v>
      </c>
      <c r="AK160" s="150">
        <v>0</v>
      </c>
      <c r="AL160" s="150">
        <v>0</v>
      </c>
      <c r="AM160" s="150">
        <v>0</v>
      </c>
      <c r="AN160" s="150">
        <v>0</v>
      </c>
      <c r="AO160" s="150">
        <v>0</v>
      </c>
      <c r="AP160" s="150">
        <v>1</v>
      </c>
      <c r="AQ160" s="150">
        <v>0</v>
      </c>
      <c r="AR160" s="150">
        <v>0</v>
      </c>
      <c r="AS160" s="150">
        <v>1</v>
      </c>
      <c r="AT160" s="150">
        <v>0</v>
      </c>
      <c r="AU160" s="150">
        <v>1</v>
      </c>
      <c r="AV160" s="150">
        <v>0</v>
      </c>
    </row>
    <row r="161" spans="2:48" x14ac:dyDescent="0.25">
      <c r="B161" s="16"/>
      <c r="C161" s="332"/>
      <c r="D161" s="249"/>
      <c r="E161" s="252" t="s">
        <v>332</v>
      </c>
      <c r="F161" s="74"/>
      <c r="H161" s="136">
        <f t="shared" si="3"/>
        <v>1</v>
      </c>
      <c r="I161" s="149">
        <v>0</v>
      </c>
      <c r="J161" s="149">
        <v>0</v>
      </c>
      <c r="K161" s="149">
        <v>0</v>
      </c>
      <c r="L161" s="149">
        <v>0</v>
      </c>
      <c r="M161" s="149">
        <v>0</v>
      </c>
      <c r="N161" s="149">
        <v>0</v>
      </c>
      <c r="O161" s="150">
        <v>0</v>
      </c>
      <c r="P161" s="150">
        <v>0</v>
      </c>
      <c r="Q161" s="150">
        <v>0</v>
      </c>
      <c r="R161" s="150">
        <v>0</v>
      </c>
      <c r="S161" s="150">
        <v>0</v>
      </c>
      <c r="T161" s="150">
        <v>0</v>
      </c>
      <c r="U161" s="150">
        <v>0</v>
      </c>
      <c r="V161" s="150">
        <v>0</v>
      </c>
      <c r="W161" s="150">
        <v>0</v>
      </c>
      <c r="X161" s="150">
        <v>0</v>
      </c>
      <c r="Y161" s="150">
        <v>0</v>
      </c>
      <c r="Z161" s="150">
        <v>0</v>
      </c>
      <c r="AA161" s="150">
        <v>0</v>
      </c>
      <c r="AB161" s="150">
        <v>0</v>
      </c>
      <c r="AC161" s="150">
        <v>0</v>
      </c>
      <c r="AD161" s="150">
        <v>0</v>
      </c>
      <c r="AE161" s="150">
        <v>0</v>
      </c>
      <c r="AF161" s="150">
        <v>0</v>
      </c>
      <c r="AG161" s="150">
        <v>0</v>
      </c>
      <c r="AH161" s="150">
        <v>0</v>
      </c>
      <c r="AI161" s="150">
        <v>0</v>
      </c>
      <c r="AJ161" s="150">
        <v>0</v>
      </c>
      <c r="AK161" s="150">
        <v>0</v>
      </c>
      <c r="AL161" s="150">
        <v>0</v>
      </c>
      <c r="AM161" s="150">
        <v>0</v>
      </c>
      <c r="AN161" s="150">
        <v>0</v>
      </c>
      <c r="AO161" s="150">
        <v>0</v>
      </c>
      <c r="AP161" s="150">
        <v>0</v>
      </c>
      <c r="AQ161" s="150">
        <v>0</v>
      </c>
      <c r="AR161" s="150">
        <v>0</v>
      </c>
      <c r="AS161" s="150">
        <v>1</v>
      </c>
      <c r="AT161" s="150">
        <v>0</v>
      </c>
      <c r="AU161" s="150">
        <v>1</v>
      </c>
      <c r="AV161" s="150">
        <v>0</v>
      </c>
    </row>
    <row r="162" spans="2:48" x14ac:dyDescent="0.25">
      <c r="B162" s="16"/>
      <c r="C162" s="332"/>
      <c r="D162" s="249"/>
      <c r="E162" s="252" t="s">
        <v>696</v>
      </c>
      <c r="F162" s="74"/>
      <c r="H162" s="136">
        <f t="shared" si="3"/>
        <v>2</v>
      </c>
      <c r="I162" s="149">
        <v>0</v>
      </c>
      <c r="J162" s="149">
        <v>0</v>
      </c>
      <c r="K162" s="149">
        <v>0</v>
      </c>
      <c r="L162" s="149">
        <v>0</v>
      </c>
      <c r="M162" s="149">
        <v>0</v>
      </c>
      <c r="N162" s="149">
        <v>0</v>
      </c>
      <c r="O162" s="150">
        <v>0</v>
      </c>
      <c r="P162" s="150">
        <v>0</v>
      </c>
      <c r="Q162" s="150">
        <v>0</v>
      </c>
      <c r="R162" s="150">
        <v>0</v>
      </c>
      <c r="S162" s="150">
        <v>0</v>
      </c>
      <c r="T162" s="150">
        <v>0</v>
      </c>
      <c r="U162" s="150">
        <v>0</v>
      </c>
      <c r="V162" s="150">
        <v>0</v>
      </c>
      <c r="W162" s="150">
        <v>0</v>
      </c>
      <c r="X162" s="150">
        <v>0</v>
      </c>
      <c r="Y162" s="150">
        <v>0</v>
      </c>
      <c r="Z162" s="150">
        <v>0</v>
      </c>
      <c r="AA162" s="150">
        <v>0</v>
      </c>
      <c r="AB162" s="150">
        <v>0</v>
      </c>
      <c r="AC162" s="150">
        <v>0</v>
      </c>
      <c r="AD162" s="150">
        <v>0</v>
      </c>
      <c r="AE162" s="150">
        <v>0</v>
      </c>
      <c r="AF162" s="150">
        <v>0</v>
      </c>
      <c r="AG162" s="150">
        <v>0</v>
      </c>
      <c r="AH162" s="150">
        <v>0</v>
      </c>
      <c r="AI162" s="150">
        <v>0</v>
      </c>
      <c r="AJ162" s="150">
        <v>0</v>
      </c>
      <c r="AK162" s="150">
        <v>0</v>
      </c>
      <c r="AL162" s="150">
        <v>0</v>
      </c>
      <c r="AM162" s="150">
        <v>0</v>
      </c>
      <c r="AN162" s="150">
        <v>0</v>
      </c>
      <c r="AO162" s="150">
        <v>0</v>
      </c>
      <c r="AP162" s="150">
        <v>1</v>
      </c>
      <c r="AQ162" s="150">
        <v>0</v>
      </c>
      <c r="AR162" s="150">
        <v>0</v>
      </c>
      <c r="AS162" s="150">
        <v>1</v>
      </c>
      <c r="AT162" s="150">
        <v>0</v>
      </c>
      <c r="AU162" s="150">
        <v>1</v>
      </c>
      <c r="AV162" s="150">
        <v>0</v>
      </c>
    </row>
    <row r="163" spans="2:48" x14ac:dyDescent="0.25">
      <c r="B163" s="16"/>
      <c r="C163" s="332"/>
      <c r="D163" s="253"/>
      <c r="E163" s="254" t="s">
        <v>697</v>
      </c>
      <c r="F163" s="74"/>
      <c r="H163" s="136">
        <f t="shared" si="3"/>
        <v>2</v>
      </c>
      <c r="I163" s="149">
        <v>0</v>
      </c>
      <c r="J163" s="149">
        <v>0</v>
      </c>
      <c r="K163" s="149">
        <v>0</v>
      </c>
      <c r="L163" s="149">
        <v>0</v>
      </c>
      <c r="M163" s="149">
        <v>0</v>
      </c>
      <c r="N163" s="149">
        <v>0</v>
      </c>
      <c r="O163" s="150">
        <v>0</v>
      </c>
      <c r="P163" s="150">
        <v>0</v>
      </c>
      <c r="Q163" s="150">
        <v>0</v>
      </c>
      <c r="R163" s="150">
        <v>0</v>
      </c>
      <c r="S163" s="150">
        <v>0</v>
      </c>
      <c r="T163" s="150">
        <v>0</v>
      </c>
      <c r="U163" s="150">
        <v>0</v>
      </c>
      <c r="V163" s="150">
        <v>0</v>
      </c>
      <c r="W163" s="150">
        <v>0</v>
      </c>
      <c r="X163" s="150">
        <v>0</v>
      </c>
      <c r="Y163" s="150">
        <v>0</v>
      </c>
      <c r="Z163" s="150">
        <v>0</v>
      </c>
      <c r="AA163" s="150">
        <v>0</v>
      </c>
      <c r="AB163" s="150">
        <v>0</v>
      </c>
      <c r="AC163" s="150">
        <v>0</v>
      </c>
      <c r="AD163" s="150">
        <v>0</v>
      </c>
      <c r="AE163" s="150">
        <v>0</v>
      </c>
      <c r="AF163" s="150">
        <v>0</v>
      </c>
      <c r="AG163" s="150">
        <v>0</v>
      </c>
      <c r="AH163" s="150">
        <v>0</v>
      </c>
      <c r="AI163" s="150">
        <v>0</v>
      </c>
      <c r="AJ163" s="150">
        <v>0</v>
      </c>
      <c r="AK163" s="150">
        <v>0</v>
      </c>
      <c r="AL163" s="150">
        <v>0</v>
      </c>
      <c r="AM163" s="150">
        <v>0</v>
      </c>
      <c r="AN163" s="150">
        <v>0</v>
      </c>
      <c r="AO163" s="150">
        <v>0</v>
      </c>
      <c r="AP163" s="150">
        <v>1</v>
      </c>
      <c r="AQ163" s="150">
        <v>0</v>
      </c>
      <c r="AR163" s="150">
        <v>0</v>
      </c>
      <c r="AS163" s="150">
        <v>1</v>
      </c>
      <c r="AT163" s="150">
        <v>0</v>
      </c>
      <c r="AU163" s="150">
        <v>1</v>
      </c>
      <c r="AV163" s="150">
        <v>0</v>
      </c>
    </row>
    <row r="164" spans="2:48" x14ac:dyDescent="0.25">
      <c r="B164" s="16"/>
      <c r="C164" s="236" t="s">
        <v>110</v>
      </c>
      <c r="D164" s="191"/>
      <c r="E164" s="257" t="s">
        <v>94</v>
      </c>
      <c r="F164" s="74"/>
      <c r="H164" s="136">
        <f t="shared" si="3"/>
        <v>3</v>
      </c>
      <c r="I164" s="149">
        <v>0</v>
      </c>
      <c r="J164" s="149">
        <v>0</v>
      </c>
      <c r="K164" s="149">
        <v>1</v>
      </c>
      <c r="L164" s="149">
        <v>0</v>
      </c>
      <c r="M164" s="149">
        <v>0</v>
      </c>
      <c r="N164" s="149">
        <v>0</v>
      </c>
      <c r="O164" s="150">
        <v>0</v>
      </c>
      <c r="P164" s="150">
        <v>0</v>
      </c>
      <c r="Q164" s="150">
        <v>0</v>
      </c>
      <c r="R164" s="150">
        <v>0</v>
      </c>
      <c r="S164" s="150">
        <v>0</v>
      </c>
      <c r="T164" s="150">
        <v>0</v>
      </c>
      <c r="U164" s="150">
        <v>0</v>
      </c>
      <c r="V164" s="150">
        <v>0</v>
      </c>
      <c r="W164" s="150">
        <v>0</v>
      </c>
      <c r="X164" s="150">
        <v>0</v>
      </c>
      <c r="Y164" s="150">
        <v>0</v>
      </c>
      <c r="Z164" s="150">
        <v>0</v>
      </c>
      <c r="AA164" s="150">
        <v>0</v>
      </c>
      <c r="AB164" s="150">
        <v>0</v>
      </c>
      <c r="AC164" s="150">
        <v>0</v>
      </c>
      <c r="AD164" s="150">
        <v>0</v>
      </c>
      <c r="AE164" s="150">
        <v>0</v>
      </c>
      <c r="AF164" s="150">
        <v>0</v>
      </c>
      <c r="AG164" s="150">
        <v>0</v>
      </c>
      <c r="AH164" s="150">
        <v>0</v>
      </c>
      <c r="AI164" s="150">
        <v>0</v>
      </c>
      <c r="AJ164" s="150">
        <v>0</v>
      </c>
      <c r="AK164" s="150">
        <v>0</v>
      </c>
      <c r="AL164" s="150">
        <v>1</v>
      </c>
      <c r="AM164" s="150">
        <v>0</v>
      </c>
      <c r="AN164" s="150">
        <v>0</v>
      </c>
      <c r="AO164" s="150">
        <v>0</v>
      </c>
      <c r="AP164" s="150">
        <v>1</v>
      </c>
      <c r="AQ164" s="150">
        <v>0</v>
      </c>
      <c r="AR164" s="150">
        <v>0</v>
      </c>
      <c r="AS164" s="150">
        <v>1</v>
      </c>
      <c r="AT164" s="150">
        <v>0</v>
      </c>
      <c r="AU164" s="150">
        <v>1</v>
      </c>
      <c r="AV164" s="150">
        <v>0</v>
      </c>
    </row>
    <row r="165" spans="2:48" ht="15" customHeight="1" x14ac:dyDescent="0.25">
      <c r="B165" s="16"/>
      <c r="C165" s="236" t="s">
        <v>95</v>
      </c>
      <c r="D165" s="191"/>
      <c r="E165" s="257" t="s">
        <v>335</v>
      </c>
      <c r="F165" s="74"/>
      <c r="H165" s="136">
        <f t="shared" si="3"/>
        <v>1</v>
      </c>
      <c r="I165" s="149">
        <v>0</v>
      </c>
      <c r="J165" s="149">
        <v>0</v>
      </c>
      <c r="K165" s="149">
        <v>0</v>
      </c>
      <c r="L165" s="149">
        <v>0</v>
      </c>
      <c r="M165" s="149">
        <v>0</v>
      </c>
      <c r="N165" s="149">
        <v>0</v>
      </c>
      <c r="O165" s="150">
        <v>0</v>
      </c>
      <c r="P165" s="150">
        <v>0</v>
      </c>
      <c r="Q165" s="150">
        <v>0</v>
      </c>
      <c r="R165" s="150">
        <v>0</v>
      </c>
      <c r="S165" s="150">
        <v>0</v>
      </c>
      <c r="T165" s="150">
        <v>0</v>
      </c>
      <c r="U165" s="150">
        <v>0</v>
      </c>
      <c r="V165" s="150">
        <v>0</v>
      </c>
      <c r="W165" s="150">
        <v>0</v>
      </c>
      <c r="X165" s="150">
        <v>0</v>
      </c>
      <c r="Y165" s="150">
        <v>0</v>
      </c>
      <c r="Z165" s="150">
        <v>0</v>
      </c>
      <c r="AA165" s="150">
        <v>0</v>
      </c>
      <c r="AB165" s="150">
        <v>0</v>
      </c>
      <c r="AC165" s="150">
        <v>0</v>
      </c>
      <c r="AD165" s="150">
        <v>0</v>
      </c>
      <c r="AE165" s="150">
        <v>0</v>
      </c>
      <c r="AF165" s="150">
        <v>0</v>
      </c>
      <c r="AG165" s="150">
        <v>0</v>
      </c>
      <c r="AH165" s="150">
        <v>0</v>
      </c>
      <c r="AI165" s="150">
        <v>0</v>
      </c>
      <c r="AJ165" s="150">
        <v>0</v>
      </c>
      <c r="AK165" s="150">
        <v>0</v>
      </c>
      <c r="AL165" s="150">
        <v>0</v>
      </c>
      <c r="AM165" s="150">
        <v>0</v>
      </c>
      <c r="AN165" s="150">
        <v>0</v>
      </c>
      <c r="AO165" s="150">
        <v>1</v>
      </c>
      <c r="AP165" s="150">
        <v>0</v>
      </c>
      <c r="AQ165" s="150">
        <v>0</v>
      </c>
      <c r="AR165" s="150">
        <v>0</v>
      </c>
      <c r="AS165" s="150">
        <v>0</v>
      </c>
      <c r="AT165" s="150">
        <v>0</v>
      </c>
      <c r="AU165" s="150">
        <v>0</v>
      </c>
      <c r="AV165" s="150">
        <v>0</v>
      </c>
    </row>
    <row r="166" spans="2:48" x14ac:dyDescent="0.25">
      <c r="B166" s="16"/>
      <c r="C166" s="331" t="s">
        <v>111</v>
      </c>
      <c r="D166" s="249"/>
      <c r="E166" s="252" t="s">
        <v>337</v>
      </c>
      <c r="F166" s="74"/>
      <c r="H166" s="136">
        <f t="shared" si="3"/>
        <v>2</v>
      </c>
      <c r="I166" s="149">
        <v>0</v>
      </c>
      <c r="J166" s="149">
        <v>0</v>
      </c>
      <c r="K166" s="149">
        <v>0</v>
      </c>
      <c r="L166" s="149">
        <v>0</v>
      </c>
      <c r="M166" s="149">
        <v>0</v>
      </c>
      <c r="N166" s="149">
        <v>1</v>
      </c>
      <c r="O166" s="150">
        <v>1</v>
      </c>
      <c r="P166" s="150">
        <v>1</v>
      </c>
      <c r="Q166" s="150">
        <v>0</v>
      </c>
      <c r="R166" s="150">
        <v>0</v>
      </c>
      <c r="S166" s="150">
        <v>0</v>
      </c>
      <c r="T166" s="150">
        <v>0</v>
      </c>
      <c r="U166" s="150">
        <v>0</v>
      </c>
      <c r="V166" s="150">
        <v>0</v>
      </c>
      <c r="W166" s="150">
        <v>0</v>
      </c>
      <c r="X166" s="150">
        <v>0</v>
      </c>
      <c r="Y166" s="150">
        <v>0</v>
      </c>
      <c r="Z166" s="150">
        <v>0</v>
      </c>
      <c r="AA166" s="150">
        <v>0</v>
      </c>
      <c r="AB166" s="150">
        <v>0</v>
      </c>
      <c r="AC166" s="150">
        <v>0</v>
      </c>
      <c r="AD166" s="150">
        <v>0</v>
      </c>
      <c r="AE166" s="150">
        <v>0</v>
      </c>
      <c r="AF166" s="150">
        <v>0</v>
      </c>
      <c r="AG166" s="150">
        <v>0</v>
      </c>
      <c r="AH166" s="150">
        <v>0</v>
      </c>
      <c r="AI166" s="150">
        <v>0</v>
      </c>
      <c r="AJ166" s="150">
        <v>0</v>
      </c>
      <c r="AK166" s="150">
        <v>0</v>
      </c>
      <c r="AL166" s="150">
        <v>0</v>
      </c>
      <c r="AM166" s="150">
        <v>0</v>
      </c>
      <c r="AN166" s="150">
        <v>0</v>
      </c>
      <c r="AO166" s="150">
        <v>0</v>
      </c>
      <c r="AP166" s="150">
        <v>0</v>
      </c>
      <c r="AQ166" s="150">
        <v>0</v>
      </c>
      <c r="AR166" s="150">
        <v>0</v>
      </c>
      <c r="AS166" s="150">
        <v>0</v>
      </c>
      <c r="AT166" s="150">
        <v>0</v>
      </c>
      <c r="AU166" s="150">
        <v>0</v>
      </c>
      <c r="AV166" s="150">
        <v>1</v>
      </c>
    </row>
    <row r="167" spans="2:48" ht="60" x14ac:dyDescent="0.25">
      <c r="B167" s="16"/>
      <c r="C167" s="332"/>
      <c r="D167" s="249"/>
      <c r="E167" s="252" t="s">
        <v>338</v>
      </c>
      <c r="F167" s="74"/>
      <c r="H167" s="136">
        <f t="shared" si="3"/>
        <v>2</v>
      </c>
      <c r="I167" s="149">
        <v>0</v>
      </c>
      <c r="J167" s="149">
        <v>0</v>
      </c>
      <c r="K167" s="149">
        <v>0</v>
      </c>
      <c r="L167" s="149">
        <v>0</v>
      </c>
      <c r="M167" s="149">
        <v>0</v>
      </c>
      <c r="N167" s="149">
        <v>0</v>
      </c>
      <c r="O167" s="150">
        <v>1</v>
      </c>
      <c r="P167" s="150">
        <v>1</v>
      </c>
      <c r="Q167" s="150">
        <v>0</v>
      </c>
      <c r="R167" s="150">
        <v>0</v>
      </c>
      <c r="S167" s="150">
        <v>0</v>
      </c>
      <c r="T167" s="150">
        <v>0</v>
      </c>
      <c r="U167" s="150">
        <v>0</v>
      </c>
      <c r="V167" s="150">
        <v>0</v>
      </c>
      <c r="W167" s="150">
        <v>0</v>
      </c>
      <c r="X167" s="150">
        <v>0</v>
      </c>
      <c r="Y167" s="150">
        <v>0</v>
      </c>
      <c r="Z167" s="150">
        <v>0</v>
      </c>
      <c r="AA167" s="150">
        <v>0</v>
      </c>
      <c r="AB167" s="150">
        <v>0</v>
      </c>
      <c r="AC167" s="150">
        <v>0</v>
      </c>
      <c r="AD167" s="150">
        <v>0</v>
      </c>
      <c r="AE167" s="150">
        <v>0</v>
      </c>
      <c r="AF167" s="150">
        <v>0</v>
      </c>
      <c r="AG167" s="150">
        <v>0</v>
      </c>
      <c r="AH167" s="150">
        <v>0</v>
      </c>
      <c r="AI167" s="150">
        <v>0</v>
      </c>
      <c r="AJ167" s="150">
        <v>0</v>
      </c>
      <c r="AK167" s="150">
        <v>0</v>
      </c>
      <c r="AL167" s="150">
        <v>0</v>
      </c>
      <c r="AM167" s="150">
        <v>0</v>
      </c>
      <c r="AN167" s="150">
        <v>0</v>
      </c>
      <c r="AO167" s="150">
        <v>0</v>
      </c>
      <c r="AP167" s="150">
        <v>0</v>
      </c>
      <c r="AQ167" s="150">
        <v>0</v>
      </c>
      <c r="AR167" s="150">
        <v>0</v>
      </c>
      <c r="AS167" s="150">
        <v>0</v>
      </c>
      <c r="AT167" s="150">
        <v>0</v>
      </c>
      <c r="AU167" s="150">
        <v>0</v>
      </c>
      <c r="AV167" s="150">
        <v>1</v>
      </c>
    </row>
    <row r="168" spans="2:48" ht="60" x14ac:dyDescent="0.25">
      <c r="B168" s="16"/>
      <c r="C168" s="332"/>
      <c r="D168" s="249"/>
      <c r="E168" s="252" t="s">
        <v>339</v>
      </c>
      <c r="F168" s="74"/>
      <c r="H168" s="136">
        <f t="shared" si="3"/>
        <v>1</v>
      </c>
      <c r="I168" s="149">
        <v>0</v>
      </c>
      <c r="J168" s="149">
        <v>0</v>
      </c>
      <c r="K168" s="149">
        <v>0</v>
      </c>
      <c r="L168" s="149">
        <v>0</v>
      </c>
      <c r="M168" s="149">
        <v>0</v>
      </c>
      <c r="N168" s="149">
        <v>1</v>
      </c>
      <c r="O168" s="150">
        <v>1</v>
      </c>
      <c r="P168" s="150">
        <v>1</v>
      </c>
      <c r="Q168" s="150">
        <v>0</v>
      </c>
      <c r="R168" s="150">
        <v>0</v>
      </c>
      <c r="S168" s="150">
        <v>0</v>
      </c>
      <c r="T168" s="150">
        <v>0</v>
      </c>
      <c r="U168" s="150">
        <v>0</v>
      </c>
      <c r="V168" s="150">
        <v>0</v>
      </c>
      <c r="W168" s="150">
        <v>0</v>
      </c>
      <c r="X168" s="150">
        <v>0</v>
      </c>
      <c r="Y168" s="150">
        <v>0</v>
      </c>
      <c r="Z168" s="150">
        <v>0</v>
      </c>
      <c r="AA168" s="150">
        <v>0</v>
      </c>
      <c r="AB168" s="150">
        <v>0</v>
      </c>
      <c r="AC168" s="150">
        <v>0</v>
      </c>
      <c r="AD168" s="150">
        <v>0</v>
      </c>
      <c r="AE168" s="150">
        <v>0</v>
      </c>
      <c r="AF168" s="150">
        <v>0</v>
      </c>
      <c r="AG168" s="150">
        <v>0</v>
      </c>
      <c r="AH168" s="150">
        <v>0</v>
      </c>
      <c r="AI168" s="150">
        <v>0</v>
      </c>
      <c r="AJ168" s="150">
        <v>1</v>
      </c>
      <c r="AK168" s="150">
        <v>0</v>
      </c>
      <c r="AL168" s="150">
        <v>0</v>
      </c>
      <c r="AM168" s="150">
        <v>0</v>
      </c>
      <c r="AN168" s="150">
        <v>0</v>
      </c>
      <c r="AO168" s="150">
        <v>0</v>
      </c>
      <c r="AP168" s="150">
        <v>0</v>
      </c>
      <c r="AQ168" s="150">
        <v>0</v>
      </c>
      <c r="AR168" s="150">
        <v>0</v>
      </c>
      <c r="AS168" s="150">
        <v>0</v>
      </c>
      <c r="AT168" s="150">
        <v>0</v>
      </c>
      <c r="AU168" s="150">
        <v>0</v>
      </c>
      <c r="AV168" s="150">
        <v>0</v>
      </c>
    </row>
    <row r="169" spans="2:48" ht="60" x14ac:dyDescent="0.25">
      <c r="B169" s="16"/>
      <c r="C169" s="332"/>
      <c r="D169" s="249"/>
      <c r="E169" s="252" t="s">
        <v>340</v>
      </c>
      <c r="F169" s="74"/>
      <c r="H169" s="136">
        <f t="shared" si="3"/>
        <v>1</v>
      </c>
      <c r="I169" s="149">
        <v>0</v>
      </c>
      <c r="J169" s="149">
        <v>0</v>
      </c>
      <c r="K169" s="149">
        <v>0</v>
      </c>
      <c r="L169" s="149">
        <v>0</v>
      </c>
      <c r="M169" s="149">
        <v>0</v>
      </c>
      <c r="N169" s="149">
        <v>1</v>
      </c>
      <c r="O169" s="150">
        <v>1</v>
      </c>
      <c r="P169" s="150">
        <v>1</v>
      </c>
      <c r="Q169" s="150">
        <v>0</v>
      </c>
      <c r="R169" s="150">
        <v>0</v>
      </c>
      <c r="S169" s="150">
        <v>0</v>
      </c>
      <c r="T169" s="150">
        <v>0</v>
      </c>
      <c r="U169" s="150">
        <v>0</v>
      </c>
      <c r="V169" s="150">
        <v>0</v>
      </c>
      <c r="W169" s="150">
        <v>0</v>
      </c>
      <c r="X169" s="150">
        <v>0</v>
      </c>
      <c r="Y169" s="150">
        <v>0</v>
      </c>
      <c r="Z169" s="150">
        <v>0</v>
      </c>
      <c r="AA169" s="150">
        <v>0</v>
      </c>
      <c r="AB169" s="150">
        <v>0</v>
      </c>
      <c r="AC169" s="150">
        <v>0</v>
      </c>
      <c r="AD169" s="150">
        <v>0</v>
      </c>
      <c r="AE169" s="150">
        <v>0</v>
      </c>
      <c r="AF169" s="150">
        <v>0</v>
      </c>
      <c r="AG169" s="150">
        <v>0</v>
      </c>
      <c r="AH169" s="150">
        <v>0</v>
      </c>
      <c r="AI169" s="150">
        <v>0</v>
      </c>
      <c r="AJ169" s="150">
        <v>1</v>
      </c>
      <c r="AK169" s="150">
        <v>0</v>
      </c>
      <c r="AL169" s="150">
        <v>0</v>
      </c>
      <c r="AM169" s="150">
        <v>0</v>
      </c>
      <c r="AN169" s="150">
        <v>0</v>
      </c>
      <c r="AO169" s="150">
        <v>0</v>
      </c>
      <c r="AP169" s="150">
        <v>0</v>
      </c>
      <c r="AQ169" s="150">
        <v>0</v>
      </c>
      <c r="AR169" s="150">
        <v>0</v>
      </c>
      <c r="AS169" s="150">
        <v>0</v>
      </c>
      <c r="AT169" s="150">
        <v>0</v>
      </c>
      <c r="AU169" s="150">
        <v>0</v>
      </c>
      <c r="AV169" s="150">
        <v>0</v>
      </c>
    </row>
    <row r="170" spans="2:48" x14ac:dyDescent="0.25">
      <c r="B170" s="16"/>
      <c r="C170" s="332"/>
      <c r="D170" s="249"/>
      <c r="E170" s="252" t="s">
        <v>341</v>
      </c>
      <c r="F170" s="74"/>
      <c r="H170" s="136">
        <f t="shared" si="3"/>
        <v>1</v>
      </c>
      <c r="I170" s="149">
        <v>0</v>
      </c>
      <c r="J170" s="149">
        <v>0</v>
      </c>
      <c r="K170" s="149">
        <v>0</v>
      </c>
      <c r="L170" s="149">
        <v>0</v>
      </c>
      <c r="M170" s="149">
        <v>0</v>
      </c>
      <c r="N170" s="149">
        <v>0</v>
      </c>
      <c r="O170" s="150">
        <v>1</v>
      </c>
      <c r="P170" s="150">
        <v>1</v>
      </c>
      <c r="Q170" s="150">
        <v>0</v>
      </c>
      <c r="R170" s="150">
        <v>0</v>
      </c>
      <c r="S170" s="150">
        <v>0</v>
      </c>
      <c r="T170" s="150">
        <v>0</v>
      </c>
      <c r="U170" s="150">
        <v>0</v>
      </c>
      <c r="V170" s="150">
        <v>0</v>
      </c>
      <c r="W170" s="150">
        <v>0</v>
      </c>
      <c r="X170" s="150">
        <v>0</v>
      </c>
      <c r="Y170" s="150">
        <v>0</v>
      </c>
      <c r="Z170" s="150">
        <v>0</v>
      </c>
      <c r="AA170" s="150">
        <v>0</v>
      </c>
      <c r="AB170" s="150">
        <v>0</v>
      </c>
      <c r="AC170" s="150">
        <v>0</v>
      </c>
      <c r="AD170" s="150">
        <v>0</v>
      </c>
      <c r="AE170" s="150">
        <v>0</v>
      </c>
      <c r="AF170" s="150">
        <v>0</v>
      </c>
      <c r="AG170" s="150">
        <v>0</v>
      </c>
      <c r="AH170" s="150">
        <v>0</v>
      </c>
      <c r="AI170" s="150">
        <v>0</v>
      </c>
      <c r="AJ170" s="150">
        <v>1</v>
      </c>
      <c r="AK170" s="150">
        <v>0</v>
      </c>
      <c r="AL170" s="150">
        <v>0</v>
      </c>
      <c r="AM170" s="150">
        <v>0</v>
      </c>
      <c r="AN170" s="150">
        <v>0</v>
      </c>
      <c r="AO170" s="150">
        <v>0</v>
      </c>
      <c r="AP170" s="150">
        <v>0</v>
      </c>
      <c r="AQ170" s="150">
        <v>0</v>
      </c>
      <c r="AR170" s="150">
        <v>0</v>
      </c>
      <c r="AS170" s="150">
        <v>0</v>
      </c>
      <c r="AT170" s="150">
        <v>0</v>
      </c>
      <c r="AU170" s="150">
        <v>0</v>
      </c>
      <c r="AV170" s="150">
        <v>0</v>
      </c>
    </row>
    <row r="171" spans="2:48" x14ac:dyDescent="0.25">
      <c r="B171" s="16"/>
      <c r="C171" s="332"/>
      <c r="D171" s="249"/>
      <c r="E171" s="252" t="s">
        <v>342</v>
      </c>
      <c r="F171" s="74"/>
      <c r="H171" s="136">
        <f t="shared" si="3"/>
        <v>1</v>
      </c>
      <c r="I171" s="149">
        <v>0</v>
      </c>
      <c r="J171" s="149">
        <v>0</v>
      </c>
      <c r="K171" s="149">
        <v>0</v>
      </c>
      <c r="L171" s="149">
        <v>0</v>
      </c>
      <c r="M171" s="149">
        <v>0</v>
      </c>
      <c r="N171" s="149">
        <v>0</v>
      </c>
      <c r="O171" s="150">
        <v>1</v>
      </c>
      <c r="P171" s="150">
        <v>1</v>
      </c>
      <c r="Q171" s="150">
        <v>0</v>
      </c>
      <c r="R171" s="150">
        <v>0</v>
      </c>
      <c r="S171" s="150">
        <v>0</v>
      </c>
      <c r="T171" s="150">
        <v>0</v>
      </c>
      <c r="U171" s="150">
        <v>1</v>
      </c>
      <c r="V171" s="150">
        <v>1</v>
      </c>
      <c r="W171" s="150">
        <v>0</v>
      </c>
      <c r="X171" s="150">
        <v>0</v>
      </c>
      <c r="Y171" s="150">
        <v>0</v>
      </c>
      <c r="Z171" s="150">
        <v>0</v>
      </c>
      <c r="AA171" s="150">
        <v>0</v>
      </c>
      <c r="AB171" s="150">
        <v>0</v>
      </c>
      <c r="AC171" s="150">
        <v>0</v>
      </c>
      <c r="AD171" s="150">
        <v>0</v>
      </c>
      <c r="AE171" s="150">
        <v>0</v>
      </c>
      <c r="AF171" s="150">
        <v>0</v>
      </c>
      <c r="AG171" s="150">
        <v>0</v>
      </c>
      <c r="AH171" s="150">
        <v>0</v>
      </c>
      <c r="AI171" s="150">
        <v>0</v>
      </c>
      <c r="AJ171" s="150">
        <v>1</v>
      </c>
      <c r="AK171" s="150">
        <v>0</v>
      </c>
      <c r="AL171" s="150">
        <v>0</v>
      </c>
      <c r="AM171" s="150">
        <v>0</v>
      </c>
      <c r="AN171" s="150">
        <v>0</v>
      </c>
      <c r="AO171" s="150">
        <v>0</v>
      </c>
      <c r="AP171" s="150">
        <v>0</v>
      </c>
      <c r="AQ171" s="150">
        <v>0</v>
      </c>
      <c r="AR171" s="150">
        <v>0</v>
      </c>
      <c r="AS171" s="150">
        <v>0</v>
      </c>
      <c r="AT171" s="150">
        <v>0</v>
      </c>
      <c r="AU171" s="150">
        <v>0</v>
      </c>
      <c r="AV171" s="150">
        <v>0</v>
      </c>
    </row>
    <row r="172" spans="2:48" ht="105" x14ac:dyDescent="0.25">
      <c r="B172" s="16"/>
      <c r="C172" s="332"/>
      <c r="D172" s="249"/>
      <c r="E172" s="252" t="s">
        <v>343</v>
      </c>
      <c r="F172" s="74"/>
      <c r="H172" s="136">
        <f t="shared" si="3"/>
        <v>1</v>
      </c>
      <c r="I172" s="149">
        <v>0</v>
      </c>
      <c r="J172" s="149">
        <v>0</v>
      </c>
      <c r="K172" s="149">
        <v>0</v>
      </c>
      <c r="L172" s="149">
        <v>0</v>
      </c>
      <c r="M172" s="149">
        <v>0</v>
      </c>
      <c r="N172" s="149">
        <v>1</v>
      </c>
      <c r="O172" s="150">
        <v>1</v>
      </c>
      <c r="P172" s="150">
        <v>1</v>
      </c>
      <c r="Q172" s="150">
        <v>0</v>
      </c>
      <c r="R172" s="150">
        <v>0</v>
      </c>
      <c r="S172" s="150">
        <v>0</v>
      </c>
      <c r="T172" s="150">
        <v>0</v>
      </c>
      <c r="U172" s="150">
        <v>1</v>
      </c>
      <c r="V172" s="150">
        <v>1</v>
      </c>
      <c r="W172" s="150">
        <v>0</v>
      </c>
      <c r="X172" s="150">
        <v>0</v>
      </c>
      <c r="Y172" s="150">
        <v>0</v>
      </c>
      <c r="Z172" s="150">
        <v>0</v>
      </c>
      <c r="AA172" s="150">
        <v>0</v>
      </c>
      <c r="AB172" s="150">
        <v>0</v>
      </c>
      <c r="AC172" s="150">
        <v>0</v>
      </c>
      <c r="AD172" s="150">
        <v>0</v>
      </c>
      <c r="AE172" s="150">
        <v>0</v>
      </c>
      <c r="AF172" s="150">
        <v>0</v>
      </c>
      <c r="AG172" s="150">
        <v>0</v>
      </c>
      <c r="AH172" s="150">
        <v>0</v>
      </c>
      <c r="AI172" s="150">
        <v>0</v>
      </c>
      <c r="AJ172" s="150">
        <v>1</v>
      </c>
      <c r="AK172" s="150">
        <v>0</v>
      </c>
      <c r="AL172" s="150">
        <v>0</v>
      </c>
      <c r="AM172" s="150">
        <v>0</v>
      </c>
      <c r="AN172" s="150">
        <v>0</v>
      </c>
      <c r="AO172" s="150">
        <v>0</v>
      </c>
      <c r="AP172" s="150">
        <v>0</v>
      </c>
      <c r="AQ172" s="150">
        <v>0</v>
      </c>
      <c r="AR172" s="150">
        <v>0</v>
      </c>
      <c r="AS172" s="150">
        <v>0</v>
      </c>
      <c r="AT172" s="150">
        <v>0</v>
      </c>
      <c r="AU172" s="150">
        <v>0</v>
      </c>
      <c r="AV172" s="150">
        <v>0</v>
      </c>
    </row>
    <row r="173" spans="2:48" ht="30" x14ac:dyDescent="0.25">
      <c r="B173" s="16"/>
      <c r="C173" s="332"/>
      <c r="D173" s="253"/>
      <c r="E173" s="254" t="s">
        <v>344</v>
      </c>
      <c r="F173" s="74"/>
      <c r="H173" s="136">
        <f t="shared" si="3"/>
        <v>0</v>
      </c>
      <c r="I173" s="149">
        <v>0</v>
      </c>
      <c r="J173" s="149">
        <v>0</v>
      </c>
      <c r="K173" s="149">
        <v>0</v>
      </c>
      <c r="L173" s="149">
        <v>0</v>
      </c>
      <c r="M173" s="149">
        <v>0</v>
      </c>
      <c r="N173" s="149">
        <v>0</v>
      </c>
      <c r="O173" s="150">
        <v>0</v>
      </c>
      <c r="P173" s="150">
        <v>1</v>
      </c>
      <c r="Q173" s="150">
        <v>0</v>
      </c>
      <c r="R173" s="150">
        <v>0</v>
      </c>
      <c r="S173" s="150">
        <v>0</v>
      </c>
      <c r="T173" s="150">
        <v>0</v>
      </c>
      <c r="U173" s="150">
        <v>1</v>
      </c>
      <c r="V173" s="150">
        <v>1</v>
      </c>
      <c r="W173" s="150">
        <v>0</v>
      </c>
      <c r="X173" s="150">
        <v>0</v>
      </c>
      <c r="Y173" s="150">
        <v>0</v>
      </c>
      <c r="Z173" s="150">
        <v>0</v>
      </c>
      <c r="AA173" s="150">
        <v>0</v>
      </c>
      <c r="AB173" s="150">
        <v>0</v>
      </c>
      <c r="AC173" s="150">
        <v>0</v>
      </c>
      <c r="AD173" s="150">
        <v>0</v>
      </c>
      <c r="AE173" s="150">
        <v>0</v>
      </c>
      <c r="AF173" s="150">
        <v>0</v>
      </c>
      <c r="AG173" s="150">
        <v>0</v>
      </c>
      <c r="AH173" s="150">
        <v>0</v>
      </c>
      <c r="AI173" s="150">
        <v>0</v>
      </c>
      <c r="AJ173" s="150">
        <v>0</v>
      </c>
      <c r="AK173" s="150">
        <v>0</v>
      </c>
      <c r="AL173" s="150">
        <v>0</v>
      </c>
      <c r="AM173" s="150">
        <v>0</v>
      </c>
      <c r="AN173" s="150">
        <v>0</v>
      </c>
      <c r="AO173" s="150">
        <v>0</v>
      </c>
      <c r="AP173" s="150">
        <v>0</v>
      </c>
      <c r="AQ173" s="150">
        <v>0</v>
      </c>
      <c r="AR173" s="150">
        <v>0</v>
      </c>
      <c r="AS173" s="150">
        <v>0</v>
      </c>
      <c r="AT173" s="150">
        <v>0</v>
      </c>
      <c r="AU173" s="150">
        <v>0</v>
      </c>
      <c r="AV173" s="150">
        <v>0</v>
      </c>
    </row>
    <row r="174" spans="2:48" ht="15" customHeight="1" x14ac:dyDescent="0.25">
      <c r="B174" s="16"/>
      <c r="C174" s="237" t="s">
        <v>112</v>
      </c>
      <c r="D174" s="253"/>
      <c r="E174" s="254" t="s">
        <v>346</v>
      </c>
      <c r="F174" s="74"/>
      <c r="H174" s="136">
        <f t="shared" si="3"/>
        <v>0</v>
      </c>
      <c r="I174" s="149"/>
      <c r="J174" s="149"/>
      <c r="K174" s="149"/>
      <c r="L174" s="149"/>
      <c r="M174" s="149"/>
      <c r="N174" s="149"/>
      <c r="O174" s="150"/>
      <c r="P174" s="150"/>
      <c r="Q174" s="150"/>
      <c r="R174" s="150"/>
      <c r="S174" s="150"/>
      <c r="T174" s="150"/>
      <c r="U174" s="150"/>
      <c r="V174" s="150"/>
      <c r="W174" s="150"/>
      <c r="X174" s="150"/>
      <c r="Y174" s="150"/>
      <c r="Z174" s="150"/>
      <c r="AA174" s="150"/>
      <c r="AB174" s="150"/>
      <c r="AC174" s="150"/>
      <c r="AD174" s="150"/>
      <c r="AE174" s="150"/>
      <c r="AF174" s="150"/>
      <c r="AG174" s="150"/>
      <c r="AH174" s="150"/>
      <c r="AI174" s="150"/>
      <c r="AJ174" s="150"/>
      <c r="AK174" s="150"/>
      <c r="AL174" s="150"/>
      <c r="AM174" s="150"/>
      <c r="AN174" s="150"/>
      <c r="AO174" s="150"/>
      <c r="AP174" s="150"/>
      <c r="AQ174" s="150"/>
      <c r="AR174" s="150"/>
      <c r="AS174" s="150"/>
      <c r="AT174" s="150"/>
      <c r="AU174" s="150"/>
      <c r="AV174" s="150"/>
    </row>
    <row r="175" spans="2:48" x14ac:dyDescent="0.25">
      <c r="B175" s="16"/>
      <c r="C175" s="236" t="s">
        <v>113</v>
      </c>
      <c r="D175" s="253"/>
      <c r="E175" s="254" t="s">
        <v>347</v>
      </c>
      <c r="F175" s="74"/>
      <c r="H175" s="136">
        <f t="shared" si="3"/>
        <v>1</v>
      </c>
      <c r="I175" s="149">
        <v>1</v>
      </c>
      <c r="J175" s="149">
        <v>0</v>
      </c>
      <c r="K175" s="149">
        <v>0</v>
      </c>
      <c r="L175" s="149">
        <v>0</v>
      </c>
      <c r="M175" s="149">
        <v>0</v>
      </c>
      <c r="N175" s="149">
        <v>0</v>
      </c>
      <c r="O175" s="150">
        <v>0</v>
      </c>
      <c r="P175" s="150">
        <v>1</v>
      </c>
      <c r="Q175" s="150">
        <v>1</v>
      </c>
      <c r="R175" s="150">
        <v>0</v>
      </c>
      <c r="S175" s="150">
        <v>0</v>
      </c>
      <c r="T175" s="150">
        <v>0</v>
      </c>
      <c r="U175" s="150">
        <v>1</v>
      </c>
      <c r="V175" s="150">
        <v>1</v>
      </c>
      <c r="W175" s="150">
        <v>0</v>
      </c>
      <c r="X175" s="150">
        <v>0</v>
      </c>
      <c r="Y175" s="150">
        <v>0</v>
      </c>
      <c r="Z175" s="150">
        <v>0</v>
      </c>
      <c r="AA175" s="150">
        <v>0</v>
      </c>
      <c r="AB175" s="150">
        <v>0</v>
      </c>
      <c r="AC175" s="150">
        <v>0</v>
      </c>
      <c r="AD175" s="150">
        <v>0</v>
      </c>
      <c r="AE175" s="150">
        <v>0</v>
      </c>
      <c r="AF175" s="150">
        <v>0</v>
      </c>
      <c r="AG175" s="150">
        <v>0</v>
      </c>
      <c r="AH175" s="150">
        <v>0</v>
      </c>
      <c r="AI175" s="150">
        <v>0</v>
      </c>
      <c r="AJ175" s="150">
        <v>0</v>
      </c>
      <c r="AK175" s="150">
        <v>0</v>
      </c>
      <c r="AL175" s="150">
        <v>0</v>
      </c>
      <c r="AM175" s="150">
        <v>0</v>
      </c>
      <c r="AN175" s="150">
        <v>0</v>
      </c>
      <c r="AO175" s="150">
        <v>0</v>
      </c>
      <c r="AP175" s="150">
        <v>0</v>
      </c>
      <c r="AQ175" s="150">
        <v>0</v>
      </c>
      <c r="AR175" s="150">
        <v>0</v>
      </c>
      <c r="AS175" s="150">
        <v>0</v>
      </c>
      <c r="AT175" s="150">
        <v>0</v>
      </c>
      <c r="AU175" s="150">
        <v>0</v>
      </c>
      <c r="AV175" s="150">
        <v>1</v>
      </c>
    </row>
    <row r="176" spans="2:48" ht="30" x14ac:dyDescent="0.25">
      <c r="B176" s="16"/>
      <c r="C176" s="331" t="s">
        <v>430</v>
      </c>
      <c r="D176" s="249"/>
      <c r="E176" s="252" t="s">
        <v>349</v>
      </c>
      <c r="F176" s="74"/>
      <c r="H176" s="136">
        <f t="shared" ref="H176:H233" si="4">SUMPRODUCT($I$9:$AV$9,I176:AV176)</f>
        <v>1</v>
      </c>
      <c r="I176" s="149">
        <v>0</v>
      </c>
      <c r="J176" s="149">
        <v>0</v>
      </c>
      <c r="K176" s="149">
        <v>0</v>
      </c>
      <c r="L176" s="149">
        <v>0</v>
      </c>
      <c r="M176" s="149">
        <v>0</v>
      </c>
      <c r="N176" s="149">
        <v>0</v>
      </c>
      <c r="O176" s="150">
        <v>0</v>
      </c>
      <c r="P176" s="150">
        <v>0</v>
      </c>
      <c r="Q176" s="150">
        <v>0</v>
      </c>
      <c r="R176" s="150">
        <v>0</v>
      </c>
      <c r="S176" s="150">
        <v>0</v>
      </c>
      <c r="T176" s="150">
        <v>0</v>
      </c>
      <c r="U176" s="150">
        <v>0</v>
      </c>
      <c r="V176" s="150">
        <v>0</v>
      </c>
      <c r="W176" s="150">
        <v>0</v>
      </c>
      <c r="X176" s="150">
        <v>0</v>
      </c>
      <c r="Y176" s="150">
        <v>0</v>
      </c>
      <c r="Z176" s="150">
        <v>0</v>
      </c>
      <c r="AA176" s="150">
        <v>0</v>
      </c>
      <c r="AB176" s="150">
        <v>0</v>
      </c>
      <c r="AC176" s="150">
        <v>0</v>
      </c>
      <c r="AD176" s="150">
        <v>0</v>
      </c>
      <c r="AE176" s="150">
        <v>0</v>
      </c>
      <c r="AF176" s="150">
        <v>0</v>
      </c>
      <c r="AG176" s="150">
        <v>0</v>
      </c>
      <c r="AH176" s="150">
        <v>0</v>
      </c>
      <c r="AI176" s="150">
        <v>0</v>
      </c>
      <c r="AJ176" s="150">
        <v>0</v>
      </c>
      <c r="AK176" s="150">
        <v>0</v>
      </c>
      <c r="AL176" s="150">
        <v>0</v>
      </c>
      <c r="AM176" s="150">
        <v>0</v>
      </c>
      <c r="AN176" s="150">
        <v>0</v>
      </c>
      <c r="AO176" s="150">
        <v>0</v>
      </c>
      <c r="AP176" s="150">
        <v>0</v>
      </c>
      <c r="AQ176" s="150">
        <v>0</v>
      </c>
      <c r="AR176" s="150">
        <v>0</v>
      </c>
      <c r="AS176" s="150">
        <v>0</v>
      </c>
      <c r="AT176" s="150">
        <v>0</v>
      </c>
      <c r="AU176" s="150">
        <v>0</v>
      </c>
      <c r="AV176" s="150">
        <v>1</v>
      </c>
    </row>
    <row r="177" spans="2:48" x14ac:dyDescent="0.25">
      <c r="B177" s="16"/>
      <c r="C177" s="332"/>
      <c r="D177" s="249"/>
      <c r="E177" s="252" t="s">
        <v>350</v>
      </c>
      <c r="F177" s="74"/>
      <c r="H177" s="136">
        <f t="shared" si="4"/>
        <v>1</v>
      </c>
      <c r="I177" s="149">
        <v>0</v>
      </c>
      <c r="J177" s="149">
        <v>0</v>
      </c>
      <c r="K177" s="149">
        <v>0</v>
      </c>
      <c r="L177" s="149">
        <v>0</v>
      </c>
      <c r="M177" s="149">
        <v>0</v>
      </c>
      <c r="N177" s="149">
        <v>0</v>
      </c>
      <c r="O177" s="150">
        <v>0</v>
      </c>
      <c r="P177" s="150">
        <v>0</v>
      </c>
      <c r="Q177" s="150">
        <v>0</v>
      </c>
      <c r="R177" s="150">
        <v>0</v>
      </c>
      <c r="S177" s="150">
        <v>0</v>
      </c>
      <c r="T177" s="150">
        <v>0</v>
      </c>
      <c r="U177" s="150">
        <v>0</v>
      </c>
      <c r="V177" s="150">
        <v>0</v>
      </c>
      <c r="W177" s="150">
        <v>0</v>
      </c>
      <c r="X177" s="150">
        <v>0</v>
      </c>
      <c r="Y177" s="150">
        <v>0</v>
      </c>
      <c r="Z177" s="150">
        <v>0</v>
      </c>
      <c r="AA177" s="150">
        <v>0</v>
      </c>
      <c r="AB177" s="150">
        <v>0</v>
      </c>
      <c r="AC177" s="150">
        <v>0</v>
      </c>
      <c r="AD177" s="150">
        <v>0</v>
      </c>
      <c r="AE177" s="150">
        <v>0</v>
      </c>
      <c r="AF177" s="150">
        <v>0</v>
      </c>
      <c r="AG177" s="150">
        <v>0</v>
      </c>
      <c r="AH177" s="150">
        <v>0</v>
      </c>
      <c r="AI177" s="150">
        <v>0</v>
      </c>
      <c r="AJ177" s="150">
        <v>0</v>
      </c>
      <c r="AK177" s="150">
        <v>0</v>
      </c>
      <c r="AL177" s="150">
        <v>0</v>
      </c>
      <c r="AM177" s="150">
        <v>0</v>
      </c>
      <c r="AN177" s="150">
        <v>0</v>
      </c>
      <c r="AO177" s="150">
        <v>0</v>
      </c>
      <c r="AP177" s="150">
        <v>0</v>
      </c>
      <c r="AQ177" s="150">
        <v>0</v>
      </c>
      <c r="AR177" s="150">
        <v>0</v>
      </c>
      <c r="AS177" s="150">
        <v>0</v>
      </c>
      <c r="AT177" s="150">
        <v>0</v>
      </c>
      <c r="AU177" s="150">
        <v>0</v>
      </c>
      <c r="AV177" s="150">
        <v>1</v>
      </c>
    </row>
    <row r="178" spans="2:48" ht="30" x14ac:dyDescent="0.25">
      <c r="B178" s="16"/>
      <c r="C178" s="332"/>
      <c r="D178" s="249"/>
      <c r="E178" s="252" t="s">
        <v>351</v>
      </c>
      <c r="F178" s="74"/>
      <c r="H178" s="136">
        <f t="shared" si="4"/>
        <v>1</v>
      </c>
      <c r="I178" s="149">
        <v>0</v>
      </c>
      <c r="J178" s="149">
        <v>0</v>
      </c>
      <c r="K178" s="149">
        <v>0</v>
      </c>
      <c r="L178" s="149">
        <v>0</v>
      </c>
      <c r="M178" s="149">
        <v>0</v>
      </c>
      <c r="N178" s="149">
        <v>0</v>
      </c>
      <c r="O178" s="150">
        <v>0</v>
      </c>
      <c r="P178" s="150">
        <v>0</v>
      </c>
      <c r="Q178" s="150">
        <v>0</v>
      </c>
      <c r="R178" s="150">
        <v>0</v>
      </c>
      <c r="S178" s="150">
        <v>0</v>
      </c>
      <c r="T178" s="150">
        <v>0</v>
      </c>
      <c r="U178" s="150">
        <v>0</v>
      </c>
      <c r="V178" s="150">
        <v>0</v>
      </c>
      <c r="W178" s="150">
        <v>0</v>
      </c>
      <c r="X178" s="150">
        <v>0</v>
      </c>
      <c r="Y178" s="150">
        <v>0</v>
      </c>
      <c r="Z178" s="150">
        <v>0</v>
      </c>
      <c r="AA178" s="150">
        <v>0</v>
      </c>
      <c r="AB178" s="150">
        <v>0</v>
      </c>
      <c r="AC178" s="150">
        <v>0</v>
      </c>
      <c r="AD178" s="150">
        <v>0</v>
      </c>
      <c r="AE178" s="150">
        <v>0</v>
      </c>
      <c r="AF178" s="150">
        <v>0</v>
      </c>
      <c r="AG178" s="150">
        <v>0</v>
      </c>
      <c r="AH178" s="150">
        <v>0</v>
      </c>
      <c r="AI178" s="150">
        <v>0</v>
      </c>
      <c r="AJ178" s="150">
        <v>0</v>
      </c>
      <c r="AK178" s="150">
        <v>0</v>
      </c>
      <c r="AL178" s="150">
        <v>0</v>
      </c>
      <c r="AM178" s="150">
        <v>0</v>
      </c>
      <c r="AN178" s="150">
        <v>0</v>
      </c>
      <c r="AO178" s="150">
        <v>0</v>
      </c>
      <c r="AP178" s="150">
        <v>0</v>
      </c>
      <c r="AQ178" s="150">
        <v>0</v>
      </c>
      <c r="AR178" s="150">
        <v>0</v>
      </c>
      <c r="AS178" s="150">
        <v>0</v>
      </c>
      <c r="AT178" s="150">
        <v>0</v>
      </c>
      <c r="AU178" s="150">
        <v>0</v>
      </c>
      <c r="AV178" s="150">
        <v>1</v>
      </c>
    </row>
    <row r="179" spans="2:48" x14ac:dyDescent="0.25">
      <c r="B179" s="16"/>
      <c r="C179" s="332"/>
      <c r="D179" s="249"/>
      <c r="E179" s="252" t="s">
        <v>352</v>
      </c>
      <c r="F179" s="74"/>
      <c r="H179" s="136">
        <f t="shared" si="4"/>
        <v>1</v>
      </c>
      <c r="I179" s="149">
        <v>0</v>
      </c>
      <c r="J179" s="149">
        <v>0</v>
      </c>
      <c r="K179" s="149">
        <v>0</v>
      </c>
      <c r="L179" s="149">
        <v>0</v>
      </c>
      <c r="M179" s="149">
        <v>0</v>
      </c>
      <c r="N179" s="149">
        <v>0</v>
      </c>
      <c r="O179" s="150">
        <v>0</v>
      </c>
      <c r="P179" s="150">
        <v>0</v>
      </c>
      <c r="Q179" s="150">
        <v>0</v>
      </c>
      <c r="R179" s="150">
        <v>0</v>
      </c>
      <c r="S179" s="150">
        <v>0</v>
      </c>
      <c r="T179" s="150">
        <v>0</v>
      </c>
      <c r="U179" s="150">
        <v>0</v>
      </c>
      <c r="V179" s="150">
        <v>0</v>
      </c>
      <c r="W179" s="150">
        <v>0</v>
      </c>
      <c r="X179" s="150">
        <v>0</v>
      </c>
      <c r="Y179" s="150">
        <v>0</v>
      </c>
      <c r="Z179" s="150">
        <v>0</v>
      </c>
      <c r="AA179" s="150">
        <v>0</v>
      </c>
      <c r="AB179" s="150">
        <v>0</v>
      </c>
      <c r="AC179" s="150">
        <v>0</v>
      </c>
      <c r="AD179" s="150">
        <v>0</v>
      </c>
      <c r="AE179" s="150">
        <v>0</v>
      </c>
      <c r="AF179" s="150">
        <v>0</v>
      </c>
      <c r="AG179" s="150">
        <v>0</v>
      </c>
      <c r="AH179" s="150">
        <v>0</v>
      </c>
      <c r="AI179" s="150">
        <v>0</v>
      </c>
      <c r="AJ179" s="150">
        <v>0</v>
      </c>
      <c r="AK179" s="150">
        <v>0</v>
      </c>
      <c r="AL179" s="150">
        <v>0</v>
      </c>
      <c r="AM179" s="150">
        <v>0</v>
      </c>
      <c r="AN179" s="150">
        <v>0</v>
      </c>
      <c r="AO179" s="150">
        <v>0</v>
      </c>
      <c r="AP179" s="150">
        <v>0</v>
      </c>
      <c r="AQ179" s="150">
        <v>0</v>
      </c>
      <c r="AR179" s="150">
        <v>0</v>
      </c>
      <c r="AS179" s="150">
        <v>0</v>
      </c>
      <c r="AT179" s="150">
        <v>0</v>
      </c>
      <c r="AU179" s="150">
        <v>0</v>
      </c>
      <c r="AV179" s="150">
        <v>1</v>
      </c>
    </row>
    <row r="180" spans="2:48" ht="30" x14ac:dyDescent="0.25">
      <c r="B180" s="16"/>
      <c r="C180" s="332"/>
      <c r="D180" s="249"/>
      <c r="E180" s="252" t="s">
        <v>353</v>
      </c>
      <c r="F180" s="74"/>
      <c r="H180" s="136">
        <f t="shared" si="4"/>
        <v>1</v>
      </c>
      <c r="I180" s="149">
        <v>0</v>
      </c>
      <c r="J180" s="149">
        <v>0</v>
      </c>
      <c r="K180" s="149">
        <v>0</v>
      </c>
      <c r="L180" s="149">
        <v>0</v>
      </c>
      <c r="M180" s="149">
        <v>0</v>
      </c>
      <c r="N180" s="149">
        <v>0</v>
      </c>
      <c r="O180" s="150">
        <v>0</v>
      </c>
      <c r="P180" s="150">
        <v>0</v>
      </c>
      <c r="Q180" s="150">
        <v>0</v>
      </c>
      <c r="R180" s="150">
        <v>0</v>
      </c>
      <c r="S180" s="150">
        <v>0</v>
      </c>
      <c r="T180" s="150">
        <v>0</v>
      </c>
      <c r="U180" s="150">
        <v>0</v>
      </c>
      <c r="V180" s="150">
        <v>0</v>
      </c>
      <c r="W180" s="150">
        <v>0</v>
      </c>
      <c r="X180" s="150">
        <v>0</v>
      </c>
      <c r="Y180" s="150">
        <v>0</v>
      </c>
      <c r="Z180" s="150">
        <v>0</v>
      </c>
      <c r="AA180" s="150">
        <v>0</v>
      </c>
      <c r="AB180" s="150">
        <v>0</v>
      </c>
      <c r="AC180" s="150">
        <v>0</v>
      </c>
      <c r="AD180" s="150">
        <v>0</v>
      </c>
      <c r="AE180" s="150">
        <v>0</v>
      </c>
      <c r="AF180" s="150">
        <v>0</v>
      </c>
      <c r="AG180" s="150">
        <v>0</v>
      </c>
      <c r="AH180" s="150">
        <v>0</v>
      </c>
      <c r="AI180" s="150">
        <v>0</v>
      </c>
      <c r="AJ180" s="150">
        <v>0</v>
      </c>
      <c r="AK180" s="150">
        <v>0</v>
      </c>
      <c r="AL180" s="150">
        <v>0</v>
      </c>
      <c r="AM180" s="150">
        <v>0</v>
      </c>
      <c r="AN180" s="150">
        <v>0</v>
      </c>
      <c r="AO180" s="150">
        <v>0</v>
      </c>
      <c r="AP180" s="150">
        <v>0</v>
      </c>
      <c r="AQ180" s="150">
        <v>0</v>
      </c>
      <c r="AR180" s="150">
        <v>0</v>
      </c>
      <c r="AS180" s="150">
        <v>0</v>
      </c>
      <c r="AT180" s="150">
        <v>0</v>
      </c>
      <c r="AU180" s="150">
        <v>0</v>
      </c>
      <c r="AV180" s="150">
        <v>1</v>
      </c>
    </row>
    <row r="181" spans="2:48" x14ac:dyDescent="0.25">
      <c r="B181" s="16"/>
      <c r="C181" s="332"/>
      <c r="D181" s="249"/>
      <c r="E181" s="252" t="s">
        <v>354</v>
      </c>
      <c r="F181" s="74"/>
      <c r="H181" s="136">
        <f t="shared" si="4"/>
        <v>1</v>
      </c>
      <c r="I181" s="149">
        <v>0</v>
      </c>
      <c r="J181" s="149">
        <v>0</v>
      </c>
      <c r="K181" s="149">
        <v>0</v>
      </c>
      <c r="L181" s="149">
        <v>0</v>
      </c>
      <c r="M181" s="149">
        <v>0</v>
      </c>
      <c r="N181" s="149">
        <v>0</v>
      </c>
      <c r="O181" s="150">
        <v>0</v>
      </c>
      <c r="P181" s="150">
        <v>0</v>
      </c>
      <c r="Q181" s="150">
        <v>0</v>
      </c>
      <c r="R181" s="150">
        <v>0</v>
      </c>
      <c r="S181" s="150">
        <v>0</v>
      </c>
      <c r="T181" s="150">
        <v>0</v>
      </c>
      <c r="U181" s="150">
        <v>0</v>
      </c>
      <c r="V181" s="150">
        <v>0</v>
      </c>
      <c r="W181" s="150">
        <v>0</v>
      </c>
      <c r="X181" s="150">
        <v>0</v>
      </c>
      <c r="Y181" s="150">
        <v>0</v>
      </c>
      <c r="Z181" s="150">
        <v>0</v>
      </c>
      <c r="AA181" s="150">
        <v>0</v>
      </c>
      <c r="AB181" s="150">
        <v>0</v>
      </c>
      <c r="AC181" s="150">
        <v>0</v>
      </c>
      <c r="AD181" s="150">
        <v>0</v>
      </c>
      <c r="AE181" s="150">
        <v>0</v>
      </c>
      <c r="AF181" s="150">
        <v>0</v>
      </c>
      <c r="AG181" s="150">
        <v>0</v>
      </c>
      <c r="AH181" s="150">
        <v>0</v>
      </c>
      <c r="AI181" s="150">
        <v>0</v>
      </c>
      <c r="AJ181" s="150">
        <v>0</v>
      </c>
      <c r="AK181" s="150">
        <v>0</v>
      </c>
      <c r="AL181" s="150">
        <v>0</v>
      </c>
      <c r="AM181" s="150">
        <v>0</v>
      </c>
      <c r="AN181" s="150">
        <v>0</v>
      </c>
      <c r="AO181" s="150">
        <v>0</v>
      </c>
      <c r="AP181" s="150">
        <v>0</v>
      </c>
      <c r="AQ181" s="150">
        <v>0</v>
      </c>
      <c r="AR181" s="150">
        <v>0</v>
      </c>
      <c r="AS181" s="150">
        <v>0</v>
      </c>
      <c r="AT181" s="150">
        <v>0</v>
      </c>
      <c r="AU181" s="150">
        <v>0</v>
      </c>
      <c r="AV181" s="150">
        <v>1</v>
      </c>
    </row>
    <row r="182" spans="2:48" x14ac:dyDescent="0.25">
      <c r="B182" s="16"/>
      <c r="C182" s="332"/>
      <c r="D182" s="249"/>
      <c r="E182" s="252" t="s">
        <v>355</v>
      </c>
      <c r="F182" s="74"/>
      <c r="H182" s="136">
        <f t="shared" si="4"/>
        <v>1</v>
      </c>
      <c r="I182" s="149">
        <v>0</v>
      </c>
      <c r="J182" s="149">
        <v>0</v>
      </c>
      <c r="K182" s="149">
        <v>0</v>
      </c>
      <c r="L182" s="149">
        <v>0</v>
      </c>
      <c r="M182" s="149">
        <v>0</v>
      </c>
      <c r="N182" s="149">
        <v>0</v>
      </c>
      <c r="O182" s="150">
        <v>0</v>
      </c>
      <c r="P182" s="150">
        <v>0</v>
      </c>
      <c r="Q182" s="150">
        <v>0</v>
      </c>
      <c r="R182" s="150">
        <v>0</v>
      </c>
      <c r="S182" s="150">
        <v>0</v>
      </c>
      <c r="T182" s="150">
        <v>0</v>
      </c>
      <c r="U182" s="150">
        <v>0</v>
      </c>
      <c r="V182" s="150">
        <v>0</v>
      </c>
      <c r="W182" s="150">
        <v>0</v>
      </c>
      <c r="X182" s="150">
        <v>0</v>
      </c>
      <c r="Y182" s="150">
        <v>0</v>
      </c>
      <c r="Z182" s="150">
        <v>0</v>
      </c>
      <c r="AA182" s="150">
        <v>0</v>
      </c>
      <c r="AB182" s="150">
        <v>0</v>
      </c>
      <c r="AC182" s="150">
        <v>0</v>
      </c>
      <c r="AD182" s="150">
        <v>0</v>
      </c>
      <c r="AE182" s="150">
        <v>0</v>
      </c>
      <c r="AF182" s="150">
        <v>0</v>
      </c>
      <c r="AG182" s="150">
        <v>0</v>
      </c>
      <c r="AH182" s="150">
        <v>0</v>
      </c>
      <c r="AI182" s="150">
        <v>0</v>
      </c>
      <c r="AJ182" s="150">
        <v>0</v>
      </c>
      <c r="AK182" s="150">
        <v>0</v>
      </c>
      <c r="AL182" s="150">
        <v>0</v>
      </c>
      <c r="AM182" s="150">
        <v>0</v>
      </c>
      <c r="AN182" s="150">
        <v>0</v>
      </c>
      <c r="AO182" s="150">
        <v>0</v>
      </c>
      <c r="AP182" s="150">
        <v>0</v>
      </c>
      <c r="AQ182" s="150">
        <v>0</v>
      </c>
      <c r="AR182" s="150">
        <v>0</v>
      </c>
      <c r="AS182" s="150">
        <v>0</v>
      </c>
      <c r="AT182" s="150">
        <v>0</v>
      </c>
      <c r="AU182" s="150">
        <v>0</v>
      </c>
      <c r="AV182" s="150">
        <v>1</v>
      </c>
    </row>
    <row r="183" spans="2:48" x14ac:dyDescent="0.25">
      <c r="B183" s="16"/>
      <c r="C183" s="332"/>
      <c r="D183" s="249"/>
      <c r="E183" s="252" t="s">
        <v>356</v>
      </c>
      <c r="F183" s="74"/>
      <c r="H183" s="136">
        <f t="shared" si="4"/>
        <v>1</v>
      </c>
      <c r="I183" s="149">
        <v>0</v>
      </c>
      <c r="J183" s="149">
        <v>0</v>
      </c>
      <c r="K183" s="149">
        <v>0</v>
      </c>
      <c r="L183" s="149">
        <v>0</v>
      </c>
      <c r="M183" s="149">
        <v>0</v>
      </c>
      <c r="N183" s="149">
        <v>0</v>
      </c>
      <c r="O183" s="150">
        <v>0</v>
      </c>
      <c r="P183" s="150">
        <v>0</v>
      </c>
      <c r="Q183" s="150">
        <v>0</v>
      </c>
      <c r="R183" s="150">
        <v>0</v>
      </c>
      <c r="S183" s="150">
        <v>0</v>
      </c>
      <c r="T183" s="150">
        <v>0</v>
      </c>
      <c r="U183" s="150">
        <v>0</v>
      </c>
      <c r="V183" s="150">
        <v>0</v>
      </c>
      <c r="W183" s="150">
        <v>0</v>
      </c>
      <c r="X183" s="150">
        <v>0</v>
      </c>
      <c r="Y183" s="150">
        <v>0</v>
      </c>
      <c r="Z183" s="150">
        <v>0</v>
      </c>
      <c r="AA183" s="150">
        <v>0</v>
      </c>
      <c r="AB183" s="150">
        <v>0</v>
      </c>
      <c r="AC183" s="150">
        <v>0</v>
      </c>
      <c r="AD183" s="150">
        <v>0</v>
      </c>
      <c r="AE183" s="150">
        <v>0</v>
      </c>
      <c r="AF183" s="150">
        <v>0</v>
      </c>
      <c r="AG183" s="150">
        <v>0</v>
      </c>
      <c r="AH183" s="150">
        <v>0</v>
      </c>
      <c r="AI183" s="150">
        <v>0</v>
      </c>
      <c r="AJ183" s="150">
        <v>1</v>
      </c>
      <c r="AK183" s="150">
        <v>0</v>
      </c>
      <c r="AL183" s="150">
        <v>0</v>
      </c>
      <c r="AM183" s="150">
        <v>0</v>
      </c>
      <c r="AN183" s="150">
        <v>0</v>
      </c>
      <c r="AO183" s="150">
        <v>0</v>
      </c>
      <c r="AP183" s="150">
        <v>0</v>
      </c>
      <c r="AQ183" s="150">
        <v>0</v>
      </c>
      <c r="AR183" s="150">
        <v>0</v>
      </c>
      <c r="AS183" s="150">
        <v>0</v>
      </c>
      <c r="AT183" s="150">
        <v>0</v>
      </c>
      <c r="AU183" s="150">
        <v>0</v>
      </c>
      <c r="AV183" s="150">
        <v>1</v>
      </c>
    </row>
    <row r="184" spans="2:48" x14ac:dyDescent="0.25">
      <c r="B184" s="16"/>
      <c r="C184" s="332"/>
      <c r="D184" s="249"/>
      <c r="E184" s="252" t="s">
        <v>357</v>
      </c>
      <c r="F184" s="74"/>
      <c r="H184" s="136">
        <f t="shared" si="4"/>
        <v>1</v>
      </c>
      <c r="I184" s="149">
        <v>0</v>
      </c>
      <c r="J184" s="149">
        <v>0</v>
      </c>
      <c r="K184" s="149">
        <v>0</v>
      </c>
      <c r="L184" s="149">
        <v>0</v>
      </c>
      <c r="M184" s="149">
        <v>0</v>
      </c>
      <c r="N184" s="149">
        <v>0</v>
      </c>
      <c r="O184" s="150">
        <v>0</v>
      </c>
      <c r="P184" s="150">
        <v>0</v>
      </c>
      <c r="Q184" s="150">
        <v>0</v>
      </c>
      <c r="R184" s="150">
        <v>0</v>
      </c>
      <c r="S184" s="150">
        <v>0</v>
      </c>
      <c r="T184" s="150">
        <v>0</v>
      </c>
      <c r="U184" s="150">
        <v>0</v>
      </c>
      <c r="V184" s="150">
        <v>0</v>
      </c>
      <c r="W184" s="150">
        <v>0</v>
      </c>
      <c r="X184" s="150">
        <v>0</v>
      </c>
      <c r="Y184" s="150">
        <v>0</v>
      </c>
      <c r="Z184" s="150">
        <v>0</v>
      </c>
      <c r="AA184" s="150">
        <v>0</v>
      </c>
      <c r="AB184" s="150">
        <v>0</v>
      </c>
      <c r="AC184" s="150">
        <v>0</v>
      </c>
      <c r="AD184" s="150">
        <v>0</v>
      </c>
      <c r="AE184" s="150">
        <v>0</v>
      </c>
      <c r="AF184" s="150">
        <v>0</v>
      </c>
      <c r="AG184" s="150">
        <v>0</v>
      </c>
      <c r="AH184" s="150">
        <v>0</v>
      </c>
      <c r="AI184" s="150">
        <v>0</v>
      </c>
      <c r="AJ184" s="150">
        <v>0</v>
      </c>
      <c r="AK184" s="150">
        <v>0</v>
      </c>
      <c r="AL184" s="150">
        <v>0</v>
      </c>
      <c r="AM184" s="150">
        <v>0</v>
      </c>
      <c r="AN184" s="150">
        <v>0</v>
      </c>
      <c r="AO184" s="150">
        <v>0</v>
      </c>
      <c r="AP184" s="150">
        <v>0</v>
      </c>
      <c r="AQ184" s="150">
        <v>0</v>
      </c>
      <c r="AR184" s="150">
        <v>0</v>
      </c>
      <c r="AS184" s="150">
        <v>0</v>
      </c>
      <c r="AT184" s="150">
        <v>0</v>
      </c>
      <c r="AU184" s="150">
        <v>0</v>
      </c>
      <c r="AV184" s="150">
        <v>1</v>
      </c>
    </row>
    <row r="185" spans="2:48" x14ac:dyDescent="0.25">
      <c r="B185" s="16"/>
      <c r="C185" s="332"/>
      <c r="D185" s="249"/>
      <c r="E185" s="252" t="s">
        <v>358</v>
      </c>
      <c r="F185" s="74"/>
      <c r="H185" s="136">
        <f t="shared" si="4"/>
        <v>1</v>
      </c>
      <c r="I185" s="149">
        <v>0</v>
      </c>
      <c r="J185" s="149">
        <v>0</v>
      </c>
      <c r="K185" s="149">
        <v>0</v>
      </c>
      <c r="L185" s="149">
        <v>0</v>
      </c>
      <c r="M185" s="149">
        <v>0</v>
      </c>
      <c r="N185" s="149">
        <v>0</v>
      </c>
      <c r="O185" s="150">
        <v>0</v>
      </c>
      <c r="P185" s="150">
        <v>0</v>
      </c>
      <c r="Q185" s="150">
        <v>0</v>
      </c>
      <c r="R185" s="150">
        <v>0</v>
      </c>
      <c r="S185" s="150">
        <v>0</v>
      </c>
      <c r="T185" s="150">
        <v>0</v>
      </c>
      <c r="U185" s="150">
        <v>0</v>
      </c>
      <c r="V185" s="150">
        <v>0</v>
      </c>
      <c r="W185" s="150">
        <v>0</v>
      </c>
      <c r="X185" s="150">
        <v>0</v>
      </c>
      <c r="Y185" s="150">
        <v>0</v>
      </c>
      <c r="Z185" s="150">
        <v>0</v>
      </c>
      <c r="AA185" s="150">
        <v>0</v>
      </c>
      <c r="AB185" s="150">
        <v>0</v>
      </c>
      <c r="AC185" s="150">
        <v>0</v>
      </c>
      <c r="AD185" s="150">
        <v>0</v>
      </c>
      <c r="AE185" s="150">
        <v>0</v>
      </c>
      <c r="AF185" s="150">
        <v>0</v>
      </c>
      <c r="AG185" s="150">
        <v>0</v>
      </c>
      <c r="AH185" s="150">
        <v>0</v>
      </c>
      <c r="AI185" s="150">
        <v>0</v>
      </c>
      <c r="AJ185" s="150">
        <v>0</v>
      </c>
      <c r="AK185" s="150">
        <v>0</v>
      </c>
      <c r="AL185" s="150">
        <v>0</v>
      </c>
      <c r="AM185" s="150">
        <v>0</v>
      </c>
      <c r="AN185" s="150">
        <v>0</v>
      </c>
      <c r="AO185" s="150">
        <v>0</v>
      </c>
      <c r="AP185" s="150">
        <v>0</v>
      </c>
      <c r="AQ185" s="150">
        <v>0</v>
      </c>
      <c r="AR185" s="150">
        <v>0</v>
      </c>
      <c r="AS185" s="150">
        <v>0</v>
      </c>
      <c r="AT185" s="150">
        <v>0</v>
      </c>
      <c r="AU185" s="150">
        <v>0</v>
      </c>
      <c r="AV185" s="150">
        <v>1</v>
      </c>
    </row>
    <row r="186" spans="2:48" x14ac:dyDescent="0.25">
      <c r="B186" s="16"/>
      <c r="C186" s="332"/>
      <c r="D186" s="249"/>
      <c r="E186" s="252" t="s">
        <v>359</v>
      </c>
      <c r="F186" s="74"/>
      <c r="H186" s="136">
        <f t="shared" si="4"/>
        <v>1</v>
      </c>
      <c r="I186" s="149">
        <v>0</v>
      </c>
      <c r="J186" s="149">
        <v>0</v>
      </c>
      <c r="K186" s="149">
        <v>0</v>
      </c>
      <c r="L186" s="149">
        <v>0</v>
      </c>
      <c r="M186" s="149">
        <v>0</v>
      </c>
      <c r="N186" s="149">
        <v>0</v>
      </c>
      <c r="O186" s="150">
        <v>0</v>
      </c>
      <c r="P186" s="150">
        <v>0</v>
      </c>
      <c r="Q186" s="150">
        <v>0</v>
      </c>
      <c r="R186" s="150">
        <v>0</v>
      </c>
      <c r="S186" s="150">
        <v>0</v>
      </c>
      <c r="T186" s="150">
        <v>0</v>
      </c>
      <c r="U186" s="150">
        <v>0</v>
      </c>
      <c r="V186" s="150">
        <v>0</v>
      </c>
      <c r="W186" s="150">
        <v>0</v>
      </c>
      <c r="X186" s="150">
        <v>0</v>
      </c>
      <c r="Y186" s="150">
        <v>0</v>
      </c>
      <c r="Z186" s="150">
        <v>0</v>
      </c>
      <c r="AA186" s="150">
        <v>0</v>
      </c>
      <c r="AB186" s="150">
        <v>0</v>
      </c>
      <c r="AC186" s="150">
        <v>0</v>
      </c>
      <c r="AD186" s="150">
        <v>0</v>
      </c>
      <c r="AE186" s="150">
        <v>0</v>
      </c>
      <c r="AF186" s="150">
        <v>0</v>
      </c>
      <c r="AG186" s="150">
        <v>0</v>
      </c>
      <c r="AH186" s="150">
        <v>0</v>
      </c>
      <c r="AI186" s="150">
        <v>0</v>
      </c>
      <c r="AJ186" s="150">
        <v>0</v>
      </c>
      <c r="AK186" s="150">
        <v>0</v>
      </c>
      <c r="AL186" s="150">
        <v>0</v>
      </c>
      <c r="AM186" s="150">
        <v>0</v>
      </c>
      <c r="AN186" s="150">
        <v>0</v>
      </c>
      <c r="AO186" s="150">
        <v>0</v>
      </c>
      <c r="AP186" s="150">
        <v>0</v>
      </c>
      <c r="AQ186" s="150">
        <v>0</v>
      </c>
      <c r="AR186" s="150">
        <v>0</v>
      </c>
      <c r="AS186" s="150">
        <v>0</v>
      </c>
      <c r="AT186" s="150">
        <v>0</v>
      </c>
      <c r="AU186" s="150">
        <v>0</v>
      </c>
      <c r="AV186" s="150">
        <v>1</v>
      </c>
    </row>
    <row r="187" spans="2:48" x14ac:dyDescent="0.25">
      <c r="B187" s="16"/>
      <c r="C187" s="332"/>
      <c r="D187" s="249"/>
      <c r="E187" s="252" t="s">
        <v>360</v>
      </c>
      <c r="F187" s="74"/>
      <c r="H187" s="136">
        <f t="shared" si="4"/>
        <v>1</v>
      </c>
      <c r="I187" s="149">
        <v>0</v>
      </c>
      <c r="J187" s="149">
        <v>0</v>
      </c>
      <c r="K187" s="149">
        <v>0</v>
      </c>
      <c r="L187" s="149">
        <v>0</v>
      </c>
      <c r="M187" s="149">
        <v>0</v>
      </c>
      <c r="N187" s="149">
        <v>0</v>
      </c>
      <c r="O187" s="150">
        <v>0</v>
      </c>
      <c r="P187" s="150">
        <v>0</v>
      </c>
      <c r="Q187" s="150">
        <v>0</v>
      </c>
      <c r="R187" s="150">
        <v>0</v>
      </c>
      <c r="S187" s="150">
        <v>0</v>
      </c>
      <c r="T187" s="150">
        <v>0</v>
      </c>
      <c r="U187" s="150">
        <v>0</v>
      </c>
      <c r="V187" s="150">
        <v>0</v>
      </c>
      <c r="W187" s="150">
        <v>0</v>
      </c>
      <c r="X187" s="150">
        <v>0</v>
      </c>
      <c r="Y187" s="150">
        <v>0</v>
      </c>
      <c r="Z187" s="150">
        <v>0</v>
      </c>
      <c r="AA187" s="150">
        <v>0</v>
      </c>
      <c r="AB187" s="150">
        <v>0</v>
      </c>
      <c r="AC187" s="150">
        <v>0</v>
      </c>
      <c r="AD187" s="150">
        <v>0</v>
      </c>
      <c r="AE187" s="150">
        <v>0</v>
      </c>
      <c r="AF187" s="150">
        <v>0</v>
      </c>
      <c r="AG187" s="150">
        <v>0</v>
      </c>
      <c r="AH187" s="150">
        <v>0</v>
      </c>
      <c r="AI187" s="150">
        <v>0</v>
      </c>
      <c r="AJ187" s="150">
        <v>0</v>
      </c>
      <c r="AK187" s="150">
        <v>0</v>
      </c>
      <c r="AL187" s="150">
        <v>0</v>
      </c>
      <c r="AM187" s="150">
        <v>0</v>
      </c>
      <c r="AN187" s="150">
        <v>0</v>
      </c>
      <c r="AO187" s="150">
        <v>0</v>
      </c>
      <c r="AP187" s="150">
        <v>0</v>
      </c>
      <c r="AQ187" s="150">
        <v>0</v>
      </c>
      <c r="AR187" s="150">
        <v>0</v>
      </c>
      <c r="AS187" s="150">
        <v>0</v>
      </c>
      <c r="AT187" s="150">
        <v>0</v>
      </c>
      <c r="AU187" s="150">
        <v>0</v>
      </c>
      <c r="AV187" s="150">
        <v>1</v>
      </c>
    </row>
    <row r="188" spans="2:48" x14ac:dyDescent="0.25">
      <c r="B188" s="16"/>
      <c r="C188" s="332"/>
      <c r="D188" s="249"/>
      <c r="E188" s="252" t="s">
        <v>361</v>
      </c>
      <c r="F188" s="74"/>
      <c r="H188" s="136">
        <f t="shared" si="4"/>
        <v>1</v>
      </c>
      <c r="I188" s="149">
        <v>0</v>
      </c>
      <c r="J188" s="149">
        <v>0</v>
      </c>
      <c r="K188" s="149">
        <v>0</v>
      </c>
      <c r="L188" s="149">
        <v>0</v>
      </c>
      <c r="M188" s="149">
        <v>0</v>
      </c>
      <c r="N188" s="149">
        <v>0</v>
      </c>
      <c r="O188" s="150">
        <v>1</v>
      </c>
      <c r="P188" s="150">
        <v>0</v>
      </c>
      <c r="Q188" s="150">
        <v>0</v>
      </c>
      <c r="R188" s="150">
        <v>0</v>
      </c>
      <c r="S188" s="150">
        <v>0</v>
      </c>
      <c r="T188" s="150">
        <v>0</v>
      </c>
      <c r="U188" s="150">
        <v>0</v>
      </c>
      <c r="V188" s="150">
        <v>0</v>
      </c>
      <c r="W188" s="150">
        <v>0</v>
      </c>
      <c r="X188" s="150">
        <v>0</v>
      </c>
      <c r="Y188" s="150">
        <v>0</v>
      </c>
      <c r="Z188" s="150">
        <v>0</v>
      </c>
      <c r="AA188" s="150">
        <v>0</v>
      </c>
      <c r="AB188" s="150">
        <v>0</v>
      </c>
      <c r="AC188" s="150">
        <v>0</v>
      </c>
      <c r="AD188" s="150">
        <v>0</v>
      </c>
      <c r="AE188" s="150">
        <v>0</v>
      </c>
      <c r="AF188" s="150">
        <v>0</v>
      </c>
      <c r="AG188" s="150">
        <v>0</v>
      </c>
      <c r="AH188" s="150">
        <v>0</v>
      </c>
      <c r="AI188" s="150">
        <v>0</v>
      </c>
      <c r="AJ188" s="150">
        <v>0</v>
      </c>
      <c r="AK188" s="150">
        <v>0</v>
      </c>
      <c r="AL188" s="150">
        <v>0</v>
      </c>
      <c r="AM188" s="150">
        <v>0</v>
      </c>
      <c r="AN188" s="150">
        <v>0</v>
      </c>
      <c r="AO188" s="150">
        <v>0</v>
      </c>
      <c r="AP188" s="150">
        <v>0</v>
      </c>
      <c r="AQ188" s="150">
        <v>0</v>
      </c>
      <c r="AR188" s="150">
        <v>0</v>
      </c>
      <c r="AS188" s="150">
        <v>0</v>
      </c>
      <c r="AT188" s="150">
        <v>0</v>
      </c>
      <c r="AU188" s="150">
        <v>0</v>
      </c>
      <c r="AV188" s="150">
        <v>0</v>
      </c>
    </row>
    <row r="189" spans="2:48" x14ac:dyDescent="0.25">
      <c r="B189" s="16"/>
      <c r="C189" s="332"/>
      <c r="D189" s="249"/>
      <c r="E189" s="252" t="s">
        <v>362</v>
      </c>
      <c r="F189" s="74"/>
      <c r="H189" s="136">
        <f t="shared" si="4"/>
        <v>1</v>
      </c>
      <c r="I189" s="149">
        <v>0</v>
      </c>
      <c r="J189" s="149">
        <v>0</v>
      </c>
      <c r="K189" s="149">
        <v>0</v>
      </c>
      <c r="L189" s="149">
        <v>0</v>
      </c>
      <c r="M189" s="149">
        <v>0</v>
      </c>
      <c r="N189" s="149">
        <v>0</v>
      </c>
      <c r="O189" s="150">
        <v>0</v>
      </c>
      <c r="P189" s="150">
        <v>0</v>
      </c>
      <c r="Q189" s="150">
        <v>0</v>
      </c>
      <c r="R189" s="150">
        <v>0</v>
      </c>
      <c r="S189" s="150">
        <v>0</v>
      </c>
      <c r="T189" s="150">
        <v>0</v>
      </c>
      <c r="U189" s="150">
        <v>0</v>
      </c>
      <c r="V189" s="150">
        <v>0</v>
      </c>
      <c r="W189" s="150">
        <v>0</v>
      </c>
      <c r="X189" s="150">
        <v>0</v>
      </c>
      <c r="Y189" s="150">
        <v>0</v>
      </c>
      <c r="Z189" s="150">
        <v>0</v>
      </c>
      <c r="AA189" s="150">
        <v>0</v>
      </c>
      <c r="AB189" s="150">
        <v>0</v>
      </c>
      <c r="AC189" s="150">
        <v>0</v>
      </c>
      <c r="AD189" s="150">
        <v>0</v>
      </c>
      <c r="AE189" s="150">
        <v>0</v>
      </c>
      <c r="AF189" s="150">
        <v>0</v>
      </c>
      <c r="AG189" s="150">
        <v>0</v>
      </c>
      <c r="AH189" s="150">
        <v>0</v>
      </c>
      <c r="AI189" s="150">
        <v>0</v>
      </c>
      <c r="AJ189" s="150">
        <v>0</v>
      </c>
      <c r="AK189" s="150">
        <v>0</v>
      </c>
      <c r="AL189" s="150">
        <v>0</v>
      </c>
      <c r="AM189" s="150">
        <v>0</v>
      </c>
      <c r="AN189" s="150">
        <v>0</v>
      </c>
      <c r="AO189" s="150">
        <v>0</v>
      </c>
      <c r="AP189" s="150">
        <v>0</v>
      </c>
      <c r="AQ189" s="150">
        <v>0</v>
      </c>
      <c r="AR189" s="150">
        <v>0</v>
      </c>
      <c r="AS189" s="150">
        <v>0</v>
      </c>
      <c r="AT189" s="150">
        <v>0</v>
      </c>
      <c r="AU189" s="150">
        <v>0</v>
      </c>
      <c r="AV189" s="150">
        <v>1</v>
      </c>
    </row>
    <row r="190" spans="2:48" x14ac:dyDescent="0.25">
      <c r="B190" s="16"/>
      <c r="C190" s="332"/>
      <c r="D190" s="249"/>
      <c r="E190" s="252" t="s">
        <v>363</v>
      </c>
      <c r="F190" s="74"/>
      <c r="H190" s="136">
        <f t="shared" si="4"/>
        <v>2</v>
      </c>
      <c r="I190" s="149">
        <v>0</v>
      </c>
      <c r="J190" s="149">
        <v>0</v>
      </c>
      <c r="K190" s="149">
        <v>0</v>
      </c>
      <c r="L190" s="149">
        <v>0</v>
      </c>
      <c r="M190" s="149">
        <v>0</v>
      </c>
      <c r="N190" s="149">
        <v>0</v>
      </c>
      <c r="O190" s="150">
        <v>1</v>
      </c>
      <c r="P190" s="150">
        <v>0</v>
      </c>
      <c r="Q190" s="150">
        <v>0</v>
      </c>
      <c r="R190" s="150">
        <v>0</v>
      </c>
      <c r="S190" s="150">
        <v>0</v>
      </c>
      <c r="T190" s="150">
        <v>0</v>
      </c>
      <c r="U190" s="150">
        <v>0</v>
      </c>
      <c r="V190" s="150">
        <v>0</v>
      </c>
      <c r="W190" s="150">
        <v>0</v>
      </c>
      <c r="X190" s="150">
        <v>0</v>
      </c>
      <c r="Y190" s="150">
        <v>0</v>
      </c>
      <c r="Z190" s="150">
        <v>0</v>
      </c>
      <c r="AA190" s="150">
        <v>0</v>
      </c>
      <c r="AB190" s="150">
        <v>0</v>
      </c>
      <c r="AC190" s="150">
        <v>0</v>
      </c>
      <c r="AD190" s="150">
        <v>0</v>
      </c>
      <c r="AE190" s="150">
        <v>0</v>
      </c>
      <c r="AF190" s="150">
        <v>0</v>
      </c>
      <c r="AG190" s="150">
        <v>0</v>
      </c>
      <c r="AH190" s="150">
        <v>0</v>
      </c>
      <c r="AI190" s="150">
        <v>0</v>
      </c>
      <c r="AJ190" s="150">
        <v>1</v>
      </c>
      <c r="AK190" s="150">
        <v>0</v>
      </c>
      <c r="AL190" s="150">
        <v>0</v>
      </c>
      <c r="AM190" s="150">
        <v>0</v>
      </c>
      <c r="AN190" s="150">
        <v>0</v>
      </c>
      <c r="AO190" s="150">
        <v>0</v>
      </c>
      <c r="AP190" s="150">
        <v>0</v>
      </c>
      <c r="AQ190" s="150">
        <v>0</v>
      </c>
      <c r="AR190" s="150">
        <v>0</v>
      </c>
      <c r="AS190" s="150">
        <v>0</v>
      </c>
      <c r="AT190" s="150">
        <v>0</v>
      </c>
      <c r="AU190" s="150">
        <v>0</v>
      </c>
      <c r="AV190" s="150">
        <v>1</v>
      </c>
    </row>
    <row r="191" spans="2:48" x14ac:dyDescent="0.25">
      <c r="B191" s="16"/>
      <c r="C191" s="332"/>
      <c r="D191" s="249"/>
      <c r="E191" s="252" t="s">
        <v>364</v>
      </c>
      <c r="F191" s="74"/>
      <c r="H191" s="136">
        <f t="shared" si="4"/>
        <v>1</v>
      </c>
      <c r="I191" s="149">
        <v>0</v>
      </c>
      <c r="J191" s="149">
        <v>0</v>
      </c>
      <c r="K191" s="149">
        <v>0</v>
      </c>
      <c r="L191" s="149">
        <v>0</v>
      </c>
      <c r="M191" s="149">
        <v>0</v>
      </c>
      <c r="N191" s="149">
        <v>0</v>
      </c>
      <c r="O191" s="150">
        <v>0</v>
      </c>
      <c r="P191" s="150">
        <v>0</v>
      </c>
      <c r="Q191" s="150">
        <v>0</v>
      </c>
      <c r="R191" s="150">
        <v>0</v>
      </c>
      <c r="S191" s="150">
        <v>0</v>
      </c>
      <c r="T191" s="150">
        <v>0</v>
      </c>
      <c r="U191" s="150">
        <v>0</v>
      </c>
      <c r="V191" s="150">
        <v>0</v>
      </c>
      <c r="W191" s="150">
        <v>0</v>
      </c>
      <c r="X191" s="150">
        <v>0</v>
      </c>
      <c r="Y191" s="150">
        <v>0</v>
      </c>
      <c r="Z191" s="150">
        <v>0</v>
      </c>
      <c r="AA191" s="150">
        <v>0</v>
      </c>
      <c r="AB191" s="150">
        <v>0</v>
      </c>
      <c r="AC191" s="150">
        <v>0</v>
      </c>
      <c r="AD191" s="150">
        <v>0</v>
      </c>
      <c r="AE191" s="150">
        <v>0</v>
      </c>
      <c r="AF191" s="150">
        <v>0</v>
      </c>
      <c r="AG191" s="150">
        <v>0</v>
      </c>
      <c r="AH191" s="150">
        <v>0</v>
      </c>
      <c r="AI191" s="150">
        <v>0</v>
      </c>
      <c r="AJ191" s="150">
        <v>0</v>
      </c>
      <c r="AK191" s="150">
        <v>0</v>
      </c>
      <c r="AL191" s="150">
        <v>0</v>
      </c>
      <c r="AM191" s="150">
        <v>0</v>
      </c>
      <c r="AN191" s="150">
        <v>0</v>
      </c>
      <c r="AO191" s="150">
        <v>0</v>
      </c>
      <c r="AP191" s="150">
        <v>0</v>
      </c>
      <c r="AQ191" s="150">
        <v>0</v>
      </c>
      <c r="AR191" s="150">
        <v>0</v>
      </c>
      <c r="AS191" s="150">
        <v>0</v>
      </c>
      <c r="AT191" s="150">
        <v>0</v>
      </c>
      <c r="AU191" s="150">
        <v>1</v>
      </c>
      <c r="AV191" s="150">
        <v>1</v>
      </c>
    </row>
    <row r="192" spans="2:48" x14ac:dyDescent="0.25">
      <c r="B192" s="16"/>
      <c r="C192" s="332"/>
      <c r="D192" s="249"/>
      <c r="E192" s="252" t="s">
        <v>365</v>
      </c>
      <c r="F192" s="74"/>
      <c r="H192" s="136">
        <f t="shared" si="4"/>
        <v>1</v>
      </c>
      <c r="I192" s="149">
        <v>0</v>
      </c>
      <c r="J192" s="149">
        <v>0</v>
      </c>
      <c r="K192" s="149">
        <v>0</v>
      </c>
      <c r="L192" s="149">
        <v>0</v>
      </c>
      <c r="M192" s="149">
        <v>0</v>
      </c>
      <c r="N192" s="149">
        <v>0</v>
      </c>
      <c r="O192" s="150">
        <v>0</v>
      </c>
      <c r="P192" s="150">
        <v>0</v>
      </c>
      <c r="Q192" s="150">
        <v>0</v>
      </c>
      <c r="R192" s="150">
        <v>0</v>
      </c>
      <c r="S192" s="150">
        <v>0</v>
      </c>
      <c r="T192" s="150">
        <v>0</v>
      </c>
      <c r="U192" s="150">
        <v>0</v>
      </c>
      <c r="V192" s="150">
        <v>0</v>
      </c>
      <c r="W192" s="150">
        <v>0</v>
      </c>
      <c r="X192" s="150">
        <v>0</v>
      </c>
      <c r="Y192" s="150">
        <v>0</v>
      </c>
      <c r="Z192" s="150">
        <v>0</v>
      </c>
      <c r="AA192" s="150">
        <v>0</v>
      </c>
      <c r="AB192" s="150">
        <v>0</v>
      </c>
      <c r="AC192" s="150">
        <v>0</v>
      </c>
      <c r="AD192" s="150">
        <v>0</v>
      </c>
      <c r="AE192" s="150">
        <v>0</v>
      </c>
      <c r="AF192" s="150">
        <v>0</v>
      </c>
      <c r="AG192" s="150">
        <v>0</v>
      </c>
      <c r="AH192" s="150">
        <v>0</v>
      </c>
      <c r="AI192" s="150">
        <v>0</v>
      </c>
      <c r="AJ192" s="150">
        <v>0</v>
      </c>
      <c r="AK192" s="150">
        <v>0</v>
      </c>
      <c r="AL192" s="150">
        <v>0</v>
      </c>
      <c r="AM192" s="150">
        <v>0</v>
      </c>
      <c r="AN192" s="150">
        <v>0</v>
      </c>
      <c r="AO192" s="150">
        <v>0</v>
      </c>
      <c r="AP192" s="150">
        <v>0</v>
      </c>
      <c r="AQ192" s="150">
        <v>0</v>
      </c>
      <c r="AR192" s="150">
        <v>0</v>
      </c>
      <c r="AS192" s="150">
        <v>0</v>
      </c>
      <c r="AT192" s="150">
        <v>0</v>
      </c>
      <c r="AU192" s="150">
        <v>1</v>
      </c>
      <c r="AV192" s="150">
        <v>1</v>
      </c>
    </row>
    <row r="193" spans="2:48" x14ac:dyDescent="0.25">
      <c r="B193" s="16"/>
      <c r="C193" s="332"/>
      <c r="D193" s="249"/>
      <c r="E193" s="252" t="s">
        <v>366</v>
      </c>
      <c r="F193" s="74"/>
      <c r="H193" s="136">
        <f t="shared" si="4"/>
        <v>1</v>
      </c>
      <c r="I193" s="149">
        <v>0</v>
      </c>
      <c r="J193" s="149">
        <v>0</v>
      </c>
      <c r="K193" s="149">
        <v>0</v>
      </c>
      <c r="L193" s="149">
        <v>0</v>
      </c>
      <c r="M193" s="149">
        <v>0</v>
      </c>
      <c r="N193" s="149">
        <v>0</v>
      </c>
      <c r="O193" s="150">
        <v>0</v>
      </c>
      <c r="P193" s="150">
        <v>0</v>
      </c>
      <c r="Q193" s="150">
        <v>0</v>
      </c>
      <c r="R193" s="150">
        <v>0</v>
      </c>
      <c r="S193" s="150">
        <v>0</v>
      </c>
      <c r="T193" s="150">
        <v>0</v>
      </c>
      <c r="U193" s="150">
        <v>0</v>
      </c>
      <c r="V193" s="150">
        <v>0</v>
      </c>
      <c r="W193" s="150">
        <v>0</v>
      </c>
      <c r="X193" s="150">
        <v>0</v>
      </c>
      <c r="Y193" s="150">
        <v>0</v>
      </c>
      <c r="Z193" s="150">
        <v>0</v>
      </c>
      <c r="AA193" s="150">
        <v>0</v>
      </c>
      <c r="AB193" s="150">
        <v>0</v>
      </c>
      <c r="AC193" s="150">
        <v>0</v>
      </c>
      <c r="AD193" s="150">
        <v>0</v>
      </c>
      <c r="AE193" s="150">
        <v>0</v>
      </c>
      <c r="AF193" s="150">
        <v>0</v>
      </c>
      <c r="AG193" s="150">
        <v>0</v>
      </c>
      <c r="AH193" s="150">
        <v>0</v>
      </c>
      <c r="AI193" s="150">
        <v>0</v>
      </c>
      <c r="AJ193" s="150">
        <v>0</v>
      </c>
      <c r="AK193" s="150">
        <v>0</v>
      </c>
      <c r="AL193" s="150">
        <v>0</v>
      </c>
      <c r="AM193" s="150">
        <v>0</v>
      </c>
      <c r="AN193" s="150">
        <v>0</v>
      </c>
      <c r="AO193" s="150">
        <v>0</v>
      </c>
      <c r="AP193" s="150">
        <v>0</v>
      </c>
      <c r="AQ193" s="150">
        <v>0</v>
      </c>
      <c r="AR193" s="150">
        <v>0</v>
      </c>
      <c r="AS193" s="150">
        <v>0</v>
      </c>
      <c r="AT193" s="150">
        <v>0</v>
      </c>
      <c r="AU193" s="150">
        <v>0</v>
      </c>
      <c r="AV193" s="150">
        <v>1</v>
      </c>
    </row>
    <row r="194" spans="2:48" ht="30" x14ac:dyDescent="0.25">
      <c r="B194" s="16"/>
      <c r="C194" s="332"/>
      <c r="D194" s="249"/>
      <c r="E194" s="252" t="s">
        <v>367</v>
      </c>
      <c r="F194" s="74"/>
      <c r="H194" s="136">
        <f t="shared" si="4"/>
        <v>1</v>
      </c>
      <c r="I194" s="149">
        <v>0</v>
      </c>
      <c r="J194" s="149">
        <v>0</v>
      </c>
      <c r="K194" s="149">
        <v>0</v>
      </c>
      <c r="L194" s="149">
        <v>0</v>
      </c>
      <c r="M194" s="149">
        <v>0</v>
      </c>
      <c r="N194" s="149">
        <v>0</v>
      </c>
      <c r="O194" s="150">
        <v>0</v>
      </c>
      <c r="P194" s="150">
        <v>0</v>
      </c>
      <c r="Q194" s="150">
        <v>0</v>
      </c>
      <c r="R194" s="150">
        <v>0</v>
      </c>
      <c r="S194" s="150">
        <v>0</v>
      </c>
      <c r="T194" s="150">
        <v>0</v>
      </c>
      <c r="U194" s="150">
        <v>0</v>
      </c>
      <c r="V194" s="150">
        <v>0</v>
      </c>
      <c r="W194" s="150">
        <v>0</v>
      </c>
      <c r="X194" s="150">
        <v>0</v>
      </c>
      <c r="Y194" s="150">
        <v>0</v>
      </c>
      <c r="Z194" s="150">
        <v>0</v>
      </c>
      <c r="AA194" s="150">
        <v>0</v>
      </c>
      <c r="AB194" s="150">
        <v>0</v>
      </c>
      <c r="AC194" s="150">
        <v>0</v>
      </c>
      <c r="AD194" s="150">
        <v>0</v>
      </c>
      <c r="AE194" s="150">
        <v>0</v>
      </c>
      <c r="AF194" s="150">
        <v>0</v>
      </c>
      <c r="AG194" s="150">
        <v>0</v>
      </c>
      <c r="AH194" s="150">
        <v>0</v>
      </c>
      <c r="AI194" s="150">
        <v>0</v>
      </c>
      <c r="AJ194" s="150">
        <v>0</v>
      </c>
      <c r="AK194" s="150">
        <v>0</v>
      </c>
      <c r="AL194" s="150">
        <v>0</v>
      </c>
      <c r="AM194" s="150">
        <v>0</v>
      </c>
      <c r="AN194" s="150">
        <v>0</v>
      </c>
      <c r="AO194" s="150">
        <v>0</v>
      </c>
      <c r="AP194" s="150">
        <v>0</v>
      </c>
      <c r="AQ194" s="150">
        <v>0</v>
      </c>
      <c r="AR194" s="150">
        <v>0</v>
      </c>
      <c r="AS194" s="150">
        <v>0</v>
      </c>
      <c r="AT194" s="150">
        <v>0</v>
      </c>
      <c r="AU194" s="150">
        <v>1</v>
      </c>
      <c r="AV194" s="150">
        <v>1</v>
      </c>
    </row>
    <row r="195" spans="2:48" x14ac:dyDescent="0.25">
      <c r="B195" s="16"/>
      <c r="C195" s="332"/>
      <c r="D195" s="249"/>
      <c r="E195" s="252" t="s">
        <v>368</v>
      </c>
      <c r="F195" s="74"/>
      <c r="H195" s="136">
        <f t="shared" si="4"/>
        <v>1</v>
      </c>
      <c r="I195" s="149">
        <v>0</v>
      </c>
      <c r="J195" s="149">
        <v>0</v>
      </c>
      <c r="K195" s="149">
        <v>0</v>
      </c>
      <c r="L195" s="149">
        <v>0</v>
      </c>
      <c r="M195" s="149">
        <v>0</v>
      </c>
      <c r="N195" s="149">
        <v>0</v>
      </c>
      <c r="O195" s="150">
        <v>0</v>
      </c>
      <c r="P195" s="150">
        <v>0</v>
      </c>
      <c r="Q195" s="150">
        <v>0</v>
      </c>
      <c r="R195" s="150">
        <v>0</v>
      </c>
      <c r="S195" s="150">
        <v>0</v>
      </c>
      <c r="T195" s="150">
        <v>0</v>
      </c>
      <c r="U195" s="150">
        <v>0</v>
      </c>
      <c r="V195" s="150">
        <v>0</v>
      </c>
      <c r="W195" s="150">
        <v>0</v>
      </c>
      <c r="X195" s="150">
        <v>0</v>
      </c>
      <c r="Y195" s="150">
        <v>0</v>
      </c>
      <c r="Z195" s="150">
        <v>0</v>
      </c>
      <c r="AA195" s="150">
        <v>0</v>
      </c>
      <c r="AB195" s="150">
        <v>0</v>
      </c>
      <c r="AC195" s="150">
        <v>0</v>
      </c>
      <c r="AD195" s="150">
        <v>0</v>
      </c>
      <c r="AE195" s="150">
        <v>0</v>
      </c>
      <c r="AF195" s="150">
        <v>0</v>
      </c>
      <c r="AG195" s="150">
        <v>0</v>
      </c>
      <c r="AH195" s="150">
        <v>0</v>
      </c>
      <c r="AI195" s="150">
        <v>0</v>
      </c>
      <c r="AJ195" s="150">
        <v>0</v>
      </c>
      <c r="AK195" s="150">
        <v>0</v>
      </c>
      <c r="AL195" s="150">
        <v>0</v>
      </c>
      <c r="AM195" s="150">
        <v>0</v>
      </c>
      <c r="AN195" s="150">
        <v>0</v>
      </c>
      <c r="AO195" s="150">
        <v>0</v>
      </c>
      <c r="AP195" s="150">
        <v>0</v>
      </c>
      <c r="AQ195" s="150">
        <v>0</v>
      </c>
      <c r="AR195" s="150">
        <v>0</v>
      </c>
      <c r="AS195" s="150">
        <v>0</v>
      </c>
      <c r="AT195" s="150">
        <v>0</v>
      </c>
      <c r="AU195" s="150">
        <v>1</v>
      </c>
      <c r="AV195" s="150">
        <v>1</v>
      </c>
    </row>
    <row r="196" spans="2:48" x14ac:dyDescent="0.25">
      <c r="B196" s="16"/>
      <c r="C196" s="332"/>
      <c r="D196" s="249"/>
      <c r="E196" s="252" t="s">
        <v>369</v>
      </c>
      <c r="F196" s="74"/>
      <c r="H196" s="136">
        <f t="shared" si="4"/>
        <v>1</v>
      </c>
      <c r="I196" s="149">
        <v>0</v>
      </c>
      <c r="J196" s="149">
        <v>0</v>
      </c>
      <c r="K196" s="149">
        <v>0</v>
      </c>
      <c r="L196" s="149">
        <v>0</v>
      </c>
      <c r="M196" s="149">
        <v>0</v>
      </c>
      <c r="N196" s="149">
        <v>0</v>
      </c>
      <c r="O196" s="150">
        <v>0</v>
      </c>
      <c r="P196" s="150">
        <v>0</v>
      </c>
      <c r="Q196" s="150">
        <v>0</v>
      </c>
      <c r="R196" s="150">
        <v>0</v>
      </c>
      <c r="S196" s="150">
        <v>0</v>
      </c>
      <c r="T196" s="150">
        <v>0</v>
      </c>
      <c r="U196" s="150">
        <v>0</v>
      </c>
      <c r="V196" s="150">
        <v>0</v>
      </c>
      <c r="W196" s="150">
        <v>0</v>
      </c>
      <c r="X196" s="150">
        <v>0</v>
      </c>
      <c r="Y196" s="150">
        <v>0</v>
      </c>
      <c r="Z196" s="150">
        <v>0</v>
      </c>
      <c r="AA196" s="150">
        <v>0</v>
      </c>
      <c r="AB196" s="150">
        <v>0</v>
      </c>
      <c r="AC196" s="150">
        <v>0</v>
      </c>
      <c r="AD196" s="150">
        <v>0</v>
      </c>
      <c r="AE196" s="150">
        <v>0</v>
      </c>
      <c r="AF196" s="150">
        <v>0</v>
      </c>
      <c r="AG196" s="150">
        <v>0</v>
      </c>
      <c r="AH196" s="150">
        <v>0</v>
      </c>
      <c r="AI196" s="150">
        <v>0</v>
      </c>
      <c r="AJ196" s="150">
        <v>0</v>
      </c>
      <c r="AK196" s="150">
        <v>0</v>
      </c>
      <c r="AL196" s="150">
        <v>0</v>
      </c>
      <c r="AM196" s="150">
        <v>0</v>
      </c>
      <c r="AN196" s="150">
        <v>0</v>
      </c>
      <c r="AO196" s="150">
        <v>0</v>
      </c>
      <c r="AP196" s="150">
        <v>0</v>
      </c>
      <c r="AQ196" s="150">
        <v>0</v>
      </c>
      <c r="AR196" s="150">
        <v>0</v>
      </c>
      <c r="AS196" s="150">
        <v>0</v>
      </c>
      <c r="AT196" s="150">
        <v>0</v>
      </c>
      <c r="AU196" s="150">
        <v>1</v>
      </c>
      <c r="AV196" s="150">
        <v>1</v>
      </c>
    </row>
    <row r="197" spans="2:48" ht="30" x14ac:dyDescent="0.25">
      <c r="B197" s="16"/>
      <c r="C197" s="332"/>
      <c r="D197" s="249"/>
      <c r="E197" s="252" t="s">
        <v>370</v>
      </c>
      <c r="F197" s="74"/>
      <c r="H197" s="136">
        <f t="shared" si="4"/>
        <v>1</v>
      </c>
      <c r="I197" s="149">
        <v>0</v>
      </c>
      <c r="J197" s="149">
        <v>0</v>
      </c>
      <c r="K197" s="149">
        <v>0</v>
      </c>
      <c r="L197" s="149">
        <v>0</v>
      </c>
      <c r="M197" s="149">
        <v>0</v>
      </c>
      <c r="N197" s="149">
        <v>0</v>
      </c>
      <c r="O197" s="150">
        <v>0</v>
      </c>
      <c r="P197" s="150">
        <v>0</v>
      </c>
      <c r="Q197" s="150">
        <v>0</v>
      </c>
      <c r="R197" s="150">
        <v>0</v>
      </c>
      <c r="S197" s="150">
        <v>0</v>
      </c>
      <c r="T197" s="150">
        <v>0</v>
      </c>
      <c r="U197" s="150">
        <v>0</v>
      </c>
      <c r="V197" s="150">
        <v>0</v>
      </c>
      <c r="W197" s="150">
        <v>0</v>
      </c>
      <c r="X197" s="150">
        <v>0</v>
      </c>
      <c r="Y197" s="150">
        <v>0</v>
      </c>
      <c r="Z197" s="150">
        <v>0</v>
      </c>
      <c r="AA197" s="150">
        <v>0</v>
      </c>
      <c r="AB197" s="150">
        <v>0</v>
      </c>
      <c r="AC197" s="150">
        <v>0</v>
      </c>
      <c r="AD197" s="150">
        <v>0</v>
      </c>
      <c r="AE197" s="150">
        <v>0</v>
      </c>
      <c r="AF197" s="150">
        <v>0</v>
      </c>
      <c r="AG197" s="150">
        <v>0</v>
      </c>
      <c r="AH197" s="150">
        <v>0</v>
      </c>
      <c r="AI197" s="150">
        <v>0</v>
      </c>
      <c r="AJ197" s="150">
        <v>0</v>
      </c>
      <c r="AK197" s="150">
        <v>0</v>
      </c>
      <c r="AL197" s="150">
        <v>0</v>
      </c>
      <c r="AM197" s="150">
        <v>0</v>
      </c>
      <c r="AN197" s="150">
        <v>0</v>
      </c>
      <c r="AO197" s="150">
        <v>0</v>
      </c>
      <c r="AP197" s="150">
        <v>0</v>
      </c>
      <c r="AQ197" s="150">
        <v>0</v>
      </c>
      <c r="AR197" s="150">
        <v>0</v>
      </c>
      <c r="AS197" s="150">
        <v>0</v>
      </c>
      <c r="AT197" s="150">
        <v>0</v>
      </c>
      <c r="AU197" s="150">
        <v>0</v>
      </c>
      <c r="AV197" s="150">
        <v>1</v>
      </c>
    </row>
    <row r="198" spans="2:48" x14ac:dyDescent="0.25">
      <c r="B198" s="16"/>
      <c r="C198" s="332"/>
      <c r="D198" s="249"/>
      <c r="E198" s="252" t="s">
        <v>371</v>
      </c>
      <c r="F198" s="74"/>
      <c r="H198" s="136">
        <f t="shared" si="4"/>
        <v>1</v>
      </c>
      <c r="I198" s="149">
        <v>0</v>
      </c>
      <c r="J198" s="149">
        <v>0</v>
      </c>
      <c r="K198" s="149">
        <v>0</v>
      </c>
      <c r="L198" s="149">
        <v>0</v>
      </c>
      <c r="M198" s="149">
        <v>0</v>
      </c>
      <c r="N198" s="149">
        <v>0</v>
      </c>
      <c r="O198" s="150">
        <v>0</v>
      </c>
      <c r="P198" s="150">
        <v>0</v>
      </c>
      <c r="Q198" s="150">
        <v>0</v>
      </c>
      <c r="R198" s="150">
        <v>0</v>
      </c>
      <c r="S198" s="150">
        <v>0</v>
      </c>
      <c r="T198" s="150">
        <v>0</v>
      </c>
      <c r="U198" s="150">
        <v>0</v>
      </c>
      <c r="V198" s="150">
        <v>0</v>
      </c>
      <c r="W198" s="150">
        <v>0</v>
      </c>
      <c r="X198" s="150">
        <v>0</v>
      </c>
      <c r="Y198" s="150">
        <v>0</v>
      </c>
      <c r="Z198" s="150">
        <v>0</v>
      </c>
      <c r="AA198" s="150">
        <v>0</v>
      </c>
      <c r="AB198" s="150">
        <v>0</v>
      </c>
      <c r="AC198" s="150">
        <v>0</v>
      </c>
      <c r="AD198" s="150">
        <v>0</v>
      </c>
      <c r="AE198" s="150">
        <v>0</v>
      </c>
      <c r="AF198" s="150">
        <v>0</v>
      </c>
      <c r="AG198" s="150">
        <v>0</v>
      </c>
      <c r="AH198" s="150">
        <v>0</v>
      </c>
      <c r="AI198" s="150">
        <v>0</v>
      </c>
      <c r="AJ198" s="150">
        <v>0</v>
      </c>
      <c r="AK198" s="150">
        <v>0</v>
      </c>
      <c r="AL198" s="150">
        <v>0</v>
      </c>
      <c r="AM198" s="150">
        <v>0</v>
      </c>
      <c r="AN198" s="150">
        <v>0</v>
      </c>
      <c r="AO198" s="150">
        <v>0</v>
      </c>
      <c r="AP198" s="150">
        <v>0</v>
      </c>
      <c r="AQ198" s="150">
        <v>0</v>
      </c>
      <c r="AR198" s="150">
        <v>0</v>
      </c>
      <c r="AS198" s="150">
        <v>0</v>
      </c>
      <c r="AT198" s="150">
        <v>0</v>
      </c>
      <c r="AU198" s="150">
        <v>0</v>
      </c>
      <c r="AV198" s="150">
        <v>1</v>
      </c>
    </row>
    <row r="199" spans="2:48" ht="30" x14ac:dyDescent="0.25">
      <c r="B199" s="16"/>
      <c r="C199" s="332"/>
      <c r="D199" s="249"/>
      <c r="E199" s="252" t="s">
        <v>372</v>
      </c>
      <c r="F199" s="74"/>
      <c r="H199" s="136">
        <f t="shared" si="4"/>
        <v>1</v>
      </c>
      <c r="I199" s="149">
        <v>0</v>
      </c>
      <c r="J199" s="149">
        <v>0</v>
      </c>
      <c r="K199" s="149">
        <v>0</v>
      </c>
      <c r="L199" s="149">
        <v>0</v>
      </c>
      <c r="M199" s="149">
        <v>0</v>
      </c>
      <c r="N199" s="149">
        <v>0</v>
      </c>
      <c r="O199" s="150">
        <v>0</v>
      </c>
      <c r="P199" s="150">
        <v>0</v>
      </c>
      <c r="Q199" s="150">
        <v>0</v>
      </c>
      <c r="R199" s="150">
        <v>0</v>
      </c>
      <c r="S199" s="150">
        <v>0</v>
      </c>
      <c r="T199" s="150">
        <v>0</v>
      </c>
      <c r="U199" s="150">
        <v>0</v>
      </c>
      <c r="V199" s="150">
        <v>0</v>
      </c>
      <c r="W199" s="150">
        <v>0</v>
      </c>
      <c r="X199" s="150">
        <v>0</v>
      </c>
      <c r="Y199" s="150">
        <v>0</v>
      </c>
      <c r="Z199" s="150">
        <v>0</v>
      </c>
      <c r="AA199" s="150">
        <v>0</v>
      </c>
      <c r="AB199" s="150">
        <v>0</v>
      </c>
      <c r="AC199" s="150">
        <v>0</v>
      </c>
      <c r="AD199" s="150">
        <v>0</v>
      </c>
      <c r="AE199" s="150">
        <v>0</v>
      </c>
      <c r="AF199" s="150">
        <v>0</v>
      </c>
      <c r="AG199" s="150">
        <v>0</v>
      </c>
      <c r="AH199" s="150">
        <v>0</v>
      </c>
      <c r="AI199" s="150">
        <v>0</v>
      </c>
      <c r="AJ199" s="150">
        <v>0</v>
      </c>
      <c r="AK199" s="150">
        <v>0</v>
      </c>
      <c r="AL199" s="150">
        <v>0</v>
      </c>
      <c r="AM199" s="150">
        <v>0</v>
      </c>
      <c r="AN199" s="150">
        <v>0</v>
      </c>
      <c r="AO199" s="150">
        <v>0</v>
      </c>
      <c r="AP199" s="150">
        <v>0</v>
      </c>
      <c r="AQ199" s="150">
        <v>0</v>
      </c>
      <c r="AR199" s="150">
        <v>0</v>
      </c>
      <c r="AS199" s="150">
        <v>0</v>
      </c>
      <c r="AT199" s="150">
        <v>0</v>
      </c>
      <c r="AU199" s="150">
        <v>0</v>
      </c>
      <c r="AV199" s="150">
        <v>1</v>
      </c>
    </row>
    <row r="200" spans="2:48" x14ac:dyDescent="0.25">
      <c r="B200" s="16"/>
      <c r="C200" s="332"/>
      <c r="D200" s="249"/>
      <c r="E200" s="252" t="s">
        <v>373</v>
      </c>
      <c r="F200" s="74"/>
      <c r="H200" s="136">
        <f t="shared" si="4"/>
        <v>1</v>
      </c>
      <c r="I200" s="149">
        <v>0</v>
      </c>
      <c r="J200" s="149">
        <v>0</v>
      </c>
      <c r="K200" s="149">
        <v>0</v>
      </c>
      <c r="L200" s="149">
        <v>0</v>
      </c>
      <c r="M200" s="149">
        <v>0</v>
      </c>
      <c r="N200" s="149">
        <v>0</v>
      </c>
      <c r="O200" s="150">
        <v>0</v>
      </c>
      <c r="P200" s="150">
        <v>0</v>
      </c>
      <c r="Q200" s="150">
        <v>0</v>
      </c>
      <c r="R200" s="150">
        <v>0</v>
      </c>
      <c r="S200" s="150">
        <v>0</v>
      </c>
      <c r="T200" s="150">
        <v>0</v>
      </c>
      <c r="U200" s="150">
        <v>0</v>
      </c>
      <c r="V200" s="150">
        <v>0</v>
      </c>
      <c r="W200" s="150">
        <v>0</v>
      </c>
      <c r="X200" s="150">
        <v>0</v>
      </c>
      <c r="Y200" s="150">
        <v>0</v>
      </c>
      <c r="Z200" s="150">
        <v>0</v>
      </c>
      <c r="AA200" s="150">
        <v>0</v>
      </c>
      <c r="AB200" s="150">
        <v>0</v>
      </c>
      <c r="AC200" s="150">
        <v>0</v>
      </c>
      <c r="AD200" s="150">
        <v>0</v>
      </c>
      <c r="AE200" s="150">
        <v>0</v>
      </c>
      <c r="AF200" s="150">
        <v>0</v>
      </c>
      <c r="AG200" s="150">
        <v>0</v>
      </c>
      <c r="AH200" s="150">
        <v>0</v>
      </c>
      <c r="AI200" s="150">
        <v>0</v>
      </c>
      <c r="AJ200" s="150">
        <v>0</v>
      </c>
      <c r="AK200" s="150">
        <v>0</v>
      </c>
      <c r="AL200" s="150">
        <v>0</v>
      </c>
      <c r="AM200" s="150">
        <v>0</v>
      </c>
      <c r="AN200" s="150">
        <v>0</v>
      </c>
      <c r="AO200" s="150">
        <v>0</v>
      </c>
      <c r="AP200" s="150">
        <v>0</v>
      </c>
      <c r="AQ200" s="150">
        <v>0</v>
      </c>
      <c r="AR200" s="150">
        <v>0</v>
      </c>
      <c r="AS200" s="150">
        <v>0</v>
      </c>
      <c r="AT200" s="150">
        <v>0</v>
      </c>
      <c r="AU200" s="150">
        <v>0</v>
      </c>
      <c r="AV200" s="150">
        <v>1</v>
      </c>
    </row>
    <row r="201" spans="2:48" x14ac:dyDescent="0.25">
      <c r="B201" s="16"/>
      <c r="C201" s="332"/>
      <c r="D201" s="249"/>
      <c r="E201" s="252" t="s">
        <v>374</v>
      </c>
      <c r="F201" s="74"/>
      <c r="H201" s="136">
        <f t="shared" si="4"/>
        <v>1</v>
      </c>
      <c r="I201" s="149">
        <v>0</v>
      </c>
      <c r="J201" s="149">
        <v>0</v>
      </c>
      <c r="K201" s="149">
        <v>0</v>
      </c>
      <c r="L201" s="149">
        <v>0</v>
      </c>
      <c r="M201" s="149">
        <v>0</v>
      </c>
      <c r="N201" s="149">
        <v>0</v>
      </c>
      <c r="O201" s="150">
        <v>0</v>
      </c>
      <c r="P201" s="150">
        <v>0</v>
      </c>
      <c r="Q201" s="150">
        <v>0</v>
      </c>
      <c r="R201" s="150">
        <v>0</v>
      </c>
      <c r="S201" s="150">
        <v>0</v>
      </c>
      <c r="T201" s="150">
        <v>0</v>
      </c>
      <c r="U201" s="150">
        <v>0</v>
      </c>
      <c r="V201" s="150">
        <v>0</v>
      </c>
      <c r="W201" s="150">
        <v>0</v>
      </c>
      <c r="X201" s="150">
        <v>0</v>
      </c>
      <c r="Y201" s="150">
        <v>0</v>
      </c>
      <c r="Z201" s="150">
        <v>0</v>
      </c>
      <c r="AA201" s="150">
        <v>0</v>
      </c>
      <c r="AB201" s="150">
        <v>0</v>
      </c>
      <c r="AC201" s="150">
        <v>0</v>
      </c>
      <c r="AD201" s="150">
        <v>0</v>
      </c>
      <c r="AE201" s="150">
        <v>0</v>
      </c>
      <c r="AF201" s="150">
        <v>0</v>
      </c>
      <c r="AG201" s="150">
        <v>0</v>
      </c>
      <c r="AH201" s="150">
        <v>0</v>
      </c>
      <c r="AI201" s="150">
        <v>0</v>
      </c>
      <c r="AJ201" s="150">
        <v>0</v>
      </c>
      <c r="AK201" s="150">
        <v>0</v>
      </c>
      <c r="AL201" s="150">
        <v>0</v>
      </c>
      <c r="AM201" s="150">
        <v>0</v>
      </c>
      <c r="AN201" s="150">
        <v>0</v>
      </c>
      <c r="AO201" s="150">
        <v>0</v>
      </c>
      <c r="AP201" s="150">
        <v>0</v>
      </c>
      <c r="AQ201" s="150">
        <v>0</v>
      </c>
      <c r="AR201" s="150">
        <v>0</v>
      </c>
      <c r="AS201" s="150">
        <v>0</v>
      </c>
      <c r="AT201" s="150">
        <v>0</v>
      </c>
      <c r="AU201" s="150">
        <v>0</v>
      </c>
      <c r="AV201" s="150">
        <v>1</v>
      </c>
    </row>
    <row r="202" spans="2:48" x14ac:dyDescent="0.25">
      <c r="B202" s="16"/>
      <c r="C202" s="332"/>
      <c r="D202" s="249"/>
      <c r="E202" s="252" t="s">
        <v>375</v>
      </c>
      <c r="F202" s="74"/>
      <c r="H202" s="136">
        <f t="shared" si="4"/>
        <v>1</v>
      </c>
      <c r="I202" s="149">
        <v>0</v>
      </c>
      <c r="J202" s="149">
        <v>0</v>
      </c>
      <c r="K202" s="149">
        <v>0</v>
      </c>
      <c r="L202" s="149">
        <v>0</v>
      </c>
      <c r="M202" s="149">
        <v>0</v>
      </c>
      <c r="N202" s="149">
        <v>0</v>
      </c>
      <c r="O202" s="150">
        <v>0</v>
      </c>
      <c r="P202" s="150">
        <v>0</v>
      </c>
      <c r="Q202" s="150">
        <v>0</v>
      </c>
      <c r="R202" s="150">
        <v>0</v>
      </c>
      <c r="S202" s="150">
        <v>0</v>
      </c>
      <c r="T202" s="150">
        <v>0</v>
      </c>
      <c r="U202" s="150">
        <v>0</v>
      </c>
      <c r="V202" s="150">
        <v>0</v>
      </c>
      <c r="W202" s="150">
        <v>0</v>
      </c>
      <c r="X202" s="150">
        <v>0</v>
      </c>
      <c r="Y202" s="150">
        <v>0</v>
      </c>
      <c r="Z202" s="150">
        <v>0</v>
      </c>
      <c r="AA202" s="150">
        <v>0</v>
      </c>
      <c r="AB202" s="150">
        <v>0</v>
      </c>
      <c r="AC202" s="150">
        <v>0</v>
      </c>
      <c r="AD202" s="150">
        <v>0</v>
      </c>
      <c r="AE202" s="150">
        <v>0</v>
      </c>
      <c r="AF202" s="150">
        <v>0</v>
      </c>
      <c r="AG202" s="150">
        <v>0</v>
      </c>
      <c r="AH202" s="150">
        <v>0</v>
      </c>
      <c r="AI202" s="150">
        <v>0</v>
      </c>
      <c r="AJ202" s="150">
        <v>0</v>
      </c>
      <c r="AK202" s="150">
        <v>0</v>
      </c>
      <c r="AL202" s="150">
        <v>0</v>
      </c>
      <c r="AM202" s="150">
        <v>0</v>
      </c>
      <c r="AN202" s="150">
        <v>0</v>
      </c>
      <c r="AO202" s="150">
        <v>0</v>
      </c>
      <c r="AP202" s="150">
        <v>0</v>
      </c>
      <c r="AQ202" s="150">
        <v>0</v>
      </c>
      <c r="AR202" s="150">
        <v>0</v>
      </c>
      <c r="AS202" s="150">
        <v>0</v>
      </c>
      <c r="AT202" s="150">
        <v>0</v>
      </c>
      <c r="AU202" s="150">
        <v>0</v>
      </c>
      <c r="AV202" s="150">
        <v>1</v>
      </c>
    </row>
    <row r="203" spans="2:48" x14ac:dyDescent="0.25">
      <c r="B203" s="16"/>
      <c r="C203" s="332"/>
      <c r="D203" s="249"/>
      <c r="E203" s="252" t="s">
        <v>376</v>
      </c>
      <c r="F203" s="74"/>
      <c r="H203" s="136">
        <f t="shared" si="4"/>
        <v>1</v>
      </c>
      <c r="I203" s="149">
        <v>0</v>
      </c>
      <c r="J203" s="149">
        <v>0</v>
      </c>
      <c r="K203" s="149">
        <v>0</v>
      </c>
      <c r="L203" s="149">
        <v>0</v>
      </c>
      <c r="M203" s="149">
        <v>0</v>
      </c>
      <c r="N203" s="149">
        <v>0</v>
      </c>
      <c r="O203" s="150">
        <v>0</v>
      </c>
      <c r="P203" s="150">
        <v>0</v>
      </c>
      <c r="Q203" s="150">
        <v>0</v>
      </c>
      <c r="R203" s="150">
        <v>0</v>
      </c>
      <c r="S203" s="150">
        <v>0</v>
      </c>
      <c r="T203" s="150">
        <v>0</v>
      </c>
      <c r="U203" s="150">
        <v>0</v>
      </c>
      <c r="V203" s="150">
        <v>0</v>
      </c>
      <c r="W203" s="150">
        <v>0</v>
      </c>
      <c r="X203" s="150">
        <v>0</v>
      </c>
      <c r="Y203" s="150">
        <v>0</v>
      </c>
      <c r="Z203" s="150">
        <v>0</v>
      </c>
      <c r="AA203" s="150">
        <v>0</v>
      </c>
      <c r="AB203" s="150">
        <v>0</v>
      </c>
      <c r="AC203" s="150">
        <v>0</v>
      </c>
      <c r="AD203" s="150">
        <v>0</v>
      </c>
      <c r="AE203" s="150">
        <v>0</v>
      </c>
      <c r="AF203" s="150">
        <v>0</v>
      </c>
      <c r="AG203" s="150">
        <v>0</v>
      </c>
      <c r="AH203" s="150">
        <v>0</v>
      </c>
      <c r="AI203" s="150">
        <v>0</v>
      </c>
      <c r="AJ203" s="150">
        <v>0</v>
      </c>
      <c r="AK203" s="150">
        <v>0</v>
      </c>
      <c r="AL203" s="150">
        <v>0</v>
      </c>
      <c r="AM203" s="150">
        <v>0</v>
      </c>
      <c r="AN203" s="150">
        <v>0</v>
      </c>
      <c r="AO203" s="150">
        <v>0</v>
      </c>
      <c r="AP203" s="150">
        <v>0</v>
      </c>
      <c r="AQ203" s="150">
        <v>0</v>
      </c>
      <c r="AR203" s="150">
        <v>0</v>
      </c>
      <c r="AS203" s="150">
        <v>0</v>
      </c>
      <c r="AT203" s="150">
        <v>0</v>
      </c>
      <c r="AU203" s="150">
        <v>0</v>
      </c>
      <c r="AV203" s="150">
        <v>1</v>
      </c>
    </row>
    <row r="204" spans="2:48" x14ac:dyDescent="0.25">
      <c r="B204" s="16"/>
      <c r="C204" s="332"/>
      <c r="D204" s="249"/>
      <c r="E204" s="252" t="s">
        <v>377</v>
      </c>
      <c r="F204" s="74"/>
      <c r="H204" s="136">
        <f t="shared" si="4"/>
        <v>1</v>
      </c>
      <c r="I204" s="149">
        <v>0</v>
      </c>
      <c r="J204" s="149">
        <v>0</v>
      </c>
      <c r="K204" s="149">
        <v>0</v>
      </c>
      <c r="L204" s="149">
        <v>0</v>
      </c>
      <c r="M204" s="149">
        <v>0</v>
      </c>
      <c r="N204" s="149">
        <v>0</v>
      </c>
      <c r="O204" s="150">
        <v>0</v>
      </c>
      <c r="P204" s="150">
        <v>0</v>
      </c>
      <c r="Q204" s="150">
        <v>0</v>
      </c>
      <c r="R204" s="150">
        <v>0</v>
      </c>
      <c r="S204" s="150">
        <v>0</v>
      </c>
      <c r="T204" s="150">
        <v>0</v>
      </c>
      <c r="U204" s="150">
        <v>0</v>
      </c>
      <c r="V204" s="150">
        <v>0</v>
      </c>
      <c r="W204" s="150">
        <v>0</v>
      </c>
      <c r="X204" s="150">
        <v>0</v>
      </c>
      <c r="Y204" s="150">
        <v>0</v>
      </c>
      <c r="Z204" s="150">
        <v>0</v>
      </c>
      <c r="AA204" s="150">
        <v>0</v>
      </c>
      <c r="AB204" s="150">
        <v>0</v>
      </c>
      <c r="AC204" s="150">
        <v>0</v>
      </c>
      <c r="AD204" s="150">
        <v>0</v>
      </c>
      <c r="AE204" s="150">
        <v>0</v>
      </c>
      <c r="AF204" s="150">
        <v>0</v>
      </c>
      <c r="AG204" s="150">
        <v>0</v>
      </c>
      <c r="AH204" s="150">
        <v>0</v>
      </c>
      <c r="AI204" s="150">
        <v>0</v>
      </c>
      <c r="AJ204" s="150">
        <v>0</v>
      </c>
      <c r="AK204" s="150">
        <v>0</v>
      </c>
      <c r="AL204" s="150">
        <v>0</v>
      </c>
      <c r="AM204" s="150">
        <v>0</v>
      </c>
      <c r="AN204" s="150">
        <v>0</v>
      </c>
      <c r="AO204" s="150">
        <v>0</v>
      </c>
      <c r="AP204" s="150">
        <v>0</v>
      </c>
      <c r="AQ204" s="150">
        <v>0</v>
      </c>
      <c r="AR204" s="150">
        <v>0</v>
      </c>
      <c r="AS204" s="150">
        <v>0</v>
      </c>
      <c r="AT204" s="150">
        <v>0</v>
      </c>
      <c r="AU204" s="150">
        <v>0</v>
      </c>
      <c r="AV204" s="150">
        <v>1</v>
      </c>
    </row>
    <row r="205" spans="2:48" ht="30" x14ac:dyDescent="0.25">
      <c r="B205" s="16"/>
      <c r="C205" s="332"/>
      <c r="D205" s="249"/>
      <c r="E205" s="252" t="s">
        <v>378</v>
      </c>
      <c r="F205" s="74"/>
      <c r="H205" s="136">
        <f t="shared" si="4"/>
        <v>1</v>
      </c>
      <c r="I205" s="149">
        <v>0</v>
      </c>
      <c r="J205" s="149">
        <v>0</v>
      </c>
      <c r="K205" s="149">
        <v>0</v>
      </c>
      <c r="L205" s="149">
        <v>0</v>
      </c>
      <c r="M205" s="149">
        <v>0</v>
      </c>
      <c r="N205" s="149">
        <v>0</v>
      </c>
      <c r="O205" s="150">
        <v>0</v>
      </c>
      <c r="P205" s="150">
        <v>0</v>
      </c>
      <c r="Q205" s="150">
        <v>0</v>
      </c>
      <c r="R205" s="150">
        <v>0</v>
      </c>
      <c r="S205" s="150">
        <v>0</v>
      </c>
      <c r="T205" s="150">
        <v>0</v>
      </c>
      <c r="U205" s="150">
        <v>0</v>
      </c>
      <c r="V205" s="150">
        <v>0</v>
      </c>
      <c r="W205" s="150">
        <v>0</v>
      </c>
      <c r="X205" s="150">
        <v>0</v>
      </c>
      <c r="Y205" s="150">
        <v>0</v>
      </c>
      <c r="Z205" s="150">
        <v>0</v>
      </c>
      <c r="AA205" s="150">
        <v>0</v>
      </c>
      <c r="AB205" s="150">
        <v>0</v>
      </c>
      <c r="AC205" s="150">
        <v>0</v>
      </c>
      <c r="AD205" s="150">
        <v>0</v>
      </c>
      <c r="AE205" s="150">
        <v>0</v>
      </c>
      <c r="AF205" s="150">
        <v>0</v>
      </c>
      <c r="AG205" s="150">
        <v>0</v>
      </c>
      <c r="AH205" s="150">
        <v>0</v>
      </c>
      <c r="AI205" s="150">
        <v>0</v>
      </c>
      <c r="AJ205" s="150">
        <v>0</v>
      </c>
      <c r="AK205" s="150">
        <v>0</v>
      </c>
      <c r="AL205" s="150">
        <v>0</v>
      </c>
      <c r="AM205" s="150">
        <v>0</v>
      </c>
      <c r="AN205" s="150">
        <v>0</v>
      </c>
      <c r="AO205" s="150">
        <v>0</v>
      </c>
      <c r="AP205" s="150">
        <v>0</v>
      </c>
      <c r="AQ205" s="150">
        <v>0</v>
      </c>
      <c r="AR205" s="150">
        <v>0</v>
      </c>
      <c r="AS205" s="150">
        <v>0</v>
      </c>
      <c r="AT205" s="150">
        <v>0</v>
      </c>
      <c r="AU205" s="150">
        <v>1</v>
      </c>
      <c r="AV205" s="150">
        <v>1</v>
      </c>
    </row>
    <row r="206" spans="2:48" ht="30" x14ac:dyDescent="0.25">
      <c r="B206" s="16"/>
      <c r="C206" s="332"/>
      <c r="D206" s="249"/>
      <c r="E206" s="252" t="s">
        <v>378</v>
      </c>
      <c r="F206" s="74"/>
      <c r="H206" s="136">
        <f t="shared" si="4"/>
        <v>1</v>
      </c>
      <c r="I206" s="149">
        <v>0</v>
      </c>
      <c r="J206" s="149">
        <v>0</v>
      </c>
      <c r="K206" s="149">
        <v>0</v>
      </c>
      <c r="L206" s="149">
        <v>0</v>
      </c>
      <c r="M206" s="149">
        <v>0</v>
      </c>
      <c r="N206" s="149">
        <v>0</v>
      </c>
      <c r="O206" s="150">
        <v>0</v>
      </c>
      <c r="P206" s="150">
        <v>0</v>
      </c>
      <c r="Q206" s="150">
        <v>0</v>
      </c>
      <c r="R206" s="150">
        <v>0</v>
      </c>
      <c r="S206" s="150">
        <v>0</v>
      </c>
      <c r="T206" s="150">
        <v>0</v>
      </c>
      <c r="U206" s="150">
        <v>0</v>
      </c>
      <c r="V206" s="150">
        <v>0</v>
      </c>
      <c r="W206" s="150">
        <v>0</v>
      </c>
      <c r="X206" s="150">
        <v>0</v>
      </c>
      <c r="Y206" s="150">
        <v>0</v>
      </c>
      <c r="Z206" s="150">
        <v>0</v>
      </c>
      <c r="AA206" s="150">
        <v>0</v>
      </c>
      <c r="AB206" s="150">
        <v>0</v>
      </c>
      <c r="AC206" s="150">
        <v>0</v>
      </c>
      <c r="AD206" s="150">
        <v>0</v>
      </c>
      <c r="AE206" s="150">
        <v>0</v>
      </c>
      <c r="AF206" s="150">
        <v>0</v>
      </c>
      <c r="AG206" s="150">
        <v>0</v>
      </c>
      <c r="AH206" s="150">
        <v>0</v>
      </c>
      <c r="AI206" s="150">
        <v>0</v>
      </c>
      <c r="AJ206" s="150">
        <v>0</v>
      </c>
      <c r="AK206" s="150">
        <v>0</v>
      </c>
      <c r="AL206" s="150">
        <v>0</v>
      </c>
      <c r="AM206" s="150">
        <v>0</v>
      </c>
      <c r="AN206" s="150">
        <v>0</v>
      </c>
      <c r="AO206" s="150">
        <v>0</v>
      </c>
      <c r="AP206" s="150">
        <v>0</v>
      </c>
      <c r="AQ206" s="150">
        <v>0</v>
      </c>
      <c r="AR206" s="150">
        <v>0</v>
      </c>
      <c r="AS206" s="150">
        <v>0</v>
      </c>
      <c r="AT206" s="150">
        <v>0</v>
      </c>
      <c r="AU206" s="150">
        <v>1</v>
      </c>
      <c r="AV206" s="150">
        <v>1</v>
      </c>
    </row>
    <row r="207" spans="2:48" x14ac:dyDescent="0.25">
      <c r="B207" s="16"/>
      <c r="C207" s="332"/>
      <c r="D207" s="249"/>
      <c r="E207" s="252" t="s">
        <v>379</v>
      </c>
      <c r="F207" s="74"/>
      <c r="H207" s="136">
        <f t="shared" si="4"/>
        <v>1</v>
      </c>
      <c r="I207" s="149">
        <v>0</v>
      </c>
      <c r="J207" s="149">
        <v>0</v>
      </c>
      <c r="K207" s="149">
        <v>0</v>
      </c>
      <c r="L207" s="149">
        <v>0</v>
      </c>
      <c r="M207" s="149">
        <v>0</v>
      </c>
      <c r="N207" s="149">
        <v>0</v>
      </c>
      <c r="O207" s="150">
        <v>0</v>
      </c>
      <c r="P207" s="150">
        <v>0</v>
      </c>
      <c r="Q207" s="150">
        <v>0</v>
      </c>
      <c r="R207" s="150">
        <v>0</v>
      </c>
      <c r="S207" s="150">
        <v>0</v>
      </c>
      <c r="T207" s="150">
        <v>0</v>
      </c>
      <c r="U207" s="150">
        <v>0</v>
      </c>
      <c r="V207" s="150">
        <v>0</v>
      </c>
      <c r="W207" s="150">
        <v>0</v>
      </c>
      <c r="X207" s="150">
        <v>0</v>
      </c>
      <c r="Y207" s="150">
        <v>0</v>
      </c>
      <c r="Z207" s="150">
        <v>0</v>
      </c>
      <c r="AA207" s="150">
        <v>0</v>
      </c>
      <c r="AB207" s="150">
        <v>0</v>
      </c>
      <c r="AC207" s="150">
        <v>0</v>
      </c>
      <c r="AD207" s="150">
        <v>0</v>
      </c>
      <c r="AE207" s="150">
        <v>0</v>
      </c>
      <c r="AF207" s="150">
        <v>0</v>
      </c>
      <c r="AG207" s="150">
        <v>0</v>
      </c>
      <c r="AH207" s="150">
        <v>0</v>
      </c>
      <c r="AI207" s="150">
        <v>0</v>
      </c>
      <c r="AJ207" s="150">
        <v>0</v>
      </c>
      <c r="AK207" s="150">
        <v>0</v>
      </c>
      <c r="AL207" s="150">
        <v>0</v>
      </c>
      <c r="AM207" s="150">
        <v>0</v>
      </c>
      <c r="AN207" s="150">
        <v>0</v>
      </c>
      <c r="AO207" s="150">
        <v>0</v>
      </c>
      <c r="AP207" s="150">
        <v>0</v>
      </c>
      <c r="AQ207" s="150">
        <v>0</v>
      </c>
      <c r="AR207" s="150">
        <v>0</v>
      </c>
      <c r="AS207" s="150">
        <v>0</v>
      </c>
      <c r="AT207" s="150">
        <v>0</v>
      </c>
      <c r="AU207" s="150">
        <v>0</v>
      </c>
      <c r="AV207" s="150">
        <v>1</v>
      </c>
    </row>
    <row r="208" spans="2:48" x14ac:dyDescent="0.25">
      <c r="B208" s="16"/>
      <c r="C208" s="332"/>
      <c r="D208" s="253"/>
      <c r="E208" s="254" t="s">
        <v>380</v>
      </c>
      <c r="F208" s="74"/>
      <c r="H208" s="136">
        <f t="shared" si="4"/>
        <v>1</v>
      </c>
      <c r="I208" s="149">
        <v>0</v>
      </c>
      <c r="J208" s="149">
        <v>0</v>
      </c>
      <c r="K208" s="149">
        <v>0</v>
      </c>
      <c r="L208" s="149">
        <v>0</v>
      </c>
      <c r="M208" s="149">
        <v>0</v>
      </c>
      <c r="N208" s="149">
        <v>0</v>
      </c>
      <c r="O208" s="150">
        <v>0</v>
      </c>
      <c r="P208" s="150">
        <v>0</v>
      </c>
      <c r="Q208" s="150">
        <v>0</v>
      </c>
      <c r="R208" s="150">
        <v>0</v>
      </c>
      <c r="S208" s="150">
        <v>0</v>
      </c>
      <c r="T208" s="150">
        <v>0</v>
      </c>
      <c r="U208" s="150">
        <v>0</v>
      </c>
      <c r="V208" s="150">
        <v>0</v>
      </c>
      <c r="W208" s="150">
        <v>0</v>
      </c>
      <c r="X208" s="150">
        <v>0</v>
      </c>
      <c r="Y208" s="150">
        <v>0</v>
      </c>
      <c r="Z208" s="150">
        <v>0</v>
      </c>
      <c r="AA208" s="150">
        <v>0</v>
      </c>
      <c r="AB208" s="150">
        <v>0</v>
      </c>
      <c r="AC208" s="150">
        <v>0</v>
      </c>
      <c r="AD208" s="150">
        <v>0</v>
      </c>
      <c r="AE208" s="150">
        <v>0</v>
      </c>
      <c r="AF208" s="150">
        <v>0</v>
      </c>
      <c r="AG208" s="150">
        <v>0</v>
      </c>
      <c r="AH208" s="150">
        <v>0</v>
      </c>
      <c r="AI208" s="150">
        <v>0</v>
      </c>
      <c r="AJ208" s="150">
        <v>0</v>
      </c>
      <c r="AK208" s="150">
        <v>0</v>
      </c>
      <c r="AL208" s="150">
        <v>0</v>
      </c>
      <c r="AM208" s="150">
        <v>0</v>
      </c>
      <c r="AN208" s="150">
        <v>0</v>
      </c>
      <c r="AO208" s="150">
        <v>0</v>
      </c>
      <c r="AP208" s="150">
        <v>0</v>
      </c>
      <c r="AQ208" s="150">
        <v>0</v>
      </c>
      <c r="AR208" s="150">
        <v>0</v>
      </c>
      <c r="AS208" s="150">
        <v>0</v>
      </c>
      <c r="AT208" s="150">
        <v>0</v>
      </c>
      <c r="AU208" s="150">
        <v>0</v>
      </c>
      <c r="AV208" s="150">
        <v>1</v>
      </c>
    </row>
    <row r="209" spans="2:48" x14ac:dyDescent="0.25">
      <c r="B209" s="16"/>
      <c r="C209" s="331" t="s">
        <v>431</v>
      </c>
      <c r="D209" s="249"/>
      <c r="E209" s="252" t="s">
        <v>382</v>
      </c>
      <c r="F209" s="74"/>
      <c r="H209" s="136">
        <f t="shared" si="4"/>
        <v>2</v>
      </c>
      <c r="I209" s="149">
        <v>0</v>
      </c>
      <c r="J209" s="149">
        <v>0</v>
      </c>
      <c r="K209" s="149">
        <v>0</v>
      </c>
      <c r="L209" s="149">
        <v>0</v>
      </c>
      <c r="M209" s="149">
        <v>0</v>
      </c>
      <c r="N209" s="149">
        <v>0</v>
      </c>
      <c r="O209" s="150">
        <v>0</v>
      </c>
      <c r="P209" s="150">
        <v>0</v>
      </c>
      <c r="Q209" s="150">
        <v>0</v>
      </c>
      <c r="R209" s="150">
        <v>0</v>
      </c>
      <c r="S209" s="150">
        <v>0</v>
      </c>
      <c r="T209" s="150">
        <v>0</v>
      </c>
      <c r="U209" s="150">
        <v>0</v>
      </c>
      <c r="V209" s="150">
        <v>0</v>
      </c>
      <c r="W209" s="150">
        <v>0</v>
      </c>
      <c r="X209" s="150">
        <v>0</v>
      </c>
      <c r="Y209" s="150">
        <v>0</v>
      </c>
      <c r="Z209" s="150">
        <v>0</v>
      </c>
      <c r="AA209" s="150">
        <v>0</v>
      </c>
      <c r="AB209" s="150">
        <v>0</v>
      </c>
      <c r="AC209" s="150">
        <v>0</v>
      </c>
      <c r="AD209" s="150">
        <v>0</v>
      </c>
      <c r="AE209" s="150">
        <v>0</v>
      </c>
      <c r="AF209" s="150">
        <v>0</v>
      </c>
      <c r="AG209" s="150">
        <v>0</v>
      </c>
      <c r="AH209" s="150">
        <v>0</v>
      </c>
      <c r="AI209" s="150">
        <v>0</v>
      </c>
      <c r="AJ209" s="150">
        <v>0</v>
      </c>
      <c r="AK209" s="150">
        <v>0</v>
      </c>
      <c r="AL209" s="150">
        <v>0</v>
      </c>
      <c r="AM209" s="150">
        <v>0</v>
      </c>
      <c r="AN209" s="150">
        <v>0</v>
      </c>
      <c r="AO209" s="150">
        <v>0</v>
      </c>
      <c r="AP209" s="150">
        <v>0</v>
      </c>
      <c r="AQ209" s="150">
        <v>0</v>
      </c>
      <c r="AR209" s="150">
        <v>1</v>
      </c>
      <c r="AS209" s="150">
        <v>0</v>
      </c>
      <c r="AT209" s="150">
        <v>0</v>
      </c>
      <c r="AU209" s="150">
        <v>0</v>
      </c>
      <c r="AV209" s="150">
        <v>1</v>
      </c>
    </row>
    <row r="210" spans="2:48" x14ac:dyDescent="0.25">
      <c r="B210" s="16"/>
      <c r="C210" s="332"/>
      <c r="D210" s="249"/>
      <c r="E210" s="252" t="s">
        <v>383</v>
      </c>
      <c r="F210" s="74"/>
      <c r="H210" s="136">
        <f t="shared" si="4"/>
        <v>1</v>
      </c>
      <c r="I210" s="149">
        <v>0</v>
      </c>
      <c r="J210" s="149">
        <v>0</v>
      </c>
      <c r="K210" s="149">
        <v>0</v>
      </c>
      <c r="L210" s="149">
        <v>0</v>
      </c>
      <c r="M210" s="149">
        <v>0</v>
      </c>
      <c r="N210" s="149">
        <v>0</v>
      </c>
      <c r="O210" s="150">
        <v>0</v>
      </c>
      <c r="P210" s="150">
        <v>0</v>
      </c>
      <c r="Q210" s="150">
        <v>0</v>
      </c>
      <c r="R210" s="150">
        <v>0</v>
      </c>
      <c r="S210" s="150">
        <v>0</v>
      </c>
      <c r="T210" s="150">
        <v>0</v>
      </c>
      <c r="U210" s="150">
        <v>0</v>
      </c>
      <c r="V210" s="150">
        <v>0</v>
      </c>
      <c r="W210" s="150">
        <v>0</v>
      </c>
      <c r="X210" s="150">
        <v>0</v>
      </c>
      <c r="Y210" s="150">
        <v>0</v>
      </c>
      <c r="Z210" s="150">
        <v>0</v>
      </c>
      <c r="AA210" s="150">
        <v>0</v>
      </c>
      <c r="AB210" s="150">
        <v>0</v>
      </c>
      <c r="AC210" s="150">
        <v>0</v>
      </c>
      <c r="AD210" s="150">
        <v>0</v>
      </c>
      <c r="AE210" s="150">
        <v>0</v>
      </c>
      <c r="AF210" s="150">
        <v>0</v>
      </c>
      <c r="AG210" s="150">
        <v>0</v>
      </c>
      <c r="AH210" s="150">
        <v>0</v>
      </c>
      <c r="AI210" s="150">
        <v>0</v>
      </c>
      <c r="AJ210" s="150">
        <v>0</v>
      </c>
      <c r="AK210" s="150">
        <v>0</v>
      </c>
      <c r="AL210" s="150">
        <v>0</v>
      </c>
      <c r="AM210" s="150">
        <v>0</v>
      </c>
      <c r="AN210" s="150">
        <v>0</v>
      </c>
      <c r="AO210" s="150">
        <v>0</v>
      </c>
      <c r="AP210" s="150">
        <v>0</v>
      </c>
      <c r="AQ210" s="150">
        <v>0</v>
      </c>
      <c r="AR210" s="150">
        <v>0</v>
      </c>
      <c r="AS210" s="150">
        <v>0</v>
      </c>
      <c r="AT210" s="150">
        <v>0</v>
      </c>
      <c r="AU210" s="150">
        <v>0</v>
      </c>
      <c r="AV210" s="150">
        <v>1</v>
      </c>
    </row>
    <row r="211" spans="2:48" x14ac:dyDescent="0.25">
      <c r="B211" s="16"/>
      <c r="C211" s="332"/>
      <c r="D211" s="249"/>
      <c r="E211" s="252" t="s">
        <v>384</v>
      </c>
      <c r="F211" s="74"/>
      <c r="H211" s="136">
        <f t="shared" si="4"/>
        <v>1</v>
      </c>
      <c r="I211" s="149">
        <v>0</v>
      </c>
      <c r="J211" s="149">
        <v>0</v>
      </c>
      <c r="K211" s="149">
        <v>0</v>
      </c>
      <c r="L211" s="149">
        <v>0</v>
      </c>
      <c r="M211" s="149">
        <v>0</v>
      </c>
      <c r="N211" s="149">
        <v>0</v>
      </c>
      <c r="O211" s="150">
        <v>0</v>
      </c>
      <c r="P211" s="150">
        <v>0</v>
      </c>
      <c r="Q211" s="150">
        <v>0</v>
      </c>
      <c r="R211" s="150">
        <v>0</v>
      </c>
      <c r="S211" s="150">
        <v>0</v>
      </c>
      <c r="T211" s="150">
        <v>0</v>
      </c>
      <c r="U211" s="150">
        <v>0</v>
      </c>
      <c r="V211" s="150">
        <v>0</v>
      </c>
      <c r="W211" s="150">
        <v>0</v>
      </c>
      <c r="X211" s="150">
        <v>0</v>
      </c>
      <c r="Y211" s="150">
        <v>0</v>
      </c>
      <c r="Z211" s="150">
        <v>0</v>
      </c>
      <c r="AA211" s="150">
        <v>0</v>
      </c>
      <c r="AB211" s="150">
        <v>0</v>
      </c>
      <c r="AC211" s="150">
        <v>0</v>
      </c>
      <c r="AD211" s="150">
        <v>0</v>
      </c>
      <c r="AE211" s="150">
        <v>0</v>
      </c>
      <c r="AF211" s="150">
        <v>0</v>
      </c>
      <c r="AG211" s="150">
        <v>0</v>
      </c>
      <c r="AH211" s="150">
        <v>0</v>
      </c>
      <c r="AI211" s="150">
        <v>0</v>
      </c>
      <c r="AJ211" s="150">
        <v>0</v>
      </c>
      <c r="AK211" s="150">
        <v>0</v>
      </c>
      <c r="AL211" s="150">
        <v>0</v>
      </c>
      <c r="AM211" s="150">
        <v>0</v>
      </c>
      <c r="AN211" s="150">
        <v>0</v>
      </c>
      <c r="AO211" s="150">
        <v>0</v>
      </c>
      <c r="AP211" s="150">
        <v>0</v>
      </c>
      <c r="AQ211" s="150">
        <v>0</v>
      </c>
      <c r="AR211" s="150">
        <v>0</v>
      </c>
      <c r="AS211" s="150">
        <v>0</v>
      </c>
      <c r="AT211" s="150">
        <v>0</v>
      </c>
      <c r="AU211" s="150">
        <v>0</v>
      </c>
      <c r="AV211" s="150">
        <v>1</v>
      </c>
    </row>
    <row r="212" spans="2:48" x14ac:dyDescent="0.25">
      <c r="B212" s="16"/>
      <c r="C212" s="332"/>
      <c r="D212" s="249"/>
      <c r="E212" s="252" t="s">
        <v>385</v>
      </c>
      <c r="F212" s="74"/>
      <c r="H212" s="136">
        <f t="shared" si="4"/>
        <v>1</v>
      </c>
      <c r="I212" s="149">
        <v>0</v>
      </c>
      <c r="J212" s="149">
        <v>0</v>
      </c>
      <c r="K212" s="149">
        <v>0</v>
      </c>
      <c r="L212" s="149">
        <v>0</v>
      </c>
      <c r="M212" s="149">
        <v>0</v>
      </c>
      <c r="N212" s="149">
        <v>0</v>
      </c>
      <c r="O212" s="150">
        <v>0</v>
      </c>
      <c r="P212" s="150">
        <v>0</v>
      </c>
      <c r="Q212" s="150">
        <v>0</v>
      </c>
      <c r="R212" s="150">
        <v>0</v>
      </c>
      <c r="S212" s="150">
        <v>0</v>
      </c>
      <c r="T212" s="150">
        <v>0</v>
      </c>
      <c r="U212" s="150">
        <v>0</v>
      </c>
      <c r="V212" s="150">
        <v>0</v>
      </c>
      <c r="W212" s="150">
        <v>0</v>
      </c>
      <c r="X212" s="150">
        <v>0</v>
      </c>
      <c r="Y212" s="150">
        <v>0</v>
      </c>
      <c r="Z212" s="150">
        <v>0</v>
      </c>
      <c r="AA212" s="150">
        <v>0</v>
      </c>
      <c r="AB212" s="150">
        <v>0</v>
      </c>
      <c r="AC212" s="150">
        <v>0</v>
      </c>
      <c r="AD212" s="150">
        <v>0</v>
      </c>
      <c r="AE212" s="150">
        <v>0</v>
      </c>
      <c r="AF212" s="150">
        <v>0</v>
      </c>
      <c r="AG212" s="150">
        <v>0</v>
      </c>
      <c r="AH212" s="150">
        <v>0</v>
      </c>
      <c r="AI212" s="150">
        <v>0</v>
      </c>
      <c r="AJ212" s="150">
        <v>0</v>
      </c>
      <c r="AK212" s="150">
        <v>0</v>
      </c>
      <c r="AL212" s="150">
        <v>0</v>
      </c>
      <c r="AM212" s="150">
        <v>0</v>
      </c>
      <c r="AN212" s="150">
        <v>0</v>
      </c>
      <c r="AO212" s="150">
        <v>0</v>
      </c>
      <c r="AP212" s="150">
        <v>0</v>
      </c>
      <c r="AQ212" s="150">
        <v>0</v>
      </c>
      <c r="AR212" s="150">
        <v>0</v>
      </c>
      <c r="AS212" s="150">
        <v>0</v>
      </c>
      <c r="AT212" s="150">
        <v>0</v>
      </c>
      <c r="AU212" s="150">
        <v>0</v>
      </c>
      <c r="AV212" s="150">
        <v>1</v>
      </c>
    </row>
    <row r="213" spans="2:48" x14ac:dyDescent="0.25">
      <c r="B213" s="16"/>
      <c r="C213" s="332"/>
      <c r="D213" s="249"/>
      <c r="E213" s="252" t="s">
        <v>386</v>
      </c>
      <c r="F213" s="74"/>
      <c r="H213" s="136">
        <f t="shared" si="4"/>
        <v>1</v>
      </c>
      <c r="I213" s="149">
        <v>0</v>
      </c>
      <c r="J213" s="149">
        <v>0</v>
      </c>
      <c r="K213" s="149">
        <v>0</v>
      </c>
      <c r="L213" s="149">
        <v>0</v>
      </c>
      <c r="M213" s="149">
        <v>0</v>
      </c>
      <c r="N213" s="149">
        <v>0</v>
      </c>
      <c r="O213" s="150">
        <v>0</v>
      </c>
      <c r="P213" s="150">
        <v>0</v>
      </c>
      <c r="Q213" s="150">
        <v>0</v>
      </c>
      <c r="R213" s="150">
        <v>0</v>
      </c>
      <c r="S213" s="150">
        <v>0</v>
      </c>
      <c r="T213" s="150">
        <v>0</v>
      </c>
      <c r="U213" s="150">
        <v>0</v>
      </c>
      <c r="V213" s="150">
        <v>0</v>
      </c>
      <c r="W213" s="150">
        <v>0</v>
      </c>
      <c r="X213" s="150">
        <v>0</v>
      </c>
      <c r="Y213" s="150">
        <v>0</v>
      </c>
      <c r="Z213" s="150">
        <v>0</v>
      </c>
      <c r="AA213" s="150">
        <v>0</v>
      </c>
      <c r="AB213" s="150">
        <v>0</v>
      </c>
      <c r="AC213" s="150">
        <v>0</v>
      </c>
      <c r="AD213" s="150">
        <v>0</v>
      </c>
      <c r="AE213" s="150">
        <v>0</v>
      </c>
      <c r="AF213" s="150">
        <v>0</v>
      </c>
      <c r="AG213" s="150">
        <v>0</v>
      </c>
      <c r="AH213" s="150">
        <v>0</v>
      </c>
      <c r="AI213" s="150">
        <v>0</v>
      </c>
      <c r="AJ213" s="150">
        <v>0</v>
      </c>
      <c r="AK213" s="150">
        <v>0</v>
      </c>
      <c r="AL213" s="150">
        <v>0</v>
      </c>
      <c r="AM213" s="150">
        <v>0</v>
      </c>
      <c r="AN213" s="150">
        <v>0</v>
      </c>
      <c r="AO213" s="150">
        <v>0</v>
      </c>
      <c r="AP213" s="150">
        <v>0</v>
      </c>
      <c r="AQ213" s="150">
        <v>0</v>
      </c>
      <c r="AR213" s="150">
        <v>0</v>
      </c>
      <c r="AS213" s="150">
        <v>0</v>
      </c>
      <c r="AT213" s="150">
        <v>0</v>
      </c>
      <c r="AU213" s="150">
        <v>0</v>
      </c>
      <c r="AV213" s="150">
        <v>1</v>
      </c>
    </row>
    <row r="214" spans="2:48" x14ac:dyDescent="0.25">
      <c r="B214" s="16"/>
      <c r="C214" s="332"/>
      <c r="D214" s="249"/>
      <c r="E214" s="252" t="s">
        <v>387</v>
      </c>
      <c r="F214" s="74"/>
      <c r="H214" s="136">
        <f t="shared" si="4"/>
        <v>1</v>
      </c>
      <c r="I214" s="149">
        <v>0</v>
      </c>
      <c r="J214" s="149">
        <v>0</v>
      </c>
      <c r="K214" s="149">
        <v>0</v>
      </c>
      <c r="L214" s="149">
        <v>0</v>
      </c>
      <c r="M214" s="149">
        <v>0</v>
      </c>
      <c r="N214" s="149">
        <v>0</v>
      </c>
      <c r="O214" s="150">
        <v>0</v>
      </c>
      <c r="P214" s="150">
        <v>0</v>
      </c>
      <c r="Q214" s="150">
        <v>0</v>
      </c>
      <c r="R214" s="150">
        <v>0</v>
      </c>
      <c r="S214" s="150">
        <v>0</v>
      </c>
      <c r="T214" s="150">
        <v>0</v>
      </c>
      <c r="U214" s="150">
        <v>0</v>
      </c>
      <c r="V214" s="150">
        <v>0</v>
      </c>
      <c r="W214" s="150">
        <v>0</v>
      </c>
      <c r="X214" s="150">
        <v>0</v>
      </c>
      <c r="Y214" s="150">
        <v>0</v>
      </c>
      <c r="Z214" s="150">
        <v>0</v>
      </c>
      <c r="AA214" s="150">
        <v>0</v>
      </c>
      <c r="AB214" s="150">
        <v>0</v>
      </c>
      <c r="AC214" s="150">
        <v>0</v>
      </c>
      <c r="AD214" s="150">
        <v>0</v>
      </c>
      <c r="AE214" s="150">
        <v>0</v>
      </c>
      <c r="AF214" s="150">
        <v>0</v>
      </c>
      <c r="AG214" s="150">
        <v>0</v>
      </c>
      <c r="AH214" s="150">
        <v>0</v>
      </c>
      <c r="AI214" s="150">
        <v>0</v>
      </c>
      <c r="AJ214" s="150">
        <v>0</v>
      </c>
      <c r="AK214" s="150">
        <v>0</v>
      </c>
      <c r="AL214" s="150">
        <v>0</v>
      </c>
      <c r="AM214" s="150">
        <v>0</v>
      </c>
      <c r="AN214" s="150">
        <v>0</v>
      </c>
      <c r="AO214" s="150">
        <v>0</v>
      </c>
      <c r="AP214" s="150">
        <v>0</v>
      </c>
      <c r="AQ214" s="150">
        <v>0</v>
      </c>
      <c r="AR214" s="150">
        <v>0</v>
      </c>
      <c r="AS214" s="150">
        <v>0</v>
      </c>
      <c r="AT214" s="150">
        <v>0</v>
      </c>
      <c r="AU214" s="150">
        <v>0</v>
      </c>
      <c r="AV214" s="150">
        <v>1</v>
      </c>
    </row>
    <row r="215" spans="2:48" x14ac:dyDescent="0.25">
      <c r="B215" s="16"/>
      <c r="C215" s="332"/>
      <c r="D215" s="249"/>
      <c r="E215" s="252" t="s">
        <v>388</v>
      </c>
      <c r="F215" s="74"/>
      <c r="H215" s="136">
        <f t="shared" si="4"/>
        <v>1</v>
      </c>
      <c r="I215" s="149">
        <v>0</v>
      </c>
      <c r="J215" s="149">
        <v>0</v>
      </c>
      <c r="K215" s="149">
        <v>0</v>
      </c>
      <c r="L215" s="149">
        <v>0</v>
      </c>
      <c r="M215" s="149">
        <v>0</v>
      </c>
      <c r="N215" s="149">
        <v>0</v>
      </c>
      <c r="O215" s="150">
        <v>0</v>
      </c>
      <c r="P215" s="150">
        <v>0</v>
      </c>
      <c r="Q215" s="150">
        <v>0</v>
      </c>
      <c r="R215" s="150">
        <v>0</v>
      </c>
      <c r="S215" s="150">
        <v>0</v>
      </c>
      <c r="T215" s="150">
        <v>0</v>
      </c>
      <c r="U215" s="150">
        <v>0</v>
      </c>
      <c r="V215" s="150">
        <v>0</v>
      </c>
      <c r="W215" s="150">
        <v>0</v>
      </c>
      <c r="X215" s="150">
        <v>0</v>
      </c>
      <c r="Y215" s="150">
        <v>0</v>
      </c>
      <c r="Z215" s="150">
        <v>0</v>
      </c>
      <c r="AA215" s="150">
        <v>0</v>
      </c>
      <c r="AB215" s="150">
        <v>0</v>
      </c>
      <c r="AC215" s="150">
        <v>0</v>
      </c>
      <c r="AD215" s="150">
        <v>0</v>
      </c>
      <c r="AE215" s="150">
        <v>0</v>
      </c>
      <c r="AF215" s="150">
        <v>0</v>
      </c>
      <c r="AG215" s="150">
        <v>0</v>
      </c>
      <c r="AH215" s="150">
        <v>0</v>
      </c>
      <c r="AI215" s="150">
        <v>0</v>
      </c>
      <c r="AJ215" s="150">
        <v>0</v>
      </c>
      <c r="AK215" s="150">
        <v>0</v>
      </c>
      <c r="AL215" s="150">
        <v>0</v>
      </c>
      <c r="AM215" s="150">
        <v>0</v>
      </c>
      <c r="AN215" s="150">
        <v>0</v>
      </c>
      <c r="AO215" s="150">
        <v>0</v>
      </c>
      <c r="AP215" s="150">
        <v>0</v>
      </c>
      <c r="AQ215" s="150">
        <v>0</v>
      </c>
      <c r="AR215" s="150">
        <v>0</v>
      </c>
      <c r="AS215" s="150">
        <v>0</v>
      </c>
      <c r="AT215" s="150">
        <v>0</v>
      </c>
      <c r="AU215" s="150">
        <v>0</v>
      </c>
      <c r="AV215" s="150">
        <v>1</v>
      </c>
    </row>
    <row r="216" spans="2:48" x14ac:dyDescent="0.25">
      <c r="B216" s="16"/>
      <c r="C216" s="332"/>
      <c r="D216" s="249"/>
      <c r="E216" s="252" t="s">
        <v>389</v>
      </c>
      <c r="F216" s="74"/>
      <c r="H216" s="136">
        <f t="shared" si="4"/>
        <v>2</v>
      </c>
      <c r="I216" s="149">
        <v>0</v>
      </c>
      <c r="J216" s="149">
        <v>0</v>
      </c>
      <c r="K216" s="149">
        <v>0</v>
      </c>
      <c r="L216" s="149">
        <v>0</v>
      </c>
      <c r="M216" s="149">
        <v>0</v>
      </c>
      <c r="N216" s="149">
        <v>0</v>
      </c>
      <c r="O216" s="150">
        <v>0</v>
      </c>
      <c r="P216" s="150">
        <v>0</v>
      </c>
      <c r="Q216" s="150">
        <v>0</v>
      </c>
      <c r="R216" s="150">
        <v>0</v>
      </c>
      <c r="S216" s="150">
        <v>0</v>
      </c>
      <c r="T216" s="150">
        <v>0</v>
      </c>
      <c r="U216" s="150">
        <v>0</v>
      </c>
      <c r="V216" s="150">
        <v>0</v>
      </c>
      <c r="W216" s="150">
        <v>0</v>
      </c>
      <c r="X216" s="150">
        <v>0</v>
      </c>
      <c r="Y216" s="150">
        <v>0</v>
      </c>
      <c r="Z216" s="150">
        <v>0</v>
      </c>
      <c r="AA216" s="150">
        <v>0</v>
      </c>
      <c r="AB216" s="150">
        <v>0</v>
      </c>
      <c r="AC216" s="150">
        <v>0</v>
      </c>
      <c r="AD216" s="150">
        <v>0</v>
      </c>
      <c r="AE216" s="150">
        <v>0</v>
      </c>
      <c r="AF216" s="150">
        <v>0</v>
      </c>
      <c r="AG216" s="150">
        <v>0</v>
      </c>
      <c r="AH216" s="150">
        <v>0</v>
      </c>
      <c r="AI216" s="150">
        <v>0</v>
      </c>
      <c r="AJ216" s="150">
        <v>0</v>
      </c>
      <c r="AK216" s="150">
        <v>0</v>
      </c>
      <c r="AL216" s="150">
        <v>0</v>
      </c>
      <c r="AM216" s="150">
        <v>0</v>
      </c>
      <c r="AN216" s="150">
        <v>0</v>
      </c>
      <c r="AO216" s="150">
        <v>0</v>
      </c>
      <c r="AP216" s="150">
        <v>0</v>
      </c>
      <c r="AQ216" s="150">
        <v>0</v>
      </c>
      <c r="AR216" s="150">
        <v>1</v>
      </c>
      <c r="AS216" s="150">
        <v>0</v>
      </c>
      <c r="AT216" s="150">
        <v>0</v>
      </c>
      <c r="AU216" s="150">
        <v>0</v>
      </c>
      <c r="AV216" s="150">
        <v>1</v>
      </c>
    </row>
    <row r="217" spans="2:48" x14ac:dyDescent="0.25">
      <c r="B217" s="16"/>
      <c r="C217" s="332"/>
      <c r="D217" s="249"/>
      <c r="E217" s="252" t="s">
        <v>390</v>
      </c>
      <c r="F217" s="74"/>
      <c r="H217" s="136">
        <f t="shared" si="4"/>
        <v>2</v>
      </c>
      <c r="I217" s="149">
        <v>0</v>
      </c>
      <c r="J217" s="149">
        <v>0</v>
      </c>
      <c r="K217" s="149">
        <v>0</v>
      </c>
      <c r="L217" s="149">
        <v>0</v>
      </c>
      <c r="M217" s="149">
        <v>0</v>
      </c>
      <c r="N217" s="149">
        <v>0</v>
      </c>
      <c r="O217" s="150">
        <v>0</v>
      </c>
      <c r="P217" s="150">
        <v>0</v>
      </c>
      <c r="Q217" s="150">
        <v>0</v>
      </c>
      <c r="R217" s="150">
        <v>0</v>
      </c>
      <c r="S217" s="150">
        <v>0</v>
      </c>
      <c r="T217" s="150">
        <v>0</v>
      </c>
      <c r="U217" s="150">
        <v>0</v>
      </c>
      <c r="V217" s="150">
        <v>0</v>
      </c>
      <c r="W217" s="150">
        <v>0</v>
      </c>
      <c r="X217" s="150">
        <v>0</v>
      </c>
      <c r="Y217" s="150">
        <v>0</v>
      </c>
      <c r="Z217" s="150">
        <v>0</v>
      </c>
      <c r="AA217" s="150">
        <v>0</v>
      </c>
      <c r="AB217" s="150">
        <v>0</v>
      </c>
      <c r="AC217" s="150">
        <v>0</v>
      </c>
      <c r="AD217" s="150">
        <v>0</v>
      </c>
      <c r="AE217" s="150">
        <v>0</v>
      </c>
      <c r="AF217" s="150">
        <v>0</v>
      </c>
      <c r="AG217" s="150">
        <v>0</v>
      </c>
      <c r="AH217" s="150">
        <v>0</v>
      </c>
      <c r="AI217" s="150">
        <v>0</v>
      </c>
      <c r="AJ217" s="150">
        <v>0</v>
      </c>
      <c r="AK217" s="150">
        <v>0</v>
      </c>
      <c r="AL217" s="150">
        <v>0</v>
      </c>
      <c r="AM217" s="150">
        <v>0</v>
      </c>
      <c r="AN217" s="150">
        <v>0</v>
      </c>
      <c r="AO217" s="150">
        <v>0</v>
      </c>
      <c r="AP217" s="150">
        <v>0</v>
      </c>
      <c r="AQ217" s="150">
        <v>0</v>
      </c>
      <c r="AR217" s="150">
        <v>1</v>
      </c>
      <c r="AS217" s="150">
        <v>0</v>
      </c>
      <c r="AT217" s="150">
        <v>0</v>
      </c>
      <c r="AU217" s="150">
        <v>0</v>
      </c>
      <c r="AV217" s="150">
        <v>1</v>
      </c>
    </row>
    <row r="218" spans="2:48" x14ac:dyDescent="0.25">
      <c r="B218" s="16"/>
      <c r="C218" s="332"/>
      <c r="D218" s="249"/>
      <c r="E218" s="252" t="s">
        <v>391</v>
      </c>
      <c r="F218" s="74"/>
      <c r="H218" s="136">
        <f t="shared" si="4"/>
        <v>2</v>
      </c>
      <c r="I218" s="149">
        <v>0</v>
      </c>
      <c r="J218" s="149">
        <v>0</v>
      </c>
      <c r="K218" s="149">
        <v>0</v>
      </c>
      <c r="L218" s="149">
        <v>0</v>
      </c>
      <c r="M218" s="149">
        <v>0</v>
      </c>
      <c r="N218" s="149">
        <v>0</v>
      </c>
      <c r="O218" s="150">
        <v>0</v>
      </c>
      <c r="P218" s="150">
        <v>0</v>
      </c>
      <c r="Q218" s="150">
        <v>0</v>
      </c>
      <c r="R218" s="150">
        <v>0</v>
      </c>
      <c r="S218" s="150">
        <v>0</v>
      </c>
      <c r="T218" s="150">
        <v>0</v>
      </c>
      <c r="U218" s="150">
        <v>0</v>
      </c>
      <c r="V218" s="150">
        <v>0</v>
      </c>
      <c r="W218" s="150">
        <v>0</v>
      </c>
      <c r="X218" s="150">
        <v>0</v>
      </c>
      <c r="Y218" s="150">
        <v>0</v>
      </c>
      <c r="Z218" s="150">
        <v>0</v>
      </c>
      <c r="AA218" s="150">
        <v>0</v>
      </c>
      <c r="AB218" s="150">
        <v>0</v>
      </c>
      <c r="AC218" s="150">
        <v>0</v>
      </c>
      <c r="AD218" s="150">
        <v>0</v>
      </c>
      <c r="AE218" s="150">
        <v>0</v>
      </c>
      <c r="AF218" s="150">
        <v>0</v>
      </c>
      <c r="AG218" s="150">
        <v>0</v>
      </c>
      <c r="AH218" s="150">
        <v>0</v>
      </c>
      <c r="AI218" s="150">
        <v>0</v>
      </c>
      <c r="AJ218" s="150">
        <v>0</v>
      </c>
      <c r="AK218" s="150">
        <v>0</v>
      </c>
      <c r="AL218" s="150">
        <v>0</v>
      </c>
      <c r="AM218" s="150">
        <v>0</v>
      </c>
      <c r="AN218" s="150">
        <v>0</v>
      </c>
      <c r="AO218" s="150">
        <v>0</v>
      </c>
      <c r="AP218" s="150">
        <v>0</v>
      </c>
      <c r="AQ218" s="150">
        <v>0</v>
      </c>
      <c r="AR218" s="150">
        <v>1</v>
      </c>
      <c r="AS218" s="150">
        <v>0</v>
      </c>
      <c r="AT218" s="150">
        <v>0</v>
      </c>
      <c r="AU218" s="150">
        <v>0</v>
      </c>
      <c r="AV218" s="150">
        <v>1</v>
      </c>
    </row>
    <row r="219" spans="2:48" x14ac:dyDescent="0.25">
      <c r="B219" s="16"/>
      <c r="C219" s="332"/>
      <c r="D219" s="249"/>
      <c r="E219" s="252" t="s">
        <v>392</v>
      </c>
      <c r="F219" s="74"/>
      <c r="H219" s="136">
        <f t="shared" si="4"/>
        <v>2</v>
      </c>
      <c r="I219" s="149">
        <v>0</v>
      </c>
      <c r="J219" s="149">
        <v>0</v>
      </c>
      <c r="K219" s="149">
        <v>0</v>
      </c>
      <c r="L219" s="149">
        <v>0</v>
      </c>
      <c r="M219" s="149">
        <v>0</v>
      </c>
      <c r="N219" s="149">
        <v>0</v>
      </c>
      <c r="O219" s="150">
        <v>0</v>
      </c>
      <c r="P219" s="150">
        <v>0</v>
      </c>
      <c r="Q219" s="150">
        <v>0</v>
      </c>
      <c r="R219" s="150">
        <v>0</v>
      </c>
      <c r="S219" s="150">
        <v>0</v>
      </c>
      <c r="T219" s="150">
        <v>0</v>
      </c>
      <c r="U219" s="150">
        <v>0</v>
      </c>
      <c r="V219" s="150">
        <v>0</v>
      </c>
      <c r="W219" s="150">
        <v>0</v>
      </c>
      <c r="X219" s="150">
        <v>0</v>
      </c>
      <c r="Y219" s="150">
        <v>0</v>
      </c>
      <c r="Z219" s="150">
        <v>0</v>
      </c>
      <c r="AA219" s="150">
        <v>0</v>
      </c>
      <c r="AB219" s="150">
        <v>0</v>
      </c>
      <c r="AC219" s="150">
        <v>0</v>
      </c>
      <c r="AD219" s="150">
        <v>0</v>
      </c>
      <c r="AE219" s="150">
        <v>0</v>
      </c>
      <c r="AF219" s="150">
        <v>0</v>
      </c>
      <c r="AG219" s="150">
        <v>0</v>
      </c>
      <c r="AH219" s="150">
        <v>0</v>
      </c>
      <c r="AI219" s="150">
        <v>0</v>
      </c>
      <c r="AJ219" s="150">
        <v>0</v>
      </c>
      <c r="AK219" s="150">
        <v>0</v>
      </c>
      <c r="AL219" s="150">
        <v>0</v>
      </c>
      <c r="AM219" s="150">
        <v>0</v>
      </c>
      <c r="AN219" s="150">
        <v>0</v>
      </c>
      <c r="AO219" s="150">
        <v>0</v>
      </c>
      <c r="AP219" s="150">
        <v>0</v>
      </c>
      <c r="AQ219" s="150">
        <v>0</v>
      </c>
      <c r="AR219" s="150">
        <v>1</v>
      </c>
      <c r="AS219" s="150">
        <v>0</v>
      </c>
      <c r="AT219" s="150">
        <v>0</v>
      </c>
      <c r="AU219" s="150">
        <v>0</v>
      </c>
      <c r="AV219" s="150">
        <v>1</v>
      </c>
    </row>
    <row r="220" spans="2:48" x14ac:dyDescent="0.25">
      <c r="B220" s="16"/>
      <c r="C220" s="332"/>
      <c r="D220" s="249"/>
      <c r="E220" s="252" t="s">
        <v>393</v>
      </c>
      <c r="F220" s="74"/>
      <c r="H220" s="136">
        <f t="shared" si="4"/>
        <v>2</v>
      </c>
      <c r="I220" s="149">
        <v>0</v>
      </c>
      <c r="J220" s="149">
        <v>0</v>
      </c>
      <c r="K220" s="149">
        <v>0</v>
      </c>
      <c r="L220" s="149">
        <v>0</v>
      </c>
      <c r="M220" s="149">
        <v>0</v>
      </c>
      <c r="N220" s="149">
        <v>0</v>
      </c>
      <c r="O220" s="150">
        <v>0</v>
      </c>
      <c r="P220" s="150">
        <v>0</v>
      </c>
      <c r="Q220" s="150">
        <v>0</v>
      </c>
      <c r="R220" s="150">
        <v>0</v>
      </c>
      <c r="S220" s="150">
        <v>0</v>
      </c>
      <c r="T220" s="150">
        <v>0</v>
      </c>
      <c r="U220" s="150">
        <v>0</v>
      </c>
      <c r="V220" s="150">
        <v>0</v>
      </c>
      <c r="W220" s="150">
        <v>0</v>
      </c>
      <c r="X220" s="150">
        <v>0</v>
      </c>
      <c r="Y220" s="150">
        <v>0</v>
      </c>
      <c r="Z220" s="150">
        <v>0</v>
      </c>
      <c r="AA220" s="150">
        <v>0</v>
      </c>
      <c r="AB220" s="150">
        <v>0</v>
      </c>
      <c r="AC220" s="150">
        <v>0</v>
      </c>
      <c r="AD220" s="150">
        <v>0</v>
      </c>
      <c r="AE220" s="150">
        <v>0</v>
      </c>
      <c r="AF220" s="150">
        <v>0</v>
      </c>
      <c r="AG220" s="150">
        <v>0</v>
      </c>
      <c r="AH220" s="150">
        <v>0</v>
      </c>
      <c r="AI220" s="150">
        <v>0</v>
      </c>
      <c r="AJ220" s="150">
        <v>0</v>
      </c>
      <c r="AK220" s="150">
        <v>0</v>
      </c>
      <c r="AL220" s="150">
        <v>0</v>
      </c>
      <c r="AM220" s="150">
        <v>0</v>
      </c>
      <c r="AN220" s="150">
        <v>0</v>
      </c>
      <c r="AO220" s="150">
        <v>0</v>
      </c>
      <c r="AP220" s="150">
        <v>0</v>
      </c>
      <c r="AQ220" s="150">
        <v>0</v>
      </c>
      <c r="AR220" s="150">
        <v>1</v>
      </c>
      <c r="AS220" s="150">
        <v>0</v>
      </c>
      <c r="AT220" s="150">
        <v>0</v>
      </c>
      <c r="AU220" s="150">
        <v>0</v>
      </c>
      <c r="AV220" s="150">
        <v>1</v>
      </c>
    </row>
    <row r="221" spans="2:48" x14ac:dyDescent="0.25">
      <c r="B221" s="16"/>
      <c r="C221" s="332"/>
      <c r="D221" s="249"/>
      <c r="E221" s="252" t="s">
        <v>394</v>
      </c>
      <c r="F221" s="74"/>
      <c r="H221" s="136">
        <f t="shared" si="4"/>
        <v>2</v>
      </c>
      <c r="I221" s="149">
        <v>0</v>
      </c>
      <c r="J221" s="149">
        <v>0</v>
      </c>
      <c r="K221" s="149">
        <v>0</v>
      </c>
      <c r="L221" s="149">
        <v>0</v>
      </c>
      <c r="M221" s="149">
        <v>0</v>
      </c>
      <c r="N221" s="149">
        <v>0</v>
      </c>
      <c r="O221" s="150">
        <v>0</v>
      </c>
      <c r="P221" s="150">
        <v>0</v>
      </c>
      <c r="Q221" s="150">
        <v>0</v>
      </c>
      <c r="R221" s="150">
        <v>0</v>
      </c>
      <c r="S221" s="150">
        <v>0</v>
      </c>
      <c r="T221" s="150">
        <v>0</v>
      </c>
      <c r="U221" s="150">
        <v>0</v>
      </c>
      <c r="V221" s="150">
        <v>0</v>
      </c>
      <c r="W221" s="150">
        <v>0</v>
      </c>
      <c r="X221" s="150">
        <v>0</v>
      </c>
      <c r="Y221" s="150">
        <v>0</v>
      </c>
      <c r="Z221" s="150">
        <v>0</v>
      </c>
      <c r="AA221" s="150">
        <v>0</v>
      </c>
      <c r="AB221" s="150">
        <v>0</v>
      </c>
      <c r="AC221" s="150">
        <v>0</v>
      </c>
      <c r="AD221" s="150">
        <v>0</v>
      </c>
      <c r="AE221" s="150">
        <v>0</v>
      </c>
      <c r="AF221" s="150">
        <v>0</v>
      </c>
      <c r="AG221" s="150">
        <v>0</v>
      </c>
      <c r="AH221" s="150">
        <v>0</v>
      </c>
      <c r="AI221" s="150">
        <v>0</v>
      </c>
      <c r="AJ221" s="150">
        <v>0</v>
      </c>
      <c r="AK221" s="150">
        <v>0</v>
      </c>
      <c r="AL221" s="150">
        <v>0</v>
      </c>
      <c r="AM221" s="150">
        <v>0</v>
      </c>
      <c r="AN221" s="150">
        <v>0</v>
      </c>
      <c r="AO221" s="150">
        <v>0</v>
      </c>
      <c r="AP221" s="150">
        <v>0</v>
      </c>
      <c r="AQ221" s="150">
        <v>0</v>
      </c>
      <c r="AR221" s="150">
        <v>1</v>
      </c>
      <c r="AS221" s="150">
        <v>0</v>
      </c>
      <c r="AT221" s="150">
        <v>0</v>
      </c>
      <c r="AU221" s="150">
        <v>0</v>
      </c>
      <c r="AV221" s="150">
        <v>1</v>
      </c>
    </row>
    <row r="222" spans="2:48" ht="30" x14ac:dyDescent="0.25">
      <c r="B222" s="16"/>
      <c r="C222" s="332"/>
      <c r="D222" s="249"/>
      <c r="E222" s="252" t="s">
        <v>395</v>
      </c>
      <c r="F222" s="74"/>
      <c r="H222" s="136">
        <f t="shared" si="4"/>
        <v>2</v>
      </c>
      <c r="I222" s="149">
        <v>0</v>
      </c>
      <c r="J222" s="149">
        <v>0</v>
      </c>
      <c r="K222" s="149">
        <v>0</v>
      </c>
      <c r="L222" s="149">
        <v>0</v>
      </c>
      <c r="M222" s="149">
        <v>0</v>
      </c>
      <c r="N222" s="149">
        <v>0</v>
      </c>
      <c r="O222" s="150">
        <v>0</v>
      </c>
      <c r="P222" s="150">
        <v>0</v>
      </c>
      <c r="Q222" s="150">
        <v>0</v>
      </c>
      <c r="R222" s="150">
        <v>0</v>
      </c>
      <c r="S222" s="150">
        <v>0</v>
      </c>
      <c r="T222" s="150">
        <v>0</v>
      </c>
      <c r="U222" s="150">
        <v>0</v>
      </c>
      <c r="V222" s="150">
        <v>0</v>
      </c>
      <c r="W222" s="150">
        <v>0</v>
      </c>
      <c r="X222" s="150">
        <v>0</v>
      </c>
      <c r="Y222" s="150">
        <v>0</v>
      </c>
      <c r="Z222" s="150">
        <v>0</v>
      </c>
      <c r="AA222" s="150">
        <v>0</v>
      </c>
      <c r="AB222" s="150">
        <v>0</v>
      </c>
      <c r="AC222" s="150">
        <v>0</v>
      </c>
      <c r="AD222" s="150">
        <v>0</v>
      </c>
      <c r="AE222" s="150">
        <v>0</v>
      </c>
      <c r="AF222" s="150">
        <v>0</v>
      </c>
      <c r="AG222" s="150">
        <v>0</v>
      </c>
      <c r="AH222" s="150">
        <v>0</v>
      </c>
      <c r="AI222" s="150">
        <v>0</v>
      </c>
      <c r="AJ222" s="150">
        <v>0</v>
      </c>
      <c r="AK222" s="150">
        <v>0</v>
      </c>
      <c r="AL222" s="150">
        <v>0</v>
      </c>
      <c r="AM222" s="150">
        <v>0</v>
      </c>
      <c r="AN222" s="150">
        <v>0</v>
      </c>
      <c r="AO222" s="150">
        <v>0</v>
      </c>
      <c r="AP222" s="150">
        <v>0</v>
      </c>
      <c r="AQ222" s="150">
        <v>0</v>
      </c>
      <c r="AR222" s="150">
        <v>1</v>
      </c>
      <c r="AS222" s="150">
        <v>0</v>
      </c>
      <c r="AT222" s="150">
        <v>0</v>
      </c>
      <c r="AU222" s="150">
        <v>0</v>
      </c>
      <c r="AV222" s="150">
        <v>1</v>
      </c>
    </row>
    <row r="223" spans="2:48" x14ac:dyDescent="0.25">
      <c r="B223" s="16"/>
      <c r="C223" s="332"/>
      <c r="D223" s="249"/>
      <c r="E223" s="252" t="s">
        <v>396</v>
      </c>
      <c r="F223" s="74"/>
      <c r="H223" s="136">
        <f t="shared" si="4"/>
        <v>2</v>
      </c>
      <c r="I223" s="149">
        <v>0</v>
      </c>
      <c r="J223" s="149">
        <v>0</v>
      </c>
      <c r="K223" s="149">
        <v>0</v>
      </c>
      <c r="L223" s="149">
        <v>0</v>
      </c>
      <c r="M223" s="149">
        <v>0</v>
      </c>
      <c r="N223" s="149">
        <v>0</v>
      </c>
      <c r="O223" s="150">
        <v>0</v>
      </c>
      <c r="P223" s="150">
        <v>0</v>
      </c>
      <c r="Q223" s="150">
        <v>0</v>
      </c>
      <c r="R223" s="150">
        <v>0</v>
      </c>
      <c r="S223" s="150">
        <v>0</v>
      </c>
      <c r="T223" s="150">
        <v>0</v>
      </c>
      <c r="U223" s="150">
        <v>0</v>
      </c>
      <c r="V223" s="150">
        <v>0</v>
      </c>
      <c r="W223" s="150">
        <v>0</v>
      </c>
      <c r="X223" s="150">
        <v>0</v>
      </c>
      <c r="Y223" s="150">
        <v>0</v>
      </c>
      <c r="Z223" s="150">
        <v>0</v>
      </c>
      <c r="AA223" s="150">
        <v>0</v>
      </c>
      <c r="AB223" s="150">
        <v>0</v>
      </c>
      <c r="AC223" s="150">
        <v>0</v>
      </c>
      <c r="AD223" s="150">
        <v>0</v>
      </c>
      <c r="AE223" s="150">
        <v>0</v>
      </c>
      <c r="AF223" s="150">
        <v>0</v>
      </c>
      <c r="AG223" s="150">
        <v>0</v>
      </c>
      <c r="AH223" s="150">
        <v>0</v>
      </c>
      <c r="AI223" s="150">
        <v>0</v>
      </c>
      <c r="AJ223" s="150">
        <v>0</v>
      </c>
      <c r="AK223" s="150">
        <v>0</v>
      </c>
      <c r="AL223" s="150">
        <v>0</v>
      </c>
      <c r="AM223" s="150">
        <v>0</v>
      </c>
      <c r="AN223" s="150">
        <v>0</v>
      </c>
      <c r="AO223" s="150">
        <v>0</v>
      </c>
      <c r="AP223" s="150">
        <v>0</v>
      </c>
      <c r="AQ223" s="150">
        <v>0</v>
      </c>
      <c r="AR223" s="150">
        <v>1</v>
      </c>
      <c r="AS223" s="150">
        <v>0</v>
      </c>
      <c r="AT223" s="150">
        <v>0</v>
      </c>
      <c r="AU223" s="150">
        <v>0</v>
      </c>
      <c r="AV223" s="150">
        <v>1</v>
      </c>
    </row>
    <row r="224" spans="2:48" x14ac:dyDescent="0.25">
      <c r="B224" s="16"/>
      <c r="C224" s="332"/>
      <c r="D224" s="249"/>
      <c r="E224" s="252" t="s">
        <v>397</v>
      </c>
      <c r="F224" s="74"/>
      <c r="H224" s="136">
        <f t="shared" si="4"/>
        <v>1</v>
      </c>
      <c r="I224" s="149">
        <v>0</v>
      </c>
      <c r="J224" s="149">
        <v>0</v>
      </c>
      <c r="K224" s="149">
        <v>0</v>
      </c>
      <c r="L224" s="149">
        <v>0</v>
      </c>
      <c r="M224" s="149">
        <v>0</v>
      </c>
      <c r="N224" s="149">
        <v>0</v>
      </c>
      <c r="O224" s="150">
        <v>0</v>
      </c>
      <c r="P224" s="150">
        <v>0</v>
      </c>
      <c r="Q224" s="150">
        <v>0</v>
      </c>
      <c r="R224" s="150">
        <v>0</v>
      </c>
      <c r="S224" s="150">
        <v>0</v>
      </c>
      <c r="T224" s="150">
        <v>0</v>
      </c>
      <c r="U224" s="150">
        <v>0</v>
      </c>
      <c r="V224" s="150">
        <v>0</v>
      </c>
      <c r="W224" s="150">
        <v>0</v>
      </c>
      <c r="X224" s="150">
        <v>0</v>
      </c>
      <c r="Y224" s="150">
        <v>0</v>
      </c>
      <c r="Z224" s="150">
        <v>0</v>
      </c>
      <c r="AA224" s="150">
        <v>0</v>
      </c>
      <c r="AB224" s="150">
        <v>0</v>
      </c>
      <c r="AC224" s="150">
        <v>0</v>
      </c>
      <c r="AD224" s="150">
        <v>0</v>
      </c>
      <c r="AE224" s="150">
        <v>0</v>
      </c>
      <c r="AF224" s="150">
        <v>0</v>
      </c>
      <c r="AG224" s="150">
        <v>0</v>
      </c>
      <c r="AH224" s="150">
        <v>0</v>
      </c>
      <c r="AI224" s="150">
        <v>0</v>
      </c>
      <c r="AJ224" s="150">
        <v>0</v>
      </c>
      <c r="AK224" s="150">
        <v>0</v>
      </c>
      <c r="AL224" s="150">
        <v>0</v>
      </c>
      <c r="AM224" s="150">
        <v>0</v>
      </c>
      <c r="AN224" s="150">
        <v>0</v>
      </c>
      <c r="AO224" s="150">
        <v>0</v>
      </c>
      <c r="AP224" s="150">
        <v>0</v>
      </c>
      <c r="AQ224" s="150">
        <v>0</v>
      </c>
      <c r="AR224" s="150">
        <v>0</v>
      </c>
      <c r="AS224" s="150">
        <v>0</v>
      </c>
      <c r="AT224" s="150">
        <v>0</v>
      </c>
      <c r="AU224" s="150">
        <v>0</v>
      </c>
      <c r="AV224" s="150">
        <v>1</v>
      </c>
    </row>
    <row r="225" spans="2:48" x14ac:dyDescent="0.25">
      <c r="B225" s="16"/>
      <c r="C225" s="332"/>
      <c r="D225" s="249"/>
      <c r="E225" s="252" t="s">
        <v>398</v>
      </c>
      <c r="F225" s="74"/>
      <c r="H225" s="136">
        <f t="shared" si="4"/>
        <v>1</v>
      </c>
      <c r="I225" s="149">
        <v>0</v>
      </c>
      <c r="J225" s="149">
        <v>0</v>
      </c>
      <c r="K225" s="149">
        <v>0</v>
      </c>
      <c r="L225" s="149">
        <v>0</v>
      </c>
      <c r="M225" s="149">
        <v>0</v>
      </c>
      <c r="N225" s="149">
        <v>0</v>
      </c>
      <c r="O225" s="150">
        <v>0</v>
      </c>
      <c r="P225" s="150">
        <v>0</v>
      </c>
      <c r="Q225" s="150">
        <v>0</v>
      </c>
      <c r="R225" s="150">
        <v>0</v>
      </c>
      <c r="S225" s="150">
        <v>0</v>
      </c>
      <c r="T225" s="150">
        <v>0</v>
      </c>
      <c r="U225" s="150">
        <v>0</v>
      </c>
      <c r="V225" s="150">
        <v>0</v>
      </c>
      <c r="W225" s="150">
        <v>0</v>
      </c>
      <c r="X225" s="150">
        <v>0</v>
      </c>
      <c r="Y225" s="150">
        <v>0</v>
      </c>
      <c r="Z225" s="150">
        <v>0</v>
      </c>
      <c r="AA225" s="150">
        <v>0</v>
      </c>
      <c r="AB225" s="150">
        <v>0</v>
      </c>
      <c r="AC225" s="150">
        <v>0</v>
      </c>
      <c r="AD225" s="150">
        <v>0</v>
      </c>
      <c r="AE225" s="150">
        <v>0</v>
      </c>
      <c r="AF225" s="150">
        <v>0</v>
      </c>
      <c r="AG225" s="150">
        <v>0</v>
      </c>
      <c r="AH225" s="150">
        <v>0</v>
      </c>
      <c r="AI225" s="150">
        <v>0</v>
      </c>
      <c r="AJ225" s="150">
        <v>0</v>
      </c>
      <c r="AK225" s="150">
        <v>0</v>
      </c>
      <c r="AL225" s="150">
        <v>0</v>
      </c>
      <c r="AM225" s="150">
        <v>0</v>
      </c>
      <c r="AN225" s="150">
        <v>0</v>
      </c>
      <c r="AO225" s="150">
        <v>0</v>
      </c>
      <c r="AP225" s="150">
        <v>0</v>
      </c>
      <c r="AQ225" s="150">
        <v>0</v>
      </c>
      <c r="AR225" s="150">
        <v>0</v>
      </c>
      <c r="AS225" s="150">
        <v>0</v>
      </c>
      <c r="AT225" s="150">
        <v>0</v>
      </c>
      <c r="AU225" s="150">
        <v>0</v>
      </c>
      <c r="AV225" s="150">
        <v>1</v>
      </c>
    </row>
    <row r="226" spans="2:48" x14ac:dyDescent="0.25">
      <c r="B226" s="16"/>
      <c r="C226" s="332"/>
      <c r="D226" s="249"/>
      <c r="E226" s="252" t="s">
        <v>399</v>
      </c>
      <c r="F226" s="74"/>
      <c r="H226" s="136">
        <f t="shared" si="4"/>
        <v>1</v>
      </c>
      <c r="I226" s="149">
        <v>0</v>
      </c>
      <c r="J226" s="149">
        <v>0</v>
      </c>
      <c r="K226" s="149">
        <v>0</v>
      </c>
      <c r="L226" s="149">
        <v>0</v>
      </c>
      <c r="M226" s="149">
        <v>0</v>
      </c>
      <c r="N226" s="149">
        <v>0</v>
      </c>
      <c r="O226" s="150">
        <v>0</v>
      </c>
      <c r="P226" s="150">
        <v>0</v>
      </c>
      <c r="Q226" s="150">
        <v>0</v>
      </c>
      <c r="R226" s="150">
        <v>0</v>
      </c>
      <c r="S226" s="150">
        <v>0</v>
      </c>
      <c r="T226" s="150">
        <v>0</v>
      </c>
      <c r="U226" s="150">
        <v>0</v>
      </c>
      <c r="V226" s="150">
        <v>0</v>
      </c>
      <c r="W226" s="150">
        <v>0</v>
      </c>
      <c r="X226" s="150">
        <v>0</v>
      </c>
      <c r="Y226" s="150">
        <v>0</v>
      </c>
      <c r="Z226" s="150">
        <v>0</v>
      </c>
      <c r="AA226" s="150">
        <v>0</v>
      </c>
      <c r="AB226" s="150">
        <v>0</v>
      </c>
      <c r="AC226" s="150">
        <v>0</v>
      </c>
      <c r="AD226" s="150">
        <v>0</v>
      </c>
      <c r="AE226" s="150">
        <v>0</v>
      </c>
      <c r="AF226" s="150">
        <v>0</v>
      </c>
      <c r="AG226" s="150">
        <v>0</v>
      </c>
      <c r="AH226" s="150">
        <v>0</v>
      </c>
      <c r="AI226" s="150">
        <v>0</v>
      </c>
      <c r="AJ226" s="150">
        <v>0</v>
      </c>
      <c r="AK226" s="150">
        <v>0</v>
      </c>
      <c r="AL226" s="150">
        <v>0</v>
      </c>
      <c r="AM226" s="150">
        <v>0</v>
      </c>
      <c r="AN226" s="150">
        <v>0</v>
      </c>
      <c r="AO226" s="150">
        <v>0</v>
      </c>
      <c r="AP226" s="150">
        <v>0</v>
      </c>
      <c r="AQ226" s="150">
        <v>0</v>
      </c>
      <c r="AR226" s="150">
        <v>0</v>
      </c>
      <c r="AS226" s="150">
        <v>0</v>
      </c>
      <c r="AT226" s="150">
        <v>0</v>
      </c>
      <c r="AU226" s="150">
        <v>0</v>
      </c>
      <c r="AV226" s="150">
        <v>1</v>
      </c>
    </row>
    <row r="227" spans="2:48" x14ac:dyDescent="0.25">
      <c r="B227" s="16"/>
      <c r="C227" s="332"/>
      <c r="D227" s="249"/>
      <c r="E227" s="252" t="s">
        <v>400</v>
      </c>
      <c r="F227" s="74"/>
      <c r="H227" s="136">
        <f t="shared" si="4"/>
        <v>1</v>
      </c>
      <c r="I227" s="149">
        <v>0</v>
      </c>
      <c r="J227" s="149">
        <v>0</v>
      </c>
      <c r="K227" s="149">
        <v>0</v>
      </c>
      <c r="L227" s="149">
        <v>0</v>
      </c>
      <c r="M227" s="149">
        <v>0</v>
      </c>
      <c r="N227" s="149">
        <v>0</v>
      </c>
      <c r="O227" s="150">
        <v>0</v>
      </c>
      <c r="P227" s="150">
        <v>0</v>
      </c>
      <c r="Q227" s="150">
        <v>0</v>
      </c>
      <c r="R227" s="150">
        <v>0</v>
      </c>
      <c r="S227" s="150">
        <v>0</v>
      </c>
      <c r="T227" s="150">
        <v>0</v>
      </c>
      <c r="U227" s="150">
        <v>0</v>
      </c>
      <c r="V227" s="150">
        <v>0</v>
      </c>
      <c r="W227" s="150">
        <v>0</v>
      </c>
      <c r="X227" s="150">
        <v>0</v>
      </c>
      <c r="Y227" s="150">
        <v>0</v>
      </c>
      <c r="Z227" s="150">
        <v>0</v>
      </c>
      <c r="AA227" s="150">
        <v>0</v>
      </c>
      <c r="AB227" s="150">
        <v>0</v>
      </c>
      <c r="AC227" s="150">
        <v>0</v>
      </c>
      <c r="AD227" s="150">
        <v>0</v>
      </c>
      <c r="AE227" s="150">
        <v>0</v>
      </c>
      <c r="AF227" s="150">
        <v>0</v>
      </c>
      <c r="AG227" s="150">
        <v>0</v>
      </c>
      <c r="AH227" s="150">
        <v>0</v>
      </c>
      <c r="AI227" s="150">
        <v>0</v>
      </c>
      <c r="AJ227" s="150">
        <v>0</v>
      </c>
      <c r="AK227" s="150">
        <v>0</v>
      </c>
      <c r="AL227" s="150">
        <v>0</v>
      </c>
      <c r="AM227" s="150">
        <v>0</v>
      </c>
      <c r="AN227" s="150">
        <v>0</v>
      </c>
      <c r="AO227" s="150">
        <v>0</v>
      </c>
      <c r="AP227" s="150">
        <v>0</v>
      </c>
      <c r="AQ227" s="150">
        <v>0</v>
      </c>
      <c r="AR227" s="150">
        <v>0</v>
      </c>
      <c r="AS227" s="150">
        <v>0</v>
      </c>
      <c r="AT227" s="150">
        <v>0</v>
      </c>
      <c r="AU227" s="150">
        <v>0</v>
      </c>
      <c r="AV227" s="150">
        <v>1</v>
      </c>
    </row>
    <row r="228" spans="2:48" x14ac:dyDescent="0.25">
      <c r="B228" s="16"/>
      <c r="C228" s="332"/>
      <c r="D228" s="249"/>
      <c r="E228" s="252" t="s">
        <v>401</v>
      </c>
      <c r="F228" s="74"/>
      <c r="H228" s="136">
        <f t="shared" si="4"/>
        <v>1</v>
      </c>
      <c r="I228" s="149">
        <v>0</v>
      </c>
      <c r="J228" s="149">
        <v>0</v>
      </c>
      <c r="K228" s="149">
        <v>0</v>
      </c>
      <c r="L228" s="149">
        <v>0</v>
      </c>
      <c r="M228" s="149">
        <v>0</v>
      </c>
      <c r="N228" s="149">
        <v>0</v>
      </c>
      <c r="O228" s="150">
        <v>0</v>
      </c>
      <c r="P228" s="150">
        <v>0</v>
      </c>
      <c r="Q228" s="150">
        <v>0</v>
      </c>
      <c r="R228" s="150">
        <v>0</v>
      </c>
      <c r="S228" s="150">
        <v>0</v>
      </c>
      <c r="T228" s="150">
        <v>0</v>
      </c>
      <c r="U228" s="150">
        <v>0</v>
      </c>
      <c r="V228" s="150">
        <v>0</v>
      </c>
      <c r="W228" s="150">
        <v>0</v>
      </c>
      <c r="X228" s="150">
        <v>0</v>
      </c>
      <c r="Y228" s="150">
        <v>0</v>
      </c>
      <c r="Z228" s="150">
        <v>0</v>
      </c>
      <c r="AA228" s="150">
        <v>0</v>
      </c>
      <c r="AB228" s="150">
        <v>0</v>
      </c>
      <c r="AC228" s="150">
        <v>0</v>
      </c>
      <c r="AD228" s="150">
        <v>0</v>
      </c>
      <c r="AE228" s="150">
        <v>0</v>
      </c>
      <c r="AF228" s="150">
        <v>0</v>
      </c>
      <c r="AG228" s="150">
        <v>0</v>
      </c>
      <c r="AH228" s="150">
        <v>0</v>
      </c>
      <c r="AI228" s="150">
        <v>0</v>
      </c>
      <c r="AJ228" s="150">
        <v>0</v>
      </c>
      <c r="AK228" s="150">
        <v>0</v>
      </c>
      <c r="AL228" s="150">
        <v>0</v>
      </c>
      <c r="AM228" s="150">
        <v>0</v>
      </c>
      <c r="AN228" s="150">
        <v>0</v>
      </c>
      <c r="AO228" s="150">
        <v>0</v>
      </c>
      <c r="AP228" s="150">
        <v>0</v>
      </c>
      <c r="AQ228" s="150">
        <v>0</v>
      </c>
      <c r="AR228" s="150">
        <v>0</v>
      </c>
      <c r="AS228" s="150">
        <v>0</v>
      </c>
      <c r="AT228" s="150">
        <v>0</v>
      </c>
      <c r="AU228" s="150">
        <v>0</v>
      </c>
      <c r="AV228" s="150">
        <v>1</v>
      </c>
    </row>
    <row r="229" spans="2:48" x14ac:dyDescent="0.25">
      <c r="B229" s="16"/>
      <c r="C229" s="332"/>
      <c r="D229" s="249"/>
      <c r="E229" s="252" t="s">
        <v>402</v>
      </c>
      <c r="F229" s="74"/>
      <c r="H229" s="136">
        <f t="shared" si="4"/>
        <v>1</v>
      </c>
      <c r="I229" s="149">
        <v>0</v>
      </c>
      <c r="J229" s="149">
        <v>0</v>
      </c>
      <c r="K229" s="149">
        <v>0</v>
      </c>
      <c r="L229" s="149">
        <v>0</v>
      </c>
      <c r="M229" s="149">
        <v>0</v>
      </c>
      <c r="N229" s="149">
        <v>0</v>
      </c>
      <c r="O229" s="150">
        <v>0</v>
      </c>
      <c r="P229" s="150">
        <v>0</v>
      </c>
      <c r="Q229" s="150">
        <v>0</v>
      </c>
      <c r="R229" s="150">
        <v>0</v>
      </c>
      <c r="S229" s="150">
        <v>0</v>
      </c>
      <c r="T229" s="150">
        <v>0</v>
      </c>
      <c r="U229" s="150">
        <v>0</v>
      </c>
      <c r="V229" s="150">
        <v>0</v>
      </c>
      <c r="W229" s="150">
        <v>0</v>
      </c>
      <c r="X229" s="150">
        <v>0</v>
      </c>
      <c r="Y229" s="150">
        <v>0</v>
      </c>
      <c r="Z229" s="150">
        <v>0</v>
      </c>
      <c r="AA229" s="150">
        <v>0</v>
      </c>
      <c r="AB229" s="150">
        <v>0</v>
      </c>
      <c r="AC229" s="150">
        <v>0</v>
      </c>
      <c r="AD229" s="150">
        <v>0</v>
      </c>
      <c r="AE229" s="150">
        <v>0</v>
      </c>
      <c r="AF229" s="150">
        <v>0</v>
      </c>
      <c r="AG229" s="150">
        <v>0</v>
      </c>
      <c r="AH229" s="150">
        <v>0</v>
      </c>
      <c r="AI229" s="150">
        <v>0</v>
      </c>
      <c r="AJ229" s="150">
        <v>0</v>
      </c>
      <c r="AK229" s="150">
        <v>0</v>
      </c>
      <c r="AL229" s="150">
        <v>0</v>
      </c>
      <c r="AM229" s="150">
        <v>0</v>
      </c>
      <c r="AN229" s="150">
        <v>0</v>
      </c>
      <c r="AO229" s="150">
        <v>0</v>
      </c>
      <c r="AP229" s="150">
        <v>0</v>
      </c>
      <c r="AQ229" s="150">
        <v>0</v>
      </c>
      <c r="AR229" s="150">
        <v>0</v>
      </c>
      <c r="AS229" s="150">
        <v>0</v>
      </c>
      <c r="AT229" s="150">
        <v>0</v>
      </c>
      <c r="AU229" s="150">
        <v>0</v>
      </c>
      <c r="AV229" s="150">
        <v>1</v>
      </c>
    </row>
    <row r="230" spans="2:48" x14ac:dyDescent="0.25">
      <c r="B230" s="16"/>
      <c r="C230" s="332"/>
      <c r="D230" s="249"/>
      <c r="E230" s="252" t="s">
        <v>403</v>
      </c>
      <c r="F230" s="74"/>
      <c r="H230" s="136">
        <f t="shared" si="4"/>
        <v>1</v>
      </c>
      <c r="I230" s="149">
        <v>0</v>
      </c>
      <c r="J230" s="149">
        <v>0</v>
      </c>
      <c r="K230" s="149">
        <v>0</v>
      </c>
      <c r="L230" s="149">
        <v>0</v>
      </c>
      <c r="M230" s="149">
        <v>0</v>
      </c>
      <c r="N230" s="149">
        <v>0</v>
      </c>
      <c r="O230" s="150">
        <v>0</v>
      </c>
      <c r="P230" s="150">
        <v>0</v>
      </c>
      <c r="Q230" s="150">
        <v>0</v>
      </c>
      <c r="R230" s="150">
        <v>0</v>
      </c>
      <c r="S230" s="150">
        <v>0</v>
      </c>
      <c r="T230" s="150">
        <v>0</v>
      </c>
      <c r="U230" s="150">
        <v>0</v>
      </c>
      <c r="V230" s="150">
        <v>0</v>
      </c>
      <c r="W230" s="150">
        <v>0</v>
      </c>
      <c r="X230" s="150">
        <v>0</v>
      </c>
      <c r="Y230" s="150">
        <v>0</v>
      </c>
      <c r="Z230" s="150">
        <v>0</v>
      </c>
      <c r="AA230" s="150">
        <v>0</v>
      </c>
      <c r="AB230" s="150">
        <v>0</v>
      </c>
      <c r="AC230" s="150">
        <v>0</v>
      </c>
      <c r="AD230" s="150">
        <v>0</v>
      </c>
      <c r="AE230" s="150">
        <v>0</v>
      </c>
      <c r="AF230" s="150">
        <v>0</v>
      </c>
      <c r="AG230" s="150">
        <v>0</v>
      </c>
      <c r="AH230" s="150">
        <v>0</v>
      </c>
      <c r="AI230" s="150">
        <v>0</v>
      </c>
      <c r="AJ230" s="150">
        <v>0</v>
      </c>
      <c r="AK230" s="150">
        <v>0</v>
      </c>
      <c r="AL230" s="150">
        <v>0</v>
      </c>
      <c r="AM230" s="150">
        <v>0</v>
      </c>
      <c r="AN230" s="150">
        <v>0</v>
      </c>
      <c r="AO230" s="150">
        <v>0</v>
      </c>
      <c r="AP230" s="150">
        <v>0</v>
      </c>
      <c r="AQ230" s="150">
        <v>0</v>
      </c>
      <c r="AR230" s="150">
        <v>0</v>
      </c>
      <c r="AS230" s="150">
        <v>0</v>
      </c>
      <c r="AT230" s="150">
        <v>0</v>
      </c>
      <c r="AU230" s="150">
        <v>0</v>
      </c>
      <c r="AV230" s="150">
        <v>1</v>
      </c>
    </row>
    <row r="231" spans="2:48" x14ac:dyDescent="0.25">
      <c r="B231" s="16"/>
      <c r="C231" s="332"/>
      <c r="D231" s="249"/>
      <c r="E231" s="252" t="s">
        <v>404</v>
      </c>
      <c r="F231" s="74"/>
      <c r="H231" s="136">
        <f t="shared" si="4"/>
        <v>1</v>
      </c>
      <c r="I231" s="149">
        <v>0</v>
      </c>
      <c r="J231" s="149">
        <v>0</v>
      </c>
      <c r="K231" s="149">
        <v>0</v>
      </c>
      <c r="L231" s="149">
        <v>0</v>
      </c>
      <c r="M231" s="149">
        <v>0</v>
      </c>
      <c r="N231" s="149">
        <v>0</v>
      </c>
      <c r="O231" s="150">
        <v>0</v>
      </c>
      <c r="P231" s="150">
        <v>0</v>
      </c>
      <c r="Q231" s="150">
        <v>0</v>
      </c>
      <c r="R231" s="150">
        <v>0</v>
      </c>
      <c r="S231" s="150">
        <v>0</v>
      </c>
      <c r="T231" s="150">
        <v>0</v>
      </c>
      <c r="U231" s="150">
        <v>0</v>
      </c>
      <c r="V231" s="150">
        <v>0</v>
      </c>
      <c r="W231" s="150">
        <v>0</v>
      </c>
      <c r="X231" s="150">
        <v>0</v>
      </c>
      <c r="Y231" s="150">
        <v>0</v>
      </c>
      <c r="Z231" s="150">
        <v>0</v>
      </c>
      <c r="AA231" s="150">
        <v>0</v>
      </c>
      <c r="AB231" s="150">
        <v>0</v>
      </c>
      <c r="AC231" s="150">
        <v>0</v>
      </c>
      <c r="AD231" s="150">
        <v>0</v>
      </c>
      <c r="AE231" s="150">
        <v>0</v>
      </c>
      <c r="AF231" s="150">
        <v>0</v>
      </c>
      <c r="AG231" s="150">
        <v>0</v>
      </c>
      <c r="AH231" s="150">
        <v>0</v>
      </c>
      <c r="AI231" s="150">
        <v>0</v>
      </c>
      <c r="AJ231" s="150">
        <v>0</v>
      </c>
      <c r="AK231" s="150">
        <v>0</v>
      </c>
      <c r="AL231" s="150">
        <v>0</v>
      </c>
      <c r="AM231" s="150">
        <v>0</v>
      </c>
      <c r="AN231" s="150">
        <v>0</v>
      </c>
      <c r="AO231" s="150">
        <v>0</v>
      </c>
      <c r="AP231" s="150">
        <v>0</v>
      </c>
      <c r="AQ231" s="150">
        <v>0</v>
      </c>
      <c r="AR231" s="150">
        <v>0</v>
      </c>
      <c r="AS231" s="150">
        <v>0</v>
      </c>
      <c r="AT231" s="150">
        <v>0</v>
      </c>
      <c r="AU231" s="150">
        <v>0</v>
      </c>
      <c r="AV231" s="150">
        <v>1</v>
      </c>
    </row>
    <row r="232" spans="2:48" x14ac:dyDescent="0.25">
      <c r="B232" s="16"/>
      <c r="C232" s="332"/>
      <c r="D232" s="249"/>
      <c r="E232" s="252" t="s">
        <v>405</v>
      </c>
      <c r="F232" s="74"/>
      <c r="H232" s="136">
        <f t="shared" si="4"/>
        <v>1</v>
      </c>
      <c r="I232" s="149">
        <v>0</v>
      </c>
      <c r="J232" s="149">
        <v>0</v>
      </c>
      <c r="K232" s="149">
        <v>0</v>
      </c>
      <c r="L232" s="149">
        <v>0</v>
      </c>
      <c r="M232" s="149">
        <v>0</v>
      </c>
      <c r="N232" s="149">
        <v>0</v>
      </c>
      <c r="O232" s="150">
        <v>0</v>
      </c>
      <c r="P232" s="150">
        <v>0</v>
      </c>
      <c r="Q232" s="150">
        <v>0</v>
      </c>
      <c r="R232" s="150">
        <v>0</v>
      </c>
      <c r="S232" s="150">
        <v>0</v>
      </c>
      <c r="T232" s="150">
        <v>0</v>
      </c>
      <c r="U232" s="150">
        <v>0</v>
      </c>
      <c r="V232" s="150">
        <v>0</v>
      </c>
      <c r="W232" s="150">
        <v>0</v>
      </c>
      <c r="X232" s="150">
        <v>0</v>
      </c>
      <c r="Y232" s="150">
        <v>0</v>
      </c>
      <c r="Z232" s="150">
        <v>0</v>
      </c>
      <c r="AA232" s="150">
        <v>0</v>
      </c>
      <c r="AB232" s="150">
        <v>0</v>
      </c>
      <c r="AC232" s="150">
        <v>0</v>
      </c>
      <c r="AD232" s="150">
        <v>0</v>
      </c>
      <c r="AE232" s="150">
        <v>0</v>
      </c>
      <c r="AF232" s="150">
        <v>0</v>
      </c>
      <c r="AG232" s="150">
        <v>0</v>
      </c>
      <c r="AH232" s="150">
        <v>0</v>
      </c>
      <c r="AI232" s="150">
        <v>0</v>
      </c>
      <c r="AJ232" s="150">
        <v>0</v>
      </c>
      <c r="AK232" s="150">
        <v>0</v>
      </c>
      <c r="AL232" s="150">
        <v>0</v>
      </c>
      <c r="AM232" s="150">
        <v>0</v>
      </c>
      <c r="AN232" s="150">
        <v>0</v>
      </c>
      <c r="AO232" s="150">
        <v>0</v>
      </c>
      <c r="AP232" s="150">
        <v>0</v>
      </c>
      <c r="AQ232" s="150">
        <v>0</v>
      </c>
      <c r="AR232" s="150">
        <v>0</v>
      </c>
      <c r="AS232" s="150">
        <v>0</v>
      </c>
      <c r="AT232" s="150">
        <v>0</v>
      </c>
      <c r="AU232" s="150">
        <v>0</v>
      </c>
      <c r="AV232" s="150">
        <v>1</v>
      </c>
    </row>
    <row r="233" spans="2:48" x14ac:dyDescent="0.25">
      <c r="B233" s="16"/>
      <c r="C233" s="332"/>
      <c r="D233" s="249"/>
      <c r="E233" s="252" t="s">
        <v>406</v>
      </c>
      <c r="F233" s="74"/>
      <c r="H233" s="136">
        <f t="shared" si="4"/>
        <v>1</v>
      </c>
      <c r="I233" s="149">
        <v>0</v>
      </c>
      <c r="J233" s="149">
        <v>0</v>
      </c>
      <c r="K233" s="149">
        <v>0</v>
      </c>
      <c r="L233" s="149">
        <v>0</v>
      </c>
      <c r="M233" s="149">
        <v>0</v>
      </c>
      <c r="N233" s="149">
        <v>0</v>
      </c>
      <c r="O233" s="150">
        <v>0</v>
      </c>
      <c r="P233" s="150">
        <v>0</v>
      </c>
      <c r="Q233" s="150">
        <v>0</v>
      </c>
      <c r="R233" s="150">
        <v>0</v>
      </c>
      <c r="S233" s="150">
        <v>0</v>
      </c>
      <c r="T233" s="150">
        <v>0</v>
      </c>
      <c r="U233" s="150">
        <v>0</v>
      </c>
      <c r="V233" s="150">
        <v>0</v>
      </c>
      <c r="W233" s="150">
        <v>0</v>
      </c>
      <c r="X233" s="150">
        <v>0</v>
      </c>
      <c r="Y233" s="150">
        <v>0</v>
      </c>
      <c r="Z233" s="150">
        <v>0</v>
      </c>
      <c r="AA233" s="150">
        <v>0</v>
      </c>
      <c r="AB233" s="150">
        <v>0</v>
      </c>
      <c r="AC233" s="150">
        <v>0</v>
      </c>
      <c r="AD233" s="150">
        <v>0</v>
      </c>
      <c r="AE233" s="150">
        <v>0</v>
      </c>
      <c r="AF233" s="150">
        <v>0</v>
      </c>
      <c r="AG233" s="150">
        <v>0</v>
      </c>
      <c r="AH233" s="150">
        <v>0</v>
      </c>
      <c r="AI233" s="150">
        <v>0</v>
      </c>
      <c r="AJ233" s="150">
        <v>0</v>
      </c>
      <c r="AK233" s="150">
        <v>0</v>
      </c>
      <c r="AL233" s="150">
        <v>0</v>
      </c>
      <c r="AM233" s="150">
        <v>0</v>
      </c>
      <c r="AN233" s="150">
        <v>0</v>
      </c>
      <c r="AO233" s="150">
        <v>0</v>
      </c>
      <c r="AP233" s="150">
        <v>0</v>
      </c>
      <c r="AQ233" s="150">
        <v>0</v>
      </c>
      <c r="AR233" s="150">
        <v>0</v>
      </c>
      <c r="AS233" s="150">
        <v>0</v>
      </c>
      <c r="AT233" s="150">
        <v>0</v>
      </c>
      <c r="AU233" s="150">
        <v>0</v>
      </c>
      <c r="AV233" s="150">
        <v>1</v>
      </c>
    </row>
    <row r="234" spans="2:48" x14ac:dyDescent="0.25">
      <c r="B234" s="16"/>
      <c r="C234" s="332"/>
      <c r="D234" s="249"/>
      <c r="E234" s="252" t="s">
        <v>407</v>
      </c>
      <c r="F234" s="74"/>
      <c r="H234" s="136">
        <f t="shared" ref="H234:H255" si="5">SUMPRODUCT($I$9:$AV$9,I234:AV234)</f>
        <v>1</v>
      </c>
      <c r="I234" s="149">
        <v>0</v>
      </c>
      <c r="J234" s="149">
        <v>0</v>
      </c>
      <c r="K234" s="149">
        <v>0</v>
      </c>
      <c r="L234" s="149">
        <v>0</v>
      </c>
      <c r="M234" s="149">
        <v>0</v>
      </c>
      <c r="N234" s="149">
        <v>0</v>
      </c>
      <c r="O234" s="150">
        <v>0</v>
      </c>
      <c r="P234" s="150">
        <v>0</v>
      </c>
      <c r="Q234" s="150">
        <v>0</v>
      </c>
      <c r="R234" s="150">
        <v>0</v>
      </c>
      <c r="S234" s="150">
        <v>0</v>
      </c>
      <c r="T234" s="150">
        <v>0</v>
      </c>
      <c r="U234" s="150">
        <v>0</v>
      </c>
      <c r="V234" s="150">
        <v>0</v>
      </c>
      <c r="W234" s="150">
        <v>0</v>
      </c>
      <c r="X234" s="150">
        <v>0</v>
      </c>
      <c r="Y234" s="150">
        <v>0</v>
      </c>
      <c r="Z234" s="150">
        <v>0</v>
      </c>
      <c r="AA234" s="150">
        <v>0</v>
      </c>
      <c r="AB234" s="150">
        <v>0</v>
      </c>
      <c r="AC234" s="150">
        <v>0</v>
      </c>
      <c r="AD234" s="150">
        <v>0</v>
      </c>
      <c r="AE234" s="150">
        <v>0</v>
      </c>
      <c r="AF234" s="150">
        <v>0</v>
      </c>
      <c r="AG234" s="150">
        <v>0</v>
      </c>
      <c r="AH234" s="150">
        <v>0</v>
      </c>
      <c r="AI234" s="150">
        <v>0</v>
      </c>
      <c r="AJ234" s="150">
        <v>0</v>
      </c>
      <c r="AK234" s="150">
        <v>0</v>
      </c>
      <c r="AL234" s="150">
        <v>0</v>
      </c>
      <c r="AM234" s="150">
        <v>0</v>
      </c>
      <c r="AN234" s="150">
        <v>0</v>
      </c>
      <c r="AO234" s="150">
        <v>0</v>
      </c>
      <c r="AP234" s="150">
        <v>0</v>
      </c>
      <c r="AQ234" s="150">
        <v>0</v>
      </c>
      <c r="AR234" s="150">
        <v>0</v>
      </c>
      <c r="AS234" s="150">
        <v>0</v>
      </c>
      <c r="AT234" s="150">
        <v>0</v>
      </c>
      <c r="AU234" s="150">
        <v>0</v>
      </c>
      <c r="AV234" s="150">
        <v>1</v>
      </c>
    </row>
    <row r="235" spans="2:48" x14ac:dyDescent="0.25">
      <c r="B235" s="16"/>
      <c r="C235" s="332"/>
      <c r="D235" s="249"/>
      <c r="E235" s="252" t="s">
        <v>698</v>
      </c>
      <c r="F235" s="74"/>
      <c r="H235" s="136">
        <f t="shared" si="5"/>
        <v>3</v>
      </c>
      <c r="I235" s="149">
        <v>0</v>
      </c>
      <c r="J235" s="149">
        <v>0</v>
      </c>
      <c r="K235" s="149">
        <v>0</v>
      </c>
      <c r="L235" s="149">
        <v>0</v>
      </c>
      <c r="M235" s="149">
        <v>0</v>
      </c>
      <c r="N235" s="149">
        <v>1</v>
      </c>
      <c r="O235" s="150">
        <v>1</v>
      </c>
      <c r="P235" s="150">
        <v>0</v>
      </c>
      <c r="Q235" s="150">
        <v>0</v>
      </c>
      <c r="R235" s="150">
        <v>0</v>
      </c>
      <c r="S235" s="150">
        <v>0</v>
      </c>
      <c r="T235" s="150">
        <v>1</v>
      </c>
      <c r="U235" s="150">
        <v>0</v>
      </c>
      <c r="V235" s="150">
        <v>0</v>
      </c>
      <c r="W235" s="150">
        <v>0</v>
      </c>
      <c r="X235" s="150">
        <v>0</v>
      </c>
      <c r="Y235" s="150">
        <v>0</v>
      </c>
      <c r="Z235" s="150">
        <v>0</v>
      </c>
      <c r="AA235" s="150">
        <v>0</v>
      </c>
      <c r="AB235" s="150">
        <v>0</v>
      </c>
      <c r="AC235" s="150">
        <v>0</v>
      </c>
      <c r="AD235" s="150">
        <v>0</v>
      </c>
      <c r="AE235" s="150">
        <v>0</v>
      </c>
      <c r="AF235" s="150">
        <v>0</v>
      </c>
      <c r="AG235" s="150">
        <v>0</v>
      </c>
      <c r="AH235" s="150">
        <v>0</v>
      </c>
      <c r="AI235" s="150">
        <v>0</v>
      </c>
      <c r="AJ235" s="150">
        <v>0</v>
      </c>
      <c r="AK235" s="150">
        <v>0</v>
      </c>
      <c r="AL235" s="150">
        <v>0</v>
      </c>
      <c r="AM235" s="150">
        <v>0</v>
      </c>
      <c r="AN235" s="150">
        <v>0</v>
      </c>
      <c r="AO235" s="150">
        <v>0</v>
      </c>
      <c r="AP235" s="150">
        <v>0</v>
      </c>
      <c r="AQ235" s="150">
        <v>0</v>
      </c>
      <c r="AR235" s="150">
        <v>0</v>
      </c>
      <c r="AS235" s="150">
        <v>0</v>
      </c>
      <c r="AT235" s="150">
        <v>0</v>
      </c>
      <c r="AU235" s="150">
        <v>0</v>
      </c>
      <c r="AV235" s="150">
        <v>1</v>
      </c>
    </row>
    <row r="236" spans="2:48" x14ac:dyDescent="0.25">
      <c r="B236" s="16"/>
      <c r="C236" s="332"/>
      <c r="D236" s="249"/>
      <c r="E236" s="252" t="s">
        <v>699</v>
      </c>
      <c r="F236" s="74"/>
      <c r="H236" s="136">
        <f t="shared" si="5"/>
        <v>3</v>
      </c>
      <c r="I236" s="149">
        <v>0</v>
      </c>
      <c r="J236" s="149">
        <v>0</v>
      </c>
      <c r="K236" s="149">
        <v>0</v>
      </c>
      <c r="L236" s="149">
        <v>0</v>
      </c>
      <c r="M236" s="149">
        <v>0</v>
      </c>
      <c r="N236" s="149">
        <v>1</v>
      </c>
      <c r="O236" s="150">
        <v>1</v>
      </c>
      <c r="P236" s="150">
        <v>0</v>
      </c>
      <c r="Q236" s="150">
        <v>0</v>
      </c>
      <c r="R236" s="150">
        <v>0</v>
      </c>
      <c r="S236" s="150">
        <v>0</v>
      </c>
      <c r="T236" s="150">
        <v>1</v>
      </c>
      <c r="U236" s="150">
        <v>0</v>
      </c>
      <c r="V236" s="150">
        <v>0</v>
      </c>
      <c r="W236" s="150">
        <v>0</v>
      </c>
      <c r="X236" s="150">
        <v>0</v>
      </c>
      <c r="Y236" s="150">
        <v>0</v>
      </c>
      <c r="Z236" s="150">
        <v>0</v>
      </c>
      <c r="AA236" s="150">
        <v>0</v>
      </c>
      <c r="AB236" s="150">
        <v>0</v>
      </c>
      <c r="AC236" s="150">
        <v>0</v>
      </c>
      <c r="AD236" s="150">
        <v>0</v>
      </c>
      <c r="AE236" s="150">
        <v>0</v>
      </c>
      <c r="AF236" s="150">
        <v>0</v>
      </c>
      <c r="AG236" s="150">
        <v>0</v>
      </c>
      <c r="AH236" s="150">
        <v>0</v>
      </c>
      <c r="AI236" s="150">
        <v>0</v>
      </c>
      <c r="AJ236" s="150">
        <v>0</v>
      </c>
      <c r="AK236" s="150">
        <v>0</v>
      </c>
      <c r="AL236" s="150">
        <v>0</v>
      </c>
      <c r="AM236" s="150">
        <v>0</v>
      </c>
      <c r="AN236" s="150">
        <v>0</v>
      </c>
      <c r="AO236" s="150">
        <v>0</v>
      </c>
      <c r="AP236" s="150">
        <v>0</v>
      </c>
      <c r="AQ236" s="150">
        <v>0</v>
      </c>
      <c r="AR236" s="150">
        <v>0</v>
      </c>
      <c r="AS236" s="150">
        <v>0</v>
      </c>
      <c r="AT236" s="150">
        <v>0</v>
      </c>
      <c r="AU236" s="150">
        <v>0</v>
      </c>
      <c r="AV236" s="150">
        <v>1</v>
      </c>
    </row>
    <row r="237" spans="2:48" x14ac:dyDescent="0.25">
      <c r="B237" s="16"/>
      <c r="C237" s="332"/>
      <c r="D237" s="249"/>
      <c r="E237" s="252" t="s">
        <v>409</v>
      </c>
      <c r="F237" s="74"/>
      <c r="H237" s="136">
        <f t="shared" si="5"/>
        <v>2</v>
      </c>
      <c r="I237" s="149">
        <v>0</v>
      </c>
      <c r="J237" s="149">
        <v>0</v>
      </c>
      <c r="K237" s="149">
        <v>0</v>
      </c>
      <c r="L237" s="149">
        <v>0</v>
      </c>
      <c r="M237" s="149">
        <v>0</v>
      </c>
      <c r="N237" s="149">
        <v>0</v>
      </c>
      <c r="O237" s="150">
        <v>0</v>
      </c>
      <c r="P237" s="150">
        <v>0</v>
      </c>
      <c r="Q237" s="150">
        <v>0</v>
      </c>
      <c r="R237" s="150">
        <v>0</v>
      </c>
      <c r="S237" s="150">
        <v>0</v>
      </c>
      <c r="T237" s="150">
        <v>0</v>
      </c>
      <c r="U237" s="150">
        <v>0</v>
      </c>
      <c r="V237" s="150">
        <v>0</v>
      </c>
      <c r="W237" s="150">
        <v>0</v>
      </c>
      <c r="X237" s="150">
        <v>0</v>
      </c>
      <c r="Y237" s="150">
        <v>0</v>
      </c>
      <c r="Z237" s="150">
        <v>0</v>
      </c>
      <c r="AA237" s="150">
        <v>0</v>
      </c>
      <c r="AB237" s="150">
        <v>0</v>
      </c>
      <c r="AC237" s="150">
        <v>0</v>
      </c>
      <c r="AD237" s="150">
        <v>0</v>
      </c>
      <c r="AE237" s="150">
        <v>0</v>
      </c>
      <c r="AF237" s="150">
        <v>0</v>
      </c>
      <c r="AG237" s="150">
        <v>0</v>
      </c>
      <c r="AH237" s="150">
        <v>0</v>
      </c>
      <c r="AI237" s="150">
        <v>0</v>
      </c>
      <c r="AJ237" s="150">
        <v>0</v>
      </c>
      <c r="AK237" s="150">
        <v>0</v>
      </c>
      <c r="AL237" s="150">
        <v>0</v>
      </c>
      <c r="AM237" s="150">
        <v>0</v>
      </c>
      <c r="AN237" s="150">
        <v>0</v>
      </c>
      <c r="AO237" s="150">
        <v>0</v>
      </c>
      <c r="AP237" s="150">
        <v>0</v>
      </c>
      <c r="AQ237" s="150">
        <v>0</v>
      </c>
      <c r="AR237" s="150">
        <v>1</v>
      </c>
      <c r="AS237" s="150">
        <v>0</v>
      </c>
      <c r="AT237" s="150">
        <v>0</v>
      </c>
      <c r="AU237" s="150">
        <v>0</v>
      </c>
      <c r="AV237" s="150">
        <v>1</v>
      </c>
    </row>
    <row r="238" spans="2:48" x14ac:dyDescent="0.25">
      <c r="B238" s="16"/>
      <c r="C238" s="332"/>
      <c r="D238" s="249"/>
      <c r="E238" s="252" t="s">
        <v>410</v>
      </c>
      <c r="F238" s="74"/>
      <c r="H238" s="136">
        <f t="shared" si="5"/>
        <v>2</v>
      </c>
      <c r="I238" s="149">
        <v>0</v>
      </c>
      <c r="J238" s="149">
        <v>0</v>
      </c>
      <c r="K238" s="149">
        <v>0</v>
      </c>
      <c r="L238" s="149">
        <v>0</v>
      </c>
      <c r="M238" s="149">
        <v>0</v>
      </c>
      <c r="N238" s="149">
        <v>0</v>
      </c>
      <c r="O238" s="150">
        <v>0</v>
      </c>
      <c r="P238" s="150">
        <v>0</v>
      </c>
      <c r="Q238" s="150">
        <v>0</v>
      </c>
      <c r="R238" s="150">
        <v>0</v>
      </c>
      <c r="S238" s="150">
        <v>0</v>
      </c>
      <c r="T238" s="150">
        <v>0</v>
      </c>
      <c r="U238" s="150">
        <v>0</v>
      </c>
      <c r="V238" s="150">
        <v>0</v>
      </c>
      <c r="W238" s="150">
        <v>0</v>
      </c>
      <c r="X238" s="150">
        <v>0</v>
      </c>
      <c r="Y238" s="150">
        <v>0</v>
      </c>
      <c r="Z238" s="150">
        <v>0</v>
      </c>
      <c r="AA238" s="150">
        <v>0</v>
      </c>
      <c r="AB238" s="150">
        <v>0</v>
      </c>
      <c r="AC238" s="150">
        <v>0</v>
      </c>
      <c r="AD238" s="150">
        <v>0</v>
      </c>
      <c r="AE238" s="150">
        <v>0</v>
      </c>
      <c r="AF238" s="150">
        <v>0</v>
      </c>
      <c r="AG238" s="150">
        <v>0</v>
      </c>
      <c r="AH238" s="150">
        <v>0</v>
      </c>
      <c r="AI238" s="150">
        <v>0</v>
      </c>
      <c r="AJ238" s="150">
        <v>0</v>
      </c>
      <c r="AK238" s="150">
        <v>0</v>
      </c>
      <c r="AL238" s="150">
        <v>0</v>
      </c>
      <c r="AM238" s="150">
        <v>0</v>
      </c>
      <c r="AN238" s="150">
        <v>0</v>
      </c>
      <c r="AO238" s="150">
        <v>0</v>
      </c>
      <c r="AP238" s="150">
        <v>0</v>
      </c>
      <c r="AQ238" s="150">
        <v>0</v>
      </c>
      <c r="AR238" s="150">
        <v>1</v>
      </c>
      <c r="AS238" s="150">
        <v>0</v>
      </c>
      <c r="AT238" s="150">
        <v>0</v>
      </c>
      <c r="AU238" s="150">
        <v>0</v>
      </c>
      <c r="AV238" s="150">
        <v>1</v>
      </c>
    </row>
    <row r="239" spans="2:48" x14ac:dyDescent="0.25">
      <c r="B239" s="16"/>
      <c r="C239" s="332"/>
      <c r="D239" s="249"/>
      <c r="E239" s="252" t="s">
        <v>411</v>
      </c>
      <c r="F239" s="74"/>
      <c r="H239" s="136">
        <f t="shared" si="5"/>
        <v>1</v>
      </c>
      <c r="I239" s="149">
        <v>0</v>
      </c>
      <c r="J239" s="149">
        <v>0</v>
      </c>
      <c r="K239" s="149">
        <v>0</v>
      </c>
      <c r="L239" s="149">
        <v>0</v>
      </c>
      <c r="M239" s="149">
        <v>1</v>
      </c>
      <c r="N239" s="149">
        <v>0</v>
      </c>
      <c r="O239" s="150">
        <v>0</v>
      </c>
      <c r="P239" s="150">
        <v>0</v>
      </c>
      <c r="Q239" s="150">
        <v>0</v>
      </c>
      <c r="R239" s="150">
        <v>0</v>
      </c>
      <c r="S239" s="150">
        <v>0</v>
      </c>
      <c r="T239" s="150">
        <v>0</v>
      </c>
      <c r="U239" s="150">
        <v>0</v>
      </c>
      <c r="V239" s="150">
        <v>0</v>
      </c>
      <c r="W239" s="150">
        <v>0</v>
      </c>
      <c r="X239" s="150">
        <v>0</v>
      </c>
      <c r="Y239" s="150">
        <v>0</v>
      </c>
      <c r="Z239" s="150">
        <v>0</v>
      </c>
      <c r="AA239" s="150">
        <v>0</v>
      </c>
      <c r="AB239" s="150">
        <v>0</v>
      </c>
      <c r="AC239" s="150">
        <v>0</v>
      </c>
      <c r="AD239" s="150">
        <v>0</v>
      </c>
      <c r="AE239" s="150">
        <v>0</v>
      </c>
      <c r="AF239" s="150">
        <v>0</v>
      </c>
      <c r="AG239" s="150">
        <v>0</v>
      </c>
      <c r="AH239" s="150">
        <v>0</v>
      </c>
      <c r="AI239" s="150">
        <v>0</v>
      </c>
      <c r="AJ239" s="150">
        <v>0</v>
      </c>
      <c r="AK239" s="150">
        <v>0</v>
      </c>
      <c r="AL239" s="150">
        <v>0</v>
      </c>
      <c r="AM239" s="150">
        <v>0</v>
      </c>
      <c r="AN239" s="150">
        <v>0</v>
      </c>
      <c r="AO239" s="150">
        <v>0</v>
      </c>
      <c r="AP239" s="150">
        <v>0</v>
      </c>
      <c r="AQ239" s="150">
        <v>0</v>
      </c>
      <c r="AR239" s="150">
        <v>0</v>
      </c>
      <c r="AS239" s="150">
        <v>0</v>
      </c>
      <c r="AT239" s="150">
        <v>0</v>
      </c>
      <c r="AU239" s="150">
        <v>0</v>
      </c>
      <c r="AV239" s="150">
        <v>1</v>
      </c>
    </row>
    <row r="240" spans="2:48" x14ac:dyDescent="0.25">
      <c r="B240" s="16"/>
      <c r="C240" s="332"/>
      <c r="D240" s="249"/>
      <c r="E240" s="252" t="s">
        <v>412</v>
      </c>
      <c r="F240" s="74"/>
      <c r="H240" s="136">
        <f t="shared" si="5"/>
        <v>1</v>
      </c>
      <c r="I240" s="149">
        <v>0</v>
      </c>
      <c r="J240" s="149">
        <v>0</v>
      </c>
      <c r="K240" s="149">
        <v>0</v>
      </c>
      <c r="L240" s="149">
        <v>0</v>
      </c>
      <c r="M240" s="149">
        <v>0</v>
      </c>
      <c r="N240" s="149">
        <v>0</v>
      </c>
      <c r="O240" s="150">
        <v>0</v>
      </c>
      <c r="P240" s="150">
        <v>0</v>
      </c>
      <c r="Q240" s="150">
        <v>0</v>
      </c>
      <c r="R240" s="150">
        <v>0</v>
      </c>
      <c r="S240" s="150">
        <v>0</v>
      </c>
      <c r="T240" s="150">
        <v>0</v>
      </c>
      <c r="U240" s="150">
        <v>0</v>
      </c>
      <c r="V240" s="150">
        <v>0</v>
      </c>
      <c r="W240" s="150">
        <v>0</v>
      </c>
      <c r="X240" s="150">
        <v>0</v>
      </c>
      <c r="Y240" s="150">
        <v>0</v>
      </c>
      <c r="Z240" s="150">
        <v>0</v>
      </c>
      <c r="AA240" s="150">
        <v>0</v>
      </c>
      <c r="AB240" s="150">
        <v>0</v>
      </c>
      <c r="AC240" s="150">
        <v>0</v>
      </c>
      <c r="AD240" s="150">
        <v>0</v>
      </c>
      <c r="AE240" s="150">
        <v>0</v>
      </c>
      <c r="AF240" s="150">
        <v>0</v>
      </c>
      <c r="AG240" s="150">
        <v>0</v>
      </c>
      <c r="AH240" s="150">
        <v>0</v>
      </c>
      <c r="AI240" s="150">
        <v>0</v>
      </c>
      <c r="AJ240" s="150">
        <v>0</v>
      </c>
      <c r="AK240" s="150">
        <v>0</v>
      </c>
      <c r="AL240" s="150">
        <v>0</v>
      </c>
      <c r="AM240" s="150">
        <v>0</v>
      </c>
      <c r="AN240" s="150">
        <v>0</v>
      </c>
      <c r="AO240" s="150">
        <v>0</v>
      </c>
      <c r="AP240" s="150">
        <v>0</v>
      </c>
      <c r="AQ240" s="150">
        <v>0</v>
      </c>
      <c r="AR240" s="150">
        <v>0</v>
      </c>
      <c r="AS240" s="150">
        <v>0</v>
      </c>
      <c r="AT240" s="150">
        <v>0</v>
      </c>
      <c r="AU240" s="150">
        <v>0</v>
      </c>
      <c r="AV240" s="150">
        <v>1</v>
      </c>
    </row>
    <row r="241" spans="2:48" ht="30" x14ac:dyDescent="0.25">
      <c r="B241" s="16"/>
      <c r="C241" s="332"/>
      <c r="D241" s="249"/>
      <c r="E241" s="252" t="s">
        <v>413</v>
      </c>
      <c r="F241" s="74"/>
      <c r="H241" s="136">
        <f t="shared" si="5"/>
        <v>1</v>
      </c>
      <c r="I241" s="149">
        <v>0</v>
      </c>
      <c r="J241" s="149">
        <v>0</v>
      </c>
      <c r="K241" s="149">
        <v>0</v>
      </c>
      <c r="L241" s="149">
        <v>0</v>
      </c>
      <c r="M241" s="149">
        <v>0</v>
      </c>
      <c r="N241" s="149">
        <v>0</v>
      </c>
      <c r="O241" s="150">
        <v>0</v>
      </c>
      <c r="P241" s="150">
        <v>0</v>
      </c>
      <c r="Q241" s="150">
        <v>0</v>
      </c>
      <c r="R241" s="150">
        <v>0</v>
      </c>
      <c r="S241" s="150">
        <v>0</v>
      </c>
      <c r="T241" s="150">
        <v>0</v>
      </c>
      <c r="U241" s="150">
        <v>0</v>
      </c>
      <c r="V241" s="150">
        <v>0</v>
      </c>
      <c r="W241" s="150">
        <v>0</v>
      </c>
      <c r="X241" s="150">
        <v>0</v>
      </c>
      <c r="Y241" s="150">
        <v>0</v>
      </c>
      <c r="Z241" s="150">
        <v>0</v>
      </c>
      <c r="AA241" s="150">
        <v>0</v>
      </c>
      <c r="AB241" s="150">
        <v>0</v>
      </c>
      <c r="AC241" s="150">
        <v>0</v>
      </c>
      <c r="AD241" s="150">
        <v>0</v>
      </c>
      <c r="AE241" s="150">
        <v>0</v>
      </c>
      <c r="AF241" s="150">
        <v>0</v>
      </c>
      <c r="AG241" s="150">
        <v>0</v>
      </c>
      <c r="AH241" s="150">
        <v>0</v>
      </c>
      <c r="AI241" s="150">
        <v>0</v>
      </c>
      <c r="AJ241" s="150">
        <v>0</v>
      </c>
      <c r="AK241" s="150">
        <v>0</v>
      </c>
      <c r="AL241" s="150">
        <v>0</v>
      </c>
      <c r="AM241" s="150">
        <v>0</v>
      </c>
      <c r="AN241" s="150">
        <v>0</v>
      </c>
      <c r="AO241" s="150">
        <v>0</v>
      </c>
      <c r="AP241" s="150">
        <v>0</v>
      </c>
      <c r="AQ241" s="150">
        <v>0</v>
      </c>
      <c r="AR241" s="150">
        <v>0</v>
      </c>
      <c r="AS241" s="150">
        <v>0</v>
      </c>
      <c r="AT241" s="150">
        <v>0</v>
      </c>
      <c r="AU241" s="150">
        <v>0</v>
      </c>
      <c r="AV241" s="150">
        <v>1</v>
      </c>
    </row>
    <row r="242" spans="2:48" x14ac:dyDescent="0.25">
      <c r="B242" s="16"/>
      <c r="C242" s="332"/>
      <c r="D242" s="249"/>
      <c r="E242" s="252" t="s">
        <v>414</v>
      </c>
      <c r="F242" s="74"/>
      <c r="H242" s="136">
        <f t="shared" si="5"/>
        <v>1</v>
      </c>
      <c r="I242" s="149">
        <v>0</v>
      </c>
      <c r="J242" s="149">
        <v>0</v>
      </c>
      <c r="K242" s="149">
        <v>0</v>
      </c>
      <c r="L242" s="149">
        <v>0</v>
      </c>
      <c r="M242" s="149">
        <v>0</v>
      </c>
      <c r="N242" s="149">
        <v>0</v>
      </c>
      <c r="O242" s="150">
        <v>0</v>
      </c>
      <c r="P242" s="150">
        <v>0</v>
      </c>
      <c r="Q242" s="150">
        <v>0</v>
      </c>
      <c r="R242" s="150">
        <v>0</v>
      </c>
      <c r="S242" s="150">
        <v>0</v>
      </c>
      <c r="T242" s="150">
        <v>0</v>
      </c>
      <c r="U242" s="150">
        <v>0</v>
      </c>
      <c r="V242" s="150">
        <v>0</v>
      </c>
      <c r="W242" s="150">
        <v>0</v>
      </c>
      <c r="X242" s="150">
        <v>0</v>
      </c>
      <c r="Y242" s="150">
        <v>0</v>
      </c>
      <c r="Z242" s="150">
        <v>0</v>
      </c>
      <c r="AA242" s="150">
        <v>0</v>
      </c>
      <c r="AB242" s="150">
        <v>0</v>
      </c>
      <c r="AC242" s="150">
        <v>0</v>
      </c>
      <c r="AD242" s="150">
        <v>0</v>
      </c>
      <c r="AE242" s="150">
        <v>0</v>
      </c>
      <c r="AF242" s="150">
        <v>0</v>
      </c>
      <c r="AG242" s="150">
        <v>0</v>
      </c>
      <c r="AH242" s="150">
        <v>0</v>
      </c>
      <c r="AI242" s="150">
        <v>0</v>
      </c>
      <c r="AJ242" s="150">
        <v>0</v>
      </c>
      <c r="AK242" s="150">
        <v>0</v>
      </c>
      <c r="AL242" s="150">
        <v>0</v>
      </c>
      <c r="AM242" s="150">
        <v>0</v>
      </c>
      <c r="AN242" s="150">
        <v>0</v>
      </c>
      <c r="AO242" s="150">
        <v>0</v>
      </c>
      <c r="AP242" s="150">
        <v>0</v>
      </c>
      <c r="AQ242" s="150">
        <v>0</v>
      </c>
      <c r="AR242" s="150">
        <v>0</v>
      </c>
      <c r="AS242" s="150">
        <v>0</v>
      </c>
      <c r="AT242" s="150">
        <v>0</v>
      </c>
      <c r="AU242" s="150">
        <v>0</v>
      </c>
      <c r="AV242" s="150">
        <v>1</v>
      </c>
    </row>
    <row r="243" spans="2:48" x14ac:dyDescent="0.25">
      <c r="B243" s="16"/>
      <c r="C243" s="332"/>
      <c r="D243" s="249"/>
      <c r="E243" s="252" t="s">
        <v>415</v>
      </c>
      <c r="F243" s="74"/>
      <c r="H243" s="136">
        <f t="shared" si="5"/>
        <v>2</v>
      </c>
      <c r="I243" s="149">
        <v>0</v>
      </c>
      <c r="J243" s="149">
        <v>0</v>
      </c>
      <c r="K243" s="149">
        <v>0</v>
      </c>
      <c r="L243" s="149">
        <v>0</v>
      </c>
      <c r="M243" s="149">
        <v>0</v>
      </c>
      <c r="N243" s="149">
        <v>1</v>
      </c>
      <c r="O243" s="150">
        <v>1</v>
      </c>
      <c r="P243" s="150">
        <v>0</v>
      </c>
      <c r="Q243" s="150">
        <v>0</v>
      </c>
      <c r="R243" s="150">
        <v>0</v>
      </c>
      <c r="S243" s="150">
        <v>0</v>
      </c>
      <c r="T243" s="150">
        <v>0</v>
      </c>
      <c r="U243" s="150">
        <v>0</v>
      </c>
      <c r="V243" s="150">
        <v>0</v>
      </c>
      <c r="W243" s="150">
        <v>0</v>
      </c>
      <c r="X243" s="150">
        <v>0</v>
      </c>
      <c r="Y243" s="150">
        <v>0</v>
      </c>
      <c r="Z243" s="150">
        <v>0</v>
      </c>
      <c r="AA243" s="150">
        <v>0</v>
      </c>
      <c r="AB243" s="150">
        <v>0</v>
      </c>
      <c r="AC243" s="150">
        <v>0</v>
      </c>
      <c r="AD243" s="150">
        <v>0</v>
      </c>
      <c r="AE243" s="150">
        <v>0</v>
      </c>
      <c r="AF243" s="150">
        <v>0</v>
      </c>
      <c r="AG243" s="150">
        <v>0</v>
      </c>
      <c r="AH243" s="150">
        <v>0</v>
      </c>
      <c r="AI243" s="150">
        <v>0</v>
      </c>
      <c r="AJ243" s="150">
        <v>0</v>
      </c>
      <c r="AK243" s="150">
        <v>0</v>
      </c>
      <c r="AL243" s="150">
        <v>0</v>
      </c>
      <c r="AM243" s="150">
        <v>0</v>
      </c>
      <c r="AN243" s="150">
        <v>0</v>
      </c>
      <c r="AO243" s="150">
        <v>0</v>
      </c>
      <c r="AP243" s="150">
        <v>0</v>
      </c>
      <c r="AQ243" s="150">
        <v>0</v>
      </c>
      <c r="AR243" s="150">
        <v>0</v>
      </c>
      <c r="AS243" s="150">
        <v>0</v>
      </c>
      <c r="AT243" s="150">
        <v>0</v>
      </c>
      <c r="AU243" s="150">
        <v>0</v>
      </c>
      <c r="AV243" s="150">
        <v>1</v>
      </c>
    </row>
    <row r="244" spans="2:48" x14ac:dyDescent="0.25">
      <c r="B244" s="16"/>
      <c r="C244" s="332"/>
      <c r="D244" s="253"/>
      <c r="E244" s="254" t="s">
        <v>416</v>
      </c>
      <c r="F244" s="74"/>
      <c r="H244" s="136">
        <f t="shared" si="5"/>
        <v>2</v>
      </c>
      <c r="I244" s="149">
        <v>0</v>
      </c>
      <c r="J244" s="149">
        <v>0</v>
      </c>
      <c r="K244" s="149">
        <v>0</v>
      </c>
      <c r="L244" s="149">
        <v>0</v>
      </c>
      <c r="M244" s="149">
        <v>0</v>
      </c>
      <c r="N244" s="149">
        <v>0</v>
      </c>
      <c r="O244" s="150">
        <v>0</v>
      </c>
      <c r="P244" s="150">
        <v>0</v>
      </c>
      <c r="Q244" s="150">
        <v>0</v>
      </c>
      <c r="R244" s="150">
        <v>0</v>
      </c>
      <c r="S244" s="150">
        <v>0</v>
      </c>
      <c r="T244" s="150">
        <v>0</v>
      </c>
      <c r="U244" s="150">
        <v>0</v>
      </c>
      <c r="V244" s="150">
        <v>0</v>
      </c>
      <c r="W244" s="150">
        <v>0</v>
      </c>
      <c r="X244" s="150">
        <v>0</v>
      </c>
      <c r="Y244" s="150">
        <v>0</v>
      </c>
      <c r="Z244" s="150">
        <v>0</v>
      </c>
      <c r="AA244" s="150">
        <v>0</v>
      </c>
      <c r="AB244" s="150">
        <v>0</v>
      </c>
      <c r="AC244" s="150">
        <v>0</v>
      </c>
      <c r="AD244" s="150">
        <v>0</v>
      </c>
      <c r="AE244" s="150">
        <v>0</v>
      </c>
      <c r="AF244" s="150">
        <v>0</v>
      </c>
      <c r="AG244" s="150">
        <v>0</v>
      </c>
      <c r="AH244" s="150">
        <v>0</v>
      </c>
      <c r="AI244" s="150">
        <v>0</v>
      </c>
      <c r="AJ244" s="150">
        <v>0</v>
      </c>
      <c r="AK244" s="150">
        <v>0</v>
      </c>
      <c r="AL244" s="150">
        <v>0</v>
      </c>
      <c r="AM244" s="150">
        <v>0</v>
      </c>
      <c r="AN244" s="150">
        <v>0</v>
      </c>
      <c r="AO244" s="150">
        <v>0</v>
      </c>
      <c r="AP244" s="150">
        <v>0</v>
      </c>
      <c r="AQ244" s="150">
        <v>0</v>
      </c>
      <c r="AR244" s="150">
        <v>1</v>
      </c>
      <c r="AS244" s="150">
        <v>0</v>
      </c>
      <c r="AT244" s="150">
        <v>0</v>
      </c>
      <c r="AU244" s="150">
        <v>0</v>
      </c>
      <c r="AV244" s="150">
        <v>1</v>
      </c>
    </row>
    <row r="245" spans="2:48" x14ac:dyDescent="0.25">
      <c r="B245" s="16"/>
      <c r="C245" s="343" t="s">
        <v>432</v>
      </c>
      <c r="D245" s="249"/>
      <c r="E245" s="252" t="s">
        <v>418</v>
      </c>
      <c r="F245" s="74"/>
      <c r="H245" s="136">
        <f t="shared" si="5"/>
        <v>1</v>
      </c>
      <c r="I245" s="149">
        <v>0</v>
      </c>
      <c r="J245" s="149">
        <v>0</v>
      </c>
      <c r="K245" s="149">
        <v>0</v>
      </c>
      <c r="L245" s="149">
        <v>0</v>
      </c>
      <c r="M245" s="149">
        <v>0</v>
      </c>
      <c r="N245" s="149">
        <v>0</v>
      </c>
      <c r="O245" s="150">
        <v>0</v>
      </c>
      <c r="P245" s="150">
        <v>0</v>
      </c>
      <c r="Q245" s="150">
        <v>0</v>
      </c>
      <c r="R245" s="150">
        <v>0</v>
      </c>
      <c r="S245" s="150">
        <v>0</v>
      </c>
      <c r="T245" s="150">
        <v>0</v>
      </c>
      <c r="U245" s="150">
        <v>0</v>
      </c>
      <c r="V245" s="150">
        <v>0</v>
      </c>
      <c r="W245" s="150">
        <v>0</v>
      </c>
      <c r="X245" s="150">
        <v>0</v>
      </c>
      <c r="Y245" s="150">
        <v>0</v>
      </c>
      <c r="Z245" s="150">
        <v>0</v>
      </c>
      <c r="AA245" s="150">
        <v>0</v>
      </c>
      <c r="AB245" s="150">
        <v>0</v>
      </c>
      <c r="AC245" s="150">
        <v>0</v>
      </c>
      <c r="AD245" s="150">
        <v>0</v>
      </c>
      <c r="AE245" s="150">
        <v>0</v>
      </c>
      <c r="AF245" s="150">
        <v>0</v>
      </c>
      <c r="AG245" s="150">
        <v>0</v>
      </c>
      <c r="AH245" s="150">
        <v>0</v>
      </c>
      <c r="AI245" s="150">
        <v>0</v>
      </c>
      <c r="AJ245" s="150">
        <v>0</v>
      </c>
      <c r="AK245" s="150">
        <v>0</v>
      </c>
      <c r="AL245" s="150">
        <v>0</v>
      </c>
      <c r="AM245" s="150">
        <v>0</v>
      </c>
      <c r="AN245" s="150">
        <v>1</v>
      </c>
      <c r="AO245" s="150">
        <v>0</v>
      </c>
      <c r="AP245" s="150">
        <v>0</v>
      </c>
      <c r="AQ245" s="150">
        <v>0</v>
      </c>
      <c r="AR245" s="150">
        <v>0</v>
      </c>
      <c r="AS245" s="150">
        <v>1</v>
      </c>
      <c r="AT245" s="150">
        <v>1</v>
      </c>
      <c r="AU245" s="150">
        <v>1</v>
      </c>
      <c r="AV245" s="150">
        <v>0</v>
      </c>
    </row>
    <row r="246" spans="2:48" x14ac:dyDescent="0.25">
      <c r="B246" s="16"/>
      <c r="C246" s="344"/>
      <c r="D246" s="249"/>
      <c r="E246" s="252" t="s">
        <v>419</v>
      </c>
      <c r="F246" s="74"/>
      <c r="H246" s="136">
        <f t="shared" si="5"/>
        <v>12</v>
      </c>
      <c r="I246" s="149">
        <v>1</v>
      </c>
      <c r="J246" s="149">
        <v>1</v>
      </c>
      <c r="K246" s="149">
        <v>1</v>
      </c>
      <c r="L246" s="149">
        <v>1</v>
      </c>
      <c r="M246" s="149">
        <v>1</v>
      </c>
      <c r="N246" s="149">
        <v>1</v>
      </c>
      <c r="O246" s="150">
        <v>1</v>
      </c>
      <c r="P246" s="150">
        <v>1</v>
      </c>
      <c r="Q246" s="150">
        <v>1</v>
      </c>
      <c r="R246" s="150">
        <v>1</v>
      </c>
      <c r="S246" s="150">
        <v>1</v>
      </c>
      <c r="T246" s="150">
        <v>1</v>
      </c>
      <c r="U246" s="150">
        <v>1</v>
      </c>
      <c r="V246" s="150">
        <v>1</v>
      </c>
      <c r="W246" s="150">
        <v>1</v>
      </c>
      <c r="X246" s="150">
        <v>1</v>
      </c>
      <c r="Y246" s="150">
        <v>1</v>
      </c>
      <c r="Z246" s="150">
        <v>1</v>
      </c>
      <c r="AA246" s="150">
        <v>1</v>
      </c>
      <c r="AB246" s="150">
        <v>1</v>
      </c>
      <c r="AC246" s="150">
        <v>1</v>
      </c>
      <c r="AD246" s="150">
        <v>1</v>
      </c>
      <c r="AE246" s="150">
        <v>1</v>
      </c>
      <c r="AF246" s="150">
        <v>1</v>
      </c>
      <c r="AG246" s="150">
        <v>1</v>
      </c>
      <c r="AH246" s="150">
        <v>1</v>
      </c>
      <c r="AI246" s="150">
        <v>1</v>
      </c>
      <c r="AJ246" s="150">
        <v>1</v>
      </c>
      <c r="AK246" s="150">
        <v>1</v>
      </c>
      <c r="AL246" s="150">
        <v>1</v>
      </c>
      <c r="AM246" s="150">
        <v>1</v>
      </c>
      <c r="AN246" s="150">
        <v>1</v>
      </c>
      <c r="AO246" s="150">
        <v>1</v>
      </c>
      <c r="AP246" s="150">
        <v>1</v>
      </c>
      <c r="AQ246" s="150">
        <v>1</v>
      </c>
      <c r="AR246" s="150">
        <v>1</v>
      </c>
      <c r="AS246" s="150">
        <v>1</v>
      </c>
      <c r="AT246" s="150">
        <v>1</v>
      </c>
      <c r="AU246" s="150">
        <v>1</v>
      </c>
      <c r="AV246" s="150">
        <v>1</v>
      </c>
    </row>
    <row r="247" spans="2:48" x14ac:dyDescent="0.25">
      <c r="B247" s="16"/>
      <c r="C247" s="344"/>
      <c r="D247" s="249"/>
      <c r="E247" s="252" t="s">
        <v>420</v>
      </c>
      <c r="F247" s="74"/>
      <c r="H247" s="136">
        <f t="shared" si="5"/>
        <v>2</v>
      </c>
      <c r="I247" s="149">
        <v>0</v>
      </c>
      <c r="J247" s="149">
        <v>0</v>
      </c>
      <c r="K247" s="149">
        <v>0</v>
      </c>
      <c r="L247" s="149">
        <v>0</v>
      </c>
      <c r="M247" s="149">
        <v>0</v>
      </c>
      <c r="N247" s="149">
        <v>0</v>
      </c>
      <c r="O247" s="150">
        <v>0</v>
      </c>
      <c r="P247" s="150">
        <v>0</v>
      </c>
      <c r="Q247" s="150">
        <v>0</v>
      </c>
      <c r="R247" s="150">
        <v>0</v>
      </c>
      <c r="S247" s="150">
        <v>0</v>
      </c>
      <c r="T247" s="150">
        <v>1</v>
      </c>
      <c r="U247" s="150">
        <v>1</v>
      </c>
      <c r="V247" s="150">
        <v>1</v>
      </c>
      <c r="W247" s="150">
        <v>1</v>
      </c>
      <c r="X247" s="150">
        <v>1</v>
      </c>
      <c r="Y247" s="150">
        <v>1</v>
      </c>
      <c r="Z247" s="150">
        <v>1</v>
      </c>
      <c r="AA247" s="150">
        <v>1</v>
      </c>
      <c r="AB247" s="150">
        <v>1</v>
      </c>
      <c r="AC247" s="150">
        <v>1</v>
      </c>
      <c r="AD247" s="150">
        <v>1</v>
      </c>
      <c r="AE247" s="150">
        <v>1</v>
      </c>
      <c r="AF247" s="150">
        <v>1</v>
      </c>
      <c r="AG247" s="150">
        <v>0</v>
      </c>
      <c r="AH247" s="150">
        <v>0</v>
      </c>
      <c r="AI247" s="150">
        <v>0</v>
      </c>
      <c r="AJ247" s="150">
        <v>0</v>
      </c>
      <c r="AK247" s="150">
        <v>0</v>
      </c>
      <c r="AL247" s="150">
        <v>0</v>
      </c>
      <c r="AM247" s="150">
        <v>0</v>
      </c>
      <c r="AN247" s="150">
        <v>1</v>
      </c>
      <c r="AO247" s="150">
        <v>0</v>
      </c>
      <c r="AP247" s="150">
        <v>0</v>
      </c>
      <c r="AQ247" s="150">
        <v>0</v>
      </c>
      <c r="AR247" s="150">
        <v>0</v>
      </c>
      <c r="AS247" s="150">
        <v>1</v>
      </c>
      <c r="AT247" s="150">
        <v>1</v>
      </c>
      <c r="AU247" s="150">
        <v>1</v>
      </c>
      <c r="AV247" s="150">
        <v>0</v>
      </c>
    </row>
    <row r="248" spans="2:48" x14ac:dyDescent="0.25">
      <c r="B248" s="16"/>
      <c r="C248" s="344"/>
      <c r="D248" s="249"/>
      <c r="E248" s="252" t="s">
        <v>421</v>
      </c>
      <c r="F248" s="74"/>
      <c r="H248" s="136">
        <f t="shared" si="5"/>
        <v>1</v>
      </c>
      <c r="I248" s="149">
        <v>0</v>
      </c>
      <c r="J248" s="149">
        <v>0</v>
      </c>
      <c r="K248" s="149">
        <v>0</v>
      </c>
      <c r="L248" s="149">
        <v>0</v>
      </c>
      <c r="M248" s="149">
        <v>0</v>
      </c>
      <c r="N248" s="149">
        <v>0</v>
      </c>
      <c r="O248" s="150">
        <v>0</v>
      </c>
      <c r="P248" s="150">
        <v>0</v>
      </c>
      <c r="Q248" s="150">
        <v>0</v>
      </c>
      <c r="R248" s="150">
        <v>0</v>
      </c>
      <c r="S248" s="150">
        <v>0</v>
      </c>
      <c r="T248" s="150">
        <v>0</v>
      </c>
      <c r="U248" s="150">
        <v>1</v>
      </c>
      <c r="V248" s="150">
        <v>1</v>
      </c>
      <c r="W248" s="150">
        <v>1</v>
      </c>
      <c r="X248" s="150">
        <v>1</v>
      </c>
      <c r="Y248" s="150">
        <v>1</v>
      </c>
      <c r="Z248" s="150">
        <v>1</v>
      </c>
      <c r="AA248" s="150">
        <v>1</v>
      </c>
      <c r="AB248" s="150">
        <v>1</v>
      </c>
      <c r="AC248" s="150">
        <v>1</v>
      </c>
      <c r="AD248" s="150">
        <v>1</v>
      </c>
      <c r="AE248" s="150">
        <v>1</v>
      </c>
      <c r="AF248" s="150">
        <v>1</v>
      </c>
      <c r="AG248" s="150">
        <v>0</v>
      </c>
      <c r="AH248" s="150">
        <v>0</v>
      </c>
      <c r="AI248" s="150">
        <v>0</v>
      </c>
      <c r="AJ248" s="150">
        <v>0</v>
      </c>
      <c r="AK248" s="150">
        <v>0</v>
      </c>
      <c r="AL248" s="150">
        <v>0</v>
      </c>
      <c r="AM248" s="150">
        <v>0</v>
      </c>
      <c r="AN248" s="150">
        <v>1</v>
      </c>
      <c r="AO248" s="150">
        <v>0</v>
      </c>
      <c r="AP248" s="150">
        <v>0</v>
      </c>
      <c r="AQ248" s="150">
        <v>0</v>
      </c>
      <c r="AR248" s="150">
        <v>0</v>
      </c>
      <c r="AS248" s="150">
        <v>1</v>
      </c>
      <c r="AT248" s="150">
        <v>1</v>
      </c>
      <c r="AU248" s="150">
        <v>1</v>
      </c>
      <c r="AV248" s="150">
        <v>0</v>
      </c>
    </row>
    <row r="249" spans="2:48" x14ac:dyDescent="0.25">
      <c r="B249" s="16"/>
      <c r="C249" s="344"/>
      <c r="D249" s="249"/>
      <c r="E249" s="252" t="s">
        <v>422</v>
      </c>
      <c r="F249" s="74"/>
      <c r="H249" s="136">
        <f t="shared" si="5"/>
        <v>2</v>
      </c>
      <c r="I249" s="149">
        <v>1</v>
      </c>
      <c r="J249" s="149">
        <v>1</v>
      </c>
      <c r="K249" s="149">
        <v>1</v>
      </c>
      <c r="L249" s="149">
        <v>1</v>
      </c>
      <c r="M249" s="149">
        <v>0</v>
      </c>
      <c r="N249" s="149">
        <v>0</v>
      </c>
      <c r="O249" s="150">
        <v>0</v>
      </c>
      <c r="P249" s="150">
        <v>0</v>
      </c>
      <c r="Q249" s="150">
        <v>1</v>
      </c>
      <c r="R249" s="150">
        <v>1</v>
      </c>
      <c r="S249" s="150">
        <v>1</v>
      </c>
      <c r="T249" s="150">
        <v>1</v>
      </c>
      <c r="U249" s="150">
        <v>0</v>
      </c>
      <c r="V249" s="150">
        <v>0</v>
      </c>
      <c r="W249" s="150">
        <v>0</v>
      </c>
      <c r="X249" s="150">
        <v>0</v>
      </c>
      <c r="Y249" s="150">
        <v>0</v>
      </c>
      <c r="Z249" s="150">
        <v>0</v>
      </c>
      <c r="AA249" s="150">
        <v>0</v>
      </c>
      <c r="AB249" s="150">
        <v>0</v>
      </c>
      <c r="AC249" s="150">
        <v>0</v>
      </c>
      <c r="AD249" s="150">
        <v>0</v>
      </c>
      <c r="AE249" s="150">
        <v>0</v>
      </c>
      <c r="AF249" s="150">
        <v>0</v>
      </c>
      <c r="AG249" s="150">
        <v>0</v>
      </c>
      <c r="AH249" s="150">
        <v>0</v>
      </c>
      <c r="AI249" s="150">
        <v>0</v>
      </c>
      <c r="AJ249" s="150">
        <v>0</v>
      </c>
      <c r="AK249" s="150">
        <v>0</v>
      </c>
      <c r="AL249" s="150">
        <v>0</v>
      </c>
      <c r="AM249" s="150">
        <v>0</v>
      </c>
      <c r="AN249" s="150">
        <v>1</v>
      </c>
      <c r="AO249" s="150">
        <v>0</v>
      </c>
      <c r="AP249" s="150">
        <v>0</v>
      </c>
      <c r="AQ249" s="150">
        <v>0</v>
      </c>
      <c r="AR249" s="150">
        <v>0</v>
      </c>
      <c r="AS249" s="150">
        <v>1</v>
      </c>
      <c r="AT249" s="150">
        <v>1</v>
      </c>
      <c r="AU249" s="150">
        <v>1</v>
      </c>
      <c r="AV249" s="150">
        <v>0</v>
      </c>
    </row>
    <row r="250" spans="2:48" x14ac:dyDescent="0.25">
      <c r="B250" s="16"/>
      <c r="C250" s="344"/>
      <c r="D250" s="249"/>
      <c r="E250" s="252" t="s">
        <v>423</v>
      </c>
      <c r="F250" s="74"/>
      <c r="H250" s="136">
        <f t="shared" si="5"/>
        <v>2</v>
      </c>
      <c r="I250" s="149">
        <v>1</v>
      </c>
      <c r="J250" s="149">
        <v>1</v>
      </c>
      <c r="K250" s="149">
        <v>1</v>
      </c>
      <c r="L250" s="149">
        <v>1</v>
      </c>
      <c r="M250" s="149">
        <v>0</v>
      </c>
      <c r="N250" s="149">
        <v>0</v>
      </c>
      <c r="O250" s="150">
        <v>0</v>
      </c>
      <c r="P250" s="150">
        <v>0</v>
      </c>
      <c r="Q250" s="150">
        <v>1</v>
      </c>
      <c r="R250" s="150">
        <v>1</v>
      </c>
      <c r="S250" s="150">
        <v>1</v>
      </c>
      <c r="T250" s="150">
        <v>1</v>
      </c>
      <c r="U250" s="150">
        <v>0</v>
      </c>
      <c r="V250" s="150">
        <v>0</v>
      </c>
      <c r="W250" s="150">
        <v>0</v>
      </c>
      <c r="X250" s="150">
        <v>0</v>
      </c>
      <c r="Y250" s="150">
        <v>0</v>
      </c>
      <c r="Z250" s="150">
        <v>0</v>
      </c>
      <c r="AA250" s="150">
        <v>0</v>
      </c>
      <c r="AB250" s="150">
        <v>0</v>
      </c>
      <c r="AC250" s="150">
        <v>0</v>
      </c>
      <c r="AD250" s="150">
        <v>0</v>
      </c>
      <c r="AE250" s="150">
        <v>0</v>
      </c>
      <c r="AF250" s="150">
        <v>0</v>
      </c>
      <c r="AG250" s="150">
        <v>0</v>
      </c>
      <c r="AH250" s="150">
        <v>0</v>
      </c>
      <c r="AI250" s="150">
        <v>0</v>
      </c>
      <c r="AJ250" s="150">
        <v>0</v>
      </c>
      <c r="AK250" s="150">
        <v>0</v>
      </c>
      <c r="AL250" s="150">
        <v>0</v>
      </c>
      <c r="AM250" s="150">
        <v>0</v>
      </c>
      <c r="AN250" s="150">
        <v>1</v>
      </c>
      <c r="AO250" s="150">
        <v>0</v>
      </c>
      <c r="AP250" s="150">
        <v>0</v>
      </c>
      <c r="AQ250" s="150">
        <v>0</v>
      </c>
      <c r="AR250" s="150">
        <v>0</v>
      </c>
      <c r="AS250" s="150">
        <v>1</v>
      </c>
      <c r="AT250" s="150">
        <v>1</v>
      </c>
      <c r="AU250" s="150">
        <v>1</v>
      </c>
      <c r="AV250" s="150">
        <v>0</v>
      </c>
    </row>
    <row r="251" spans="2:48" x14ac:dyDescent="0.25">
      <c r="B251" s="16"/>
      <c r="C251" s="344"/>
      <c r="D251" s="249"/>
      <c r="E251" s="252" t="s">
        <v>424</v>
      </c>
      <c r="F251" s="74"/>
      <c r="H251" s="136">
        <f t="shared" si="5"/>
        <v>2</v>
      </c>
      <c r="I251" s="149">
        <v>1</v>
      </c>
      <c r="J251" s="149">
        <v>1</v>
      </c>
      <c r="K251" s="149">
        <v>1</v>
      </c>
      <c r="L251" s="149">
        <v>1</v>
      </c>
      <c r="M251" s="149">
        <v>0</v>
      </c>
      <c r="N251" s="149">
        <v>0</v>
      </c>
      <c r="O251" s="150">
        <v>0</v>
      </c>
      <c r="P251" s="150">
        <v>0</v>
      </c>
      <c r="Q251" s="150">
        <v>1</v>
      </c>
      <c r="R251" s="150">
        <v>1</v>
      </c>
      <c r="S251" s="150">
        <v>1</v>
      </c>
      <c r="T251" s="150">
        <v>1</v>
      </c>
      <c r="U251" s="150">
        <v>0</v>
      </c>
      <c r="V251" s="150">
        <v>0</v>
      </c>
      <c r="W251" s="150">
        <v>0</v>
      </c>
      <c r="X251" s="150">
        <v>0</v>
      </c>
      <c r="Y251" s="150">
        <v>0</v>
      </c>
      <c r="Z251" s="150">
        <v>0</v>
      </c>
      <c r="AA251" s="150">
        <v>0</v>
      </c>
      <c r="AB251" s="150">
        <v>0</v>
      </c>
      <c r="AC251" s="150">
        <v>0</v>
      </c>
      <c r="AD251" s="150">
        <v>0</v>
      </c>
      <c r="AE251" s="150">
        <v>0</v>
      </c>
      <c r="AF251" s="150">
        <v>0</v>
      </c>
      <c r="AG251" s="150">
        <v>0</v>
      </c>
      <c r="AH251" s="150">
        <v>0</v>
      </c>
      <c r="AI251" s="150">
        <v>0</v>
      </c>
      <c r="AJ251" s="150">
        <v>0</v>
      </c>
      <c r="AK251" s="150">
        <v>0</v>
      </c>
      <c r="AL251" s="150">
        <v>0</v>
      </c>
      <c r="AM251" s="150">
        <v>0</v>
      </c>
      <c r="AN251" s="150">
        <v>1</v>
      </c>
      <c r="AO251" s="150">
        <v>0</v>
      </c>
      <c r="AP251" s="150">
        <v>0</v>
      </c>
      <c r="AQ251" s="150">
        <v>0</v>
      </c>
      <c r="AR251" s="150">
        <v>0</v>
      </c>
      <c r="AS251" s="150">
        <v>1</v>
      </c>
      <c r="AT251" s="150">
        <v>1</v>
      </c>
      <c r="AU251" s="150">
        <v>1</v>
      </c>
      <c r="AV251" s="150">
        <v>0</v>
      </c>
    </row>
    <row r="252" spans="2:48" x14ac:dyDescent="0.25">
      <c r="B252" s="16"/>
      <c r="C252" s="344"/>
      <c r="D252" s="249"/>
      <c r="E252" s="252" t="s">
        <v>425</v>
      </c>
      <c r="F252" s="74"/>
      <c r="H252" s="136">
        <f t="shared" si="5"/>
        <v>2</v>
      </c>
      <c r="I252" s="149">
        <v>0</v>
      </c>
      <c r="J252" s="149">
        <v>0</v>
      </c>
      <c r="K252" s="149">
        <v>0</v>
      </c>
      <c r="L252" s="149">
        <v>0</v>
      </c>
      <c r="M252" s="149">
        <v>1</v>
      </c>
      <c r="N252" s="149">
        <v>1</v>
      </c>
      <c r="O252" s="150">
        <v>1</v>
      </c>
      <c r="P252" s="150">
        <v>1</v>
      </c>
      <c r="Q252" s="150">
        <v>0</v>
      </c>
      <c r="R252" s="150">
        <v>0</v>
      </c>
      <c r="S252" s="150">
        <v>0</v>
      </c>
      <c r="T252" s="150">
        <v>0</v>
      </c>
      <c r="U252" s="150">
        <v>0</v>
      </c>
      <c r="V252" s="150">
        <v>0</v>
      </c>
      <c r="W252" s="150">
        <v>0</v>
      </c>
      <c r="X252" s="150">
        <v>0</v>
      </c>
      <c r="Y252" s="150">
        <v>0</v>
      </c>
      <c r="Z252" s="150">
        <v>0</v>
      </c>
      <c r="AA252" s="150">
        <v>0</v>
      </c>
      <c r="AB252" s="150">
        <v>0</v>
      </c>
      <c r="AC252" s="150">
        <v>0</v>
      </c>
      <c r="AD252" s="150">
        <v>0</v>
      </c>
      <c r="AE252" s="150">
        <v>0</v>
      </c>
      <c r="AF252" s="150">
        <v>0</v>
      </c>
      <c r="AG252" s="150">
        <v>0</v>
      </c>
      <c r="AH252" s="150">
        <v>0</v>
      </c>
      <c r="AI252" s="150">
        <v>0</v>
      </c>
      <c r="AJ252" s="150">
        <v>0</v>
      </c>
      <c r="AK252" s="150">
        <v>0</v>
      </c>
      <c r="AL252" s="150">
        <v>0</v>
      </c>
      <c r="AM252" s="150">
        <v>0</v>
      </c>
      <c r="AN252" s="150">
        <v>1</v>
      </c>
      <c r="AO252" s="150">
        <v>0</v>
      </c>
      <c r="AP252" s="150">
        <v>0</v>
      </c>
      <c r="AQ252" s="150">
        <v>0</v>
      </c>
      <c r="AR252" s="150">
        <v>0</v>
      </c>
      <c r="AS252" s="150">
        <v>1</v>
      </c>
      <c r="AT252" s="150">
        <v>1</v>
      </c>
      <c r="AU252" s="150">
        <v>1</v>
      </c>
      <c r="AV252" s="150">
        <v>0</v>
      </c>
    </row>
    <row r="253" spans="2:48" x14ac:dyDescent="0.25">
      <c r="B253" s="16"/>
      <c r="C253" s="344"/>
      <c r="D253" s="249"/>
      <c r="E253" s="252" t="s">
        <v>426</v>
      </c>
      <c r="F253" s="74"/>
      <c r="H253" s="136">
        <f t="shared" si="5"/>
        <v>2</v>
      </c>
      <c r="I253" s="149">
        <v>0</v>
      </c>
      <c r="J253" s="149">
        <v>0</v>
      </c>
      <c r="K253" s="149">
        <v>0</v>
      </c>
      <c r="L253" s="149">
        <v>0</v>
      </c>
      <c r="M253" s="149">
        <v>1</v>
      </c>
      <c r="N253" s="149">
        <v>1</v>
      </c>
      <c r="O253" s="150">
        <v>1</v>
      </c>
      <c r="P253" s="150">
        <v>1</v>
      </c>
      <c r="Q253" s="150">
        <v>0</v>
      </c>
      <c r="R253" s="150">
        <v>0</v>
      </c>
      <c r="S253" s="150">
        <v>0</v>
      </c>
      <c r="T253" s="150">
        <v>0</v>
      </c>
      <c r="U253" s="150">
        <v>0</v>
      </c>
      <c r="V253" s="150">
        <v>0</v>
      </c>
      <c r="W253" s="150">
        <v>0</v>
      </c>
      <c r="X253" s="150">
        <v>0</v>
      </c>
      <c r="Y253" s="150">
        <v>0</v>
      </c>
      <c r="Z253" s="150">
        <v>0</v>
      </c>
      <c r="AA253" s="150">
        <v>0</v>
      </c>
      <c r="AB253" s="150">
        <v>0</v>
      </c>
      <c r="AC253" s="150">
        <v>0</v>
      </c>
      <c r="AD253" s="150">
        <v>0</v>
      </c>
      <c r="AE253" s="150">
        <v>0</v>
      </c>
      <c r="AF253" s="150">
        <v>0</v>
      </c>
      <c r="AG253" s="150">
        <v>0</v>
      </c>
      <c r="AH253" s="150">
        <v>0</v>
      </c>
      <c r="AI253" s="150">
        <v>0</v>
      </c>
      <c r="AJ253" s="150">
        <v>0</v>
      </c>
      <c r="AK253" s="150">
        <v>0</v>
      </c>
      <c r="AL253" s="150">
        <v>0</v>
      </c>
      <c r="AM253" s="150">
        <v>0</v>
      </c>
      <c r="AN253" s="150">
        <v>1</v>
      </c>
      <c r="AO253" s="150">
        <v>0</v>
      </c>
      <c r="AP253" s="150">
        <v>0</v>
      </c>
      <c r="AQ253" s="150">
        <v>0</v>
      </c>
      <c r="AR253" s="150">
        <v>0</v>
      </c>
      <c r="AS253" s="150">
        <v>1</v>
      </c>
      <c r="AT253" s="150">
        <v>1</v>
      </c>
      <c r="AU253" s="150">
        <v>1</v>
      </c>
      <c r="AV253" s="150">
        <v>0</v>
      </c>
    </row>
    <row r="254" spans="2:48" x14ac:dyDescent="0.25">
      <c r="B254" s="16"/>
      <c r="C254" s="344"/>
      <c r="D254" s="249"/>
      <c r="E254" s="252" t="s">
        <v>427</v>
      </c>
      <c r="F254" s="74"/>
      <c r="H254" s="136">
        <f t="shared" si="5"/>
        <v>1</v>
      </c>
      <c r="I254" s="149">
        <v>1</v>
      </c>
      <c r="J254" s="149">
        <v>1</v>
      </c>
      <c r="K254" s="149">
        <v>1</v>
      </c>
      <c r="L254" s="149">
        <v>1</v>
      </c>
      <c r="M254" s="149">
        <v>0</v>
      </c>
      <c r="N254" s="149">
        <v>0</v>
      </c>
      <c r="O254" s="150">
        <v>0</v>
      </c>
      <c r="P254" s="150">
        <v>0</v>
      </c>
      <c r="Q254" s="150">
        <v>0</v>
      </c>
      <c r="R254" s="150">
        <v>0</v>
      </c>
      <c r="S254" s="150">
        <v>0</v>
      </c>
      <c r="T254" s="150">
        <v>0</v>
      </c>
      <c r="U254" s="150">
        <v>0</v>
      </c>
      <c r="V254" s="150">
        <v>0</v>
      </c>
      <c r="W254" s="150">
        <v>0</v>
      </c>
      <c r="X254" s="150">
        <v>0</v>
      </c>
      <c r="Y254" s="150">
        <v>0</v>
      </c>
      <c r="Z254" s="150">
        <v>0</v>
      </c>
      <c r="AA254" s="150">
        <v>0</v>
      </c>
      <c r="AB254" s="150">
        <v>0</v>
      </c>
      <c r="AC254" s="150">
        <v>0</v>
      </c>
      <c r="AD254" s="150">
        <v>0</v>
      </c>
      <c r="AE254" s="150">
        <v>0</v>
      </c>
      <c r="AF254" s="150">
        <v>0</v>
      </c>
      <c r="AG254" s="150">
        <v>0</v>
      </c>
      <c r="AH254" s="150">
        <v>0</v>
      </c>
      <c r="AI254" s="150">
        <v>0</v>
      </c>
      <c r="AJ254" s="150">
        <v>0</v>
      </c>
      <c r="AK254" s="150">
        <v>0</v>
      </c>
      <c r="AL254" s="150">
        <v>0</v>
      </c>
      <c r="AM254" s="150">
        <v>0</v>
      </c>
      <c r="AN254" s="150">
        <v>1</v>
      </c>
      <c r="AO254" s="150">
        <v>0</v>
      </c>
      <c r="AP254" s="150">
        <v>0</v>
      </c>
      <c r="AQ254" s="150">
        <v>0</v>
      </c>
      <c r="AR254" s="150">
        <v>0</v>
      </c>
      <c r="AS254" s="150">
        <v>1</v>
      </c>
      <c r="AT254" s="150">
        <v>1</v>
      </c>
      <c r="AU254" s="150">
        <v>1</v>
      </c>
      <c r="AV254" s="150">
        <v>0</v>
      </c>
    </row>
    <row r="255" spans="2:48" x14ac:dyDescent="0.25">
      <c r="B255" s="16"/>
      <c r="C255" s="345"/>
      <c r="D255" s="253"/>
      <c r="E255" s="254" t="s">
        <v>428</v>
      </c>
      <c r="F255" s="74"/>
      <c r="H255" s="136">
        <f t="shared" si="5"/>
        <v>12</v>
      </c>
      <c r="I255" s="149">
        <v>1</v>
      </c>
      <c r="J255" s="149">
        <v>1</v>
      </c>
      <c r="K255" s="149">
        <v>1</v>
      </c>
      <c r="L255" s="149">
        <v>1</v>
      </c>
      <c r="M255" s="149">
        <v>1</v>
      </c>
      <c r="N255" s="149">
        <v>1</v>
      </c>
      <c r="O255" s="150">
        <v>1</v>
      </c>
      <c r="P255" s="150">
        <v>1</v>
      </c>
      <c r="Q255" s="150">
        <v>1</v>
      </c>
      <c r="R255" s="150">
        <v>1</v>
      </c>
      <c r="S255" s="150">
        <v>1</v>
      </c>
      <c r="T255" s="150">
        <v>1</v>
      </c>
      <c r="U255" s="150">
        <v>1</v>
      </c>
      <c r="V255" s="150">
        <v>1</v>
      </c>
      <c r="W255" s="150">
        <v>1</v>
      </c>
      <c r="X255" s="150">
        <v>1</v>
      </c>
      <c r="Y255" s="150">
        <v>1</v>
      </c>
      <c r="Z255" s="150">
        <v>1</v>
      </c>
      <c r="AA255" s="150">
        <v>1</v>
      </c>
      <c r="AB255" s="150">
        <v>1</v>
      </c>
      <c r="AC255" s="150">
        <v>1</v>
      </c>
      <c r="AD255" s="150">
        <v>1</v>
      </c>
      <c r="AE255" s="150">
        <v>1</v>
      </c>
      <c r="AF255" s="150">
        <v>1</v>
      </c>
      <c r="AG255" s="150">
        <v>1</v>
      </c>
      <c r="AH255" s="150">
        <v>1</v>
      </c>
      <c r="AI255" s="150">
        <v>1</v>
      </c>
      <c r="AJ255" s="150">
        <v>1</v>
      </c>
      <c r="AK255" s="150">
        <v>1</v>
      </c>
      <c r="AL255" s="150">
        <v>1</v>
      </c>
      <c r="AM255" s="150">
        <v>1</v>
      </c>
      <c r="AN255" s="150">
        <v>1</v>
      </c>
      <c r="AO255" s="150">
        <v>1</v>
      </c>
      <c r="AP255" s="150">
        <v>1</v>
      </c>
      <c r="AQ255" s="150">
        <v>1</v>
      </c>
      <c r="AR255" s="150">
        <v>1</v>
      </c>
      <c r="AS255" s="150">
        <v>1</v>
      </c>
      <c r="AT255" s="150">
        <v>1</v>
      </c>
      <c r="AU255" s="150">
        <v>1</v>
      </c>
      <c r="AV255" s="150">
        <v>1</v>
      </c>
    </row>
    <row r="256" spans="2:48" ht="15.75" thickBot="1" x14ac:dyDescent="0.3">
      <c r="B256" s="18"/>
      <c r="C256" s="19"/>
      <c r="D256" s="19"/>
      <c r="E256" s="19"/>
      <c r="F256" s="137"/>
    </row>
    <row r="257" x14ac:dyDescent="0.25"/>
    <row r="258" x14ac:dyDescent="0.25"/>
    <row r="259" x14ac:dyDescent="0.25"/>
    <row r="260" x14ac:dyDescent="0.25"/>
    <row r="261" x14ac:dyDescent="0.25"/>
    <row r="262" x14ac:dyDescent="0.25"/>
    <row r="263" x14ac:dyDescent="0.25"/>
    <row r="264" x14ac:dyDescent="0.25"/>
    <row r="265" x14ac:dyDescent="0.25"/>
    <row r="266" x14ac:dyDescent="0.25"/>
    <row r="267" x14ac:dyDescent="0.25"/>
    <row r="268" x14ac:dyDescent="0.25"/>
    <row r="269" x14ac:dyDescent="0.25"/>
    <row r="270" x14ac:dyDescent="0.25"/>
    <row r="271" x14ac:dyDescent="0.25"/>
    <row r="272" x14ac:dyDescent="0.25"/>
    <row r="273" x14ac:dyDescent="0.25"/>
    <row r="274" x14ac:dyDescent="0.25"/>
    <row r="275" x14ac:dyDescent="0.25"/>
    <row r="276" x14ac:dyDescent="0.25"/>
    <row r="277" x14ac:dyDescent="0.25"/>
    <row r="278" x14ac:dyDescent="0.25"/>
    <row r="279" x14ac:dyDescent="0.25"/>
    <row r="280" x14ac:dyDescent="0.25"/>
    <row r="281" x14ac:dyDescent="0.25"/>
    <row r="282" x14ac:dyDescent="0.25"/>
    <row r="283" x14ac:dyDescent="0.25"/>
    <row r="284" x14ac:dyDescent="0.25"/>
    <row r="285" x14ac:dyDescent="0.25"/>
    <row r="286" x14ac:dyDescent="0.25"/>
    <row r="287" x14ac:dyDescent="0.25"/>
    <row r="288" x14ac:dyDescent="0.25"/>
    <row r="289" x14ac:dyDescent="0.25"/>
    <row r="290" x14ac:dyDescent="0.25"/>
    <row r="291" x14ac:dyDescent="0.25"/>
    <row r="292" x14ac:dyDescent="0.25"/>
    <row r="293" x14ac:dyDescent="0.25"/>
    <row r="294" x14ac:dyDescent="0.25"/>
    <row r="295" x14ac:dyDescent="0.25"/>
    <row r="296" x14ac:dyDescent="0.25"/>
    <row r="297" x14ac:dyDescent="0.25"/>
    <row r="298" x14ac:dyDescent="0.25"/>
    <row r="299" x14ac:dyDescent="0.25"/>
    <row r="300" x14ac:dyDescent="0.25"/>
    <row r="301" x14ac:dyDescent="0.25"/>
    <row r="302" x14ac:dyDescent="0.25"/>
    <row r="303" x14ac:dyDescent="0.25"/>
    <row r="304" x14ac:dyDescent="0.25"/>
    <row r="305" x14ac:dyDescent="0.25"/>
    <row r="306" x14ac:dyDescent="0.25"/>
    <row r="307" x14ac:dyDescent="0.25"/>
    <row r="308" x14ac:dyDescent="0.25"/>
    <row r="309" x14ac:dyDescent="0.25"/>
    <row r="310" x14ac:dyDescent="0.25"/>
    <row r="311" x14ac:dyDescent="0.25"/>
    <row r="312" x14ac:dyDescent="0.25"/>
    <row r="313" x14ac:dyDescent="0.25"/>
    <row r="314" x14ac:dyDescent="0.25"/>
    <row r="315" x14ac:dyDescent="0.25"/>
    <row r="316" x14ac:dyDescent="0.25"/>
    <row r="317" x14ac:dyDescent="0.25"/>
    <row r="318" x14ac:dyDescent="0.25"/>
    <row r="319" x14ac:dyDescent="0.25"/>
    <row r="320" x14ac:dyDescent="0.25"/>
    <row r="321" x14ac:dyDescent="0.25"/>
    <row r="322" x14ac:dyDescent="0.25"/>
    <row r="323" x14ac:dyDescent="0.25"/>
    <row r="324" x14ac:dyDescent="0.25"/>
    <row r="325" x14ac:dyDescent="0.25"/>
    <row r="326" x14ac:dyDescent="0.25"/>
    <row r="327" x14ac:dyDescent="0.25"/>
    <row r="328" x14ac:dyDescent="0.25"/>
    <row r="329" x14ac:dyDescent="0.25"/>
    <row r="330" x14ac:dyDescent="0.25"/>
    <row r="331" x14ac:dyDescent="0.25"/>
    <row r="332" x14ac:dyDescent="0.25"/>
    <row r="333" x14ac:dyDescent="0.25"/>
    <row r="334" x14ac:dyDescent="0.25"/>
    <row r="335" x14ac:dyDescent="0.25"/>
    <row r="336" x14ac:dyDescent="0.25"/>
    <row r="337" x14ac:dyDescent="0.25"/>
    <row r="338" x14ac:dyDescent="0.25"/>
    <row r="339" x14ac:dyDescent="0.25"/>
    <row r="340" x14ac:dyDescent="0.25"/>
    <row r="341" x14ac:dyDescent="0.25"/>
    <row r="342" x14ac:dyDescent="0.25"/>
    <row r="343" x14ac:dyDescent="0.25"/>
    <row r="344" x14ac:dyDescent="0.25"/>
    <row r="345" x14ac:dyDescent="0.25"/>
    <row r="346" x14ac:dyDescent="0.25"/>
    <row r="347" x14ac:dyDescent="0.25"/>
    <row r="348" x14ac:dyDescent="0.25"/>
    <row r="349" x14ac:dyDescent="0.25"/>
    <row r="350" x14ac:dyDescent="0.25"/>
    <row r="351" x14ac:dyDescent="0.25"/>
    <row r="352" x14ac:dyDescent="0.25"/>
    <row r="353" x14ac:dyDescent="0.25"/>
    <row r="354" x14ac:dyDescent="0.25"/>
    <row r="355" x14ac:dyDescent="0.25"/>
    <row r="356" x14ac:dyDescent="0.25"/>
    <row r="357" x14ac:dyDescent="0.25"/>
    <row r="358" x14ac:dyDescent="0.25"/>
    <row r="359" x14ac:dyDescent="0.25"/>
    <row r="360" x14ac:dyDescent="0.25"/>
    <row r="361" x14ac:dyDescent="0.25"/>
    <row r="362" x14ac:dyDescent="0.25"/>
    <row r="363" x14ac:dyDescent="0.25"/>
    <row r="364" x14ac:dyDescent="0.25"/>
    <row r="365" x14ac:dyDescent="0.25"/>
  </sheetData>
  <sheetProtection selectLockedCells="1" selectUnlockedCells="1"/>
  <mergeCells count="18">
    <mergeCell ref="C71:C113"/>
    <mergeCell ref="C114:C137"/>
    <mergeCell ref="C138:C146"/>
    <mergeCell ref="C27:C29"/>
    <mergeCell ref="B3:G3"/>
    <mergeCell ref="C9:C10"/>
    <mergeCell ref="E9:E10"/>
    <mergeCell ref="C11:C26"/>
    <mergeCell ref="C30:C39"/>
    <mergeCell ref="C42:C55"/>
    <mergeCell ref="C56:C63"/>
    <mergeCell ref="C64:C66"/>
    <mergeCell ref="C67:C70"/>
    <mergeCell ref="C209:C244"/>
    <mergeCell ref="C245:C255"/>
    <mergeCell ref="C166:C173"/>
    <mergeCell ref="C176:C208"/>
    <mergeCell ref="C148:C163"/>
  </mergeCells>
  <conditionalFormatting sqref="I11:AV255">
    <cfRule type="cellIs" dxfId="1" priority="1" operator="equal">
      <formula>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Check Box 1">
              <controlPr defaultSize="0" autoFill="0" autoLine="0" autoPict="0">
                <anchor moveWithCells="1">
                  <from>
                    <xdr:col>3</xdr:col>
                    <xdr:colOff>76200</xdr:colOff>
                    <xdr:row>10</xdr:row>
                    <xdr:rowOff>9525</xdr:rowOff>
                  </from>
                  <to>
                    <xdr:col>3</xdr:col>
                    <xdr:colOff>352425</xdr:colOff>
                    <xdr:row>10</xdr:row>
                    <xdr:rowOff>190500</xdr:rowOff>
                  </to>
                </anchor>
              </controlPr>
            </control>
          </mc:Choice>
        </mc:AlternateContent>
        <mc:AlternateContent xmlns:mc="http://schemas.openxmlformats.org/markup-compatibility/2006">
          <mc:Choice Requires="x14">
            <control shapeId="31746" r:id="rId4" name="Check Box 2">
              <controlPr defaultSize="0" autoFill="0" autoLine="0" autoPict="0">
                <anchor moveWithCells="1">
                  <from>
                    <xdr:col>3</xdr:col>
                    <xdr:colOff>76200</xdr:colOff>
                    <xdr:row>11</xdr:row>
                    <xdr:rowOff>9525</xdr:rowOff>
                  </from>
                  <to>
                    <xdr:col>3</xdr:col>
                    <xdr:colOff>352425</xdr:colOff>
                    <xdr:row>11</xdr:row>
                    <xdr:rowOff>190500</xdr:rowOff>
                  </to>
                </anchor>
              </controlPr>
            </control>
          </mc:Choice>
        </mc:AlternateContent>
        <mc:AlternateContent xmlns:mc="http://schemas.openxmlformats.org/markup-compatibility/2006">
          <mc:Choice Requires="x14">
            <control shapeId="31747" r:id="rId5" name="Check Box 3">
              <controlPr defaultSize="0" autoFill="0" autoLine="0" autoPict="0">
                <anchor moveWithCells="1">
                  <from>
                    <xdr:col>3</xdr:col>
                    <xdr:colOff>76200</xdr:colOff>
                    <xdr:row>12</xdr:row>
                    <xdr:rowOff>9525</xdr:rowOff>
                  </from>
                  <to>
                    <xdr:col>3</xdr:col>
                    <xdr:colOff>352425</xdr:colOff>
                    <xdr:row>12</xdr:row>
                    <xdr:rowOff>190500</xdr:rowOff>
                  </to>
                </anchor>
              </controlPr>
            </control>
          </mc:Choice>
        </mc:AlternateContent>
        <mc:AlternateContent xmlns:mc="http://schemas.openxmlformats.org/markup-compatibility/2006">
          <mc:Choice Requires="x14">
            <control shapeId="31748" r:id="rId6" name="Check Box 4">
              <controlPr defaultSize="0" autoFill="0" autoLine="0" autoPict="0">
                <anchor moveWithCells="1">
                  <from>
                    <xdr:col>3</xdr:col>
                    <xdr:colOff>76200</xdr:colOff>
                    <xdr:row>14</xdr:row>
                    <xdr:rowOff>9525</xdr:rowOff>
                  </from>
                  <to>
                    <xdr:col>3</xdr:col>
                    <xdr:colOff>352425</xdr:colOff>
                    <xdr:row>14</xdr:row>
                    <xdr:rowOff>190500</xdr:rowOff>
                  </to>
                </anchor>
              </controlPr>
            </control>
          </mc:Choice>
        </mc:AlternateContent>
        <mc:AlternateContent xmlns:mc="http://schemas.openxmlformats.org/markup-compatibility/2006">
          <mc:Choice Requires="x14">
            <control shapeId="31749" r:id="rId7" name="Check Box 5">
              <controlPr defaultSize="0" autoFill="0" autoLine="0" autoPict="0">
                <anchor moveWithCells="1">
                  <from>
                    <xdr:col>3</xdr:col>
                    <xdr:colOff>76200</xdr:colOff>
                    <xdr:row>15</xdr:row>
                    <xdr:rowOff>9525</xdr:rowOff>
                  </from>
                  <to>
                    <xdr:col>3</xdr:col>
                    <xdr:colOff>352425</xdr:colOff>
                    <xdr:row>16</xdr:row>
                    <xdr:rowOff>0</xdr:rowOff>
                  </to>
                </anchor>
              </controlPr>
            </control>
          </mc:Choice>
        </mc:AlternateContent>
        <mc:AlternateContent xmlns:mc="http://schemas.openxmlformats.org/markup-compatibility/2006">
          <mc:Choice Requires="x14">
            <control shapeId="31750" r:id="rId8" name="Check Box 6">
              <controlPr defaultSize="0" autoFill="0" autoLine="0" autoPict="0">
                <anchor moveWithCells="1">
                  <from>
                    <xdr:col>3</xdr:col>
                    <xdr:colOff>76200</xdr:colOff>
                    <xdr:row>16</xdr:row>
                    <xdr:rowOff>9525</xdr:rowOff>
                  </from>
                  <to>
                    <xdr:col>3</xdr:col>
                    <xdr:colOff>352425</xdr:colOff>
                    <xdr:row>17</xdr:row>
                    <xdr:rowOff>0</xdr:rowOff>
                  </to>
                </anchor>
              </controlPr>
            </control>
          </mc:Choice>
        </mc:AlternateContent>
        <mc:AlternateContent xmlns:mc="http://schemas.openxmlformats.org/markup-compatibility/2006">
          <mc:Choice Requires="x14">
            <control shapeId="31751" r:id="rId9" name="Check Box 7">
              <controlPr defaultSize="0" autoFill="0" autoLine="0" autoPict="0">
                <anchor moveWithCells="1">
                  <from>
                    <xdr:col>3</xdr:col>
                    <xdr:colOff>76200</xdr:colOff>
                    <xdr:row>18</xdr:row>
                    <xdr:rowOff>9525</xdr:rowOff>
                  </from>
                  <to>
                    <xdr:col>3</xdr:col>
                    <xdr:colOff>352425</xdr:colOff>
                    <xdr:row>19</xdr:row>
                    <xdr:rowOff>0</xdr:rowOff>
                  </to>
                </anchor>
              </controlPr>
            </control>
          </mc:Choice>
        </mc:AlternateContent>
        <mc:AlternateContent xmlns:mc="http://schemas.openxmlformats.org/markup-compatibility/2006">
          <mc:Choice Requires="x14">
            <control shapeId="31752" r:id="rId10" name="Check Box 8">
              <controlPr defaultSize="0" autoFill="0" autoLine="0" autoPict="0">
                <anchor moveWithCells="1">
                  <from>
                    <xdr:col>3</xdr:col>
                    <xdr:colOff>76200</xdr:colOff>
                    <xdr:row>19</xdr:row>
                    <xdr:rowOff>9525</xdr:rowOff>
                  </from>
                  <to>
                    <xdr:col>3</xdr:col>
                    <xdr:colOff>352425</xdr:colOff>
                    <xdr:row>19</xdr:row>
                    <xdr:rowOff>190500</xdr:rowOff>
                  </to>
                </anchor>
              </controlPr>
            </control>
          </mc:Choice>
        </mc:AlternateContent>
        <mc:AlternateContent xmlns:mc="http://schemas.openxmlformats.org/markup-compatibility/2006">
          <mc:Choice Requires="x14">
            <control shapeId="31753" r:id="rId11" name="Check Box 9">
              <controlPr defaultSize="0" autoFill="0" autoLine="0" autoPict="0">
                <anchor moveWithCells="1">
                  <from>
                    <xdr:col>3</xdr:col>
                    <xdr:colOff>76200</xdr:colOff>
                    <xdr:row>20</xdr:row>
                    <xdr:rowOff>9525</xdr:rowOff>
                  </from>
                  <to>
                    <xdr:col>3</xdr:col>
                    <xdr:colOff>352425</xdr:colOff>
                    <xdr:row>21</xdr:row>
                    <xdr:rowOff>0</xdr:rowOff>
                  </to>
                </anchor>
              </controlPr>
            </control>
          </mc:Choice>
        </mc:AlternateContent>
        <mc:AlternateContent xmlns:mc="http://schemas.openxmlformats.org/markup-compatibility/2006">
          <mc:Choice Requires="x14">
            <control shapeId="31754" r:id="rId12" name="Check Box 10">
              <controlPr defaultSize="0" autoFill="0" autoLine="0" autoPict="0">
                <anchor moveWithCells="1">
                  <from>
                    <xdr:col>3</xdr:col>
                    <xdr:colOff>76200</xdr:colOff>
                    <xdr:row>22</xdr:row>
                    <xdr:rowOff>9525</xdr:rowOff>
                  </from>
                  <to>
                    <xdr:col>3</xdr:col>
                    <xdr:colOff>352425</xdr:colOff>
                    <xdr:row>23</xdr:row>
                    <xdr:rowOff>0</xdr:rowOff>
                  </to>
                </anchor>
              </controlPr>
            </control>
          </mc:Choice>
        </mc:AlternateContent>
        <mc:AlternateContent xmlns:mc="http://schemas.openxmlformats.org/markup-compatibility/2006">
          <mc:Choice Requires="x14">
            <control shapeId="31755" r:id="rId13" name="Check Box 11">
              <controlPr defaultSize="0" autoFill="0" autoLine="0" autoPict="0">
                <anchor moveWithCells="1">
                  <from>
                    <xdr:col>3</xdr:col>
                    <xdr:colOff>76200</xdr:colOff>
                    <xdr:row>23</xdr:row>
                    <xdr:rowOff>9525</xdr:rowOff>
                  </from>
                  <to>
                    <xdr:col>3</xdr:col>
                    <xdr:colOff>352425</xdr:colOff>
                    <xdr:row>24</xdr:row>
                    <xdr:rowOff>0</xdr:rowOff>
                  </to>
                </anchor>
              </controlPr>
            </control>
          </mc:Choice>
        </mc:AlternateContent>
        <mc:AlternateContent xmlns:mc="http://schemas.openxmlformats.org/markup-compatibility/2006">
          <mc:Choice Requires="x14">
            <control shapeId="31756" r:id="rId14" name="Check Box 12">
              <controlPr defaultSize="0" autoFill="0" autoLine="0" autoPict="0">
                <anchor moveWithCells="1">
                  <from>
                    <xdr:col>3</xdr:col>
                    <xdr:colOff>76200</xdr:colOff>
                    <xdr:row>24</xdr:row>
                    <xdr:rowOff>9525</xdr:rowOff>
                  </from>
                  <to>
                    <xdr:col>3</xdr:col>
                    <xdr:colOff>352425</xdr:colOff>
                    <xdr:row>25</xdr:row>
                    <xdr:rowOff>0</xdr:rowOff>
                  </to>
                </anchor>
              </controlPr>
            </control>
          </mc:Choice>
        </mc:AlternateContent>
        <mc:AlternateContent xmlns:mc="http://schemas.openxmlformats.org/markup-compatibility/2006">
          <mc:Choice Requires="x14">
            <control shapeId="31757" r:id="rId15" name="Check Box 13">
              <controlPr defaultSize="0" autoFill="0" autoLine="0" autoPict="0">
                <anchor moveWithCells="1">
                  <from>
                    <xdr:col>3</xdr:col>
                    <xdr:colOff>76200</xdr:colOff>
                    <xdr:row>25</xdr:row>
                    <xdr:rowOff>9525</xdr:rowOff>
                  </from>
                  <to>
                    <xdr:col>3</xdr:col>
                    <xdr:colOff>352425</xdr:colOff>
                    <xdr:row>26</xdr:row>
                    <xdr:rowOff>0</xdr:rowOff>
                  </to>
                </anchor>
              </controlPr>
            </control>
          </mc:Choice>
        </mc:AlternateContent>
        <mc:AlternateContent xmlns:mc="http://schemas.openxmlformats.org/markup-compatibility/2006">
          <mc:Choice Requires="x14">
            <control shapeId="31760" r:id="rId16" name="Check Box 16">
              <controlPr defaultSize="0" autoFill="0" autoLine="0" autoPict="0">
                <anchor moveWithCells="1">
                  <from>
                    <xdr:col>3</xdr:col>
                    <xdr:colOff>76200</xdr:colOff>
                    <xdr:row>26</xdr:row>
                    <xdr:rowOff>9525</xdr:rowOff>
                  </from>
                  <to>
                    <xdr:col>3</xdr:col>
                    <xdr:colOff>352425</xdr:colOff>
                    <xdr:row>26</xdr:row>
                    <xdr:rowOff>190500</xdr:rowOff>
                  </to>
                </anchor>
              </controlPr>
            </control>
          </mc:Choice>
        </mc:AlternateContent>
        <mc:AlternateContent xmlns:mc="http://schemas.openxmlformats.org/markup-compatibility/2006">
          <mc:Choice Requires="x14">
            <control shapeId="31762" r:id="rId17" name="Check Box 18">
              <controlPr defaultSize="0" autoFill="0" autoLine="0" autoPict="0">
                <anchor moveWithCells="1">
                  <from>
                    <xdr:col>3</xdr:col>
                    <xdr:colOff>76200</xdr:colOff>
                    <xdr:row>27</xdr:row>
                    <xdr:rowOff>9525</xdr:rowOff>
                  </from>
                  <to>
                    <xdr:col>3</xdr:col>
                    <xdr:colOff>352425</xdr:colOff>
                    <xdr:row>28</xdr:row>
                    <xdr:rowOff>0</xdr:rowOff>
                  </to>
                </anchor>
              </controlPr>
            </control>
          </mc:Choice>
        </mc:AlternateContent>
        <mc:AlternateContent xmlns:mc="http://schemas.openxmlformats.org/markup-compatibility/2006">
          <mc:Choice Requires="x14">
            <control shapeId="31763" r:id="rId18" name="Check Box 19">
              <controlPr defaultSize="0" autoFill="0" autoLine="0" autoPict="0">
                <anchor moveWithCells="1">
                  <from>
                    <xdr:col>3</xdr:col>
                    <xdr:colOff>76200</xdr:colOff>
                    <xdr:row>28</xdr:row>
                    <xdr:rowOff>9525</xdr:rowOff>
                  </from>
                  <to>
                    <xdr:col>3</xdr:col>
                    <xdr:colOff>352425</xdr:colOff>
                    <xdr:row>29</xdr:row>
                    <xdr:rowOff>0</xdr:rowOff>
                  </to>
                </anchor>
              </controlPr>
            </control>
          </mc:Choice>
        </mc:AlternateContent>
        <mc:AlternateContent xmlns:mc="http://schemas.openxmlformats.org/markup-compatibility/2006">
          <mc:Choice Requires="x14">
            <control shapeId="31768" r:id="rId19" name="Check Box 24">
              <controlPr defaultSize="0" autoFill="0" autoLine="0" autoPict="0">
                <anchor moveWithCells="1">
                  <from>
                    <xdr:col>3</xdr:col>
                    <xdr:colOff>76200</xdr:colOff>
                    <xdr:row>30</xdr:row>
                    <xdr:rowOff>9525</xdr:rowOff>
                  </from>
                  <to>
                    <xdr:col>3</xdr:col>
                    <xdr:colOff>352425</xdr:colOff>
                    <xdr:row>31</xdr:row>
                    <xdr:rowOff>0</xdr:rowOff>
                  </to>
                </anchor>
              </controlPr>
            </control>
          </mc:Choice>
        </mc:AlternateContent>
        <mc:AlternateContent xmlns:mc="http://schemas.openxmlformats.org/markup-compatibility/2006">
          <mc:Choice Requires="x14">
            <control shapeId="31769" r:id="rId20" name="Check Box 25">
              <controlPr defaultSize="0" autoFill="0" autoLine="0" autoPict="0">
                <anchor moveWithCells="1">
                  <from>
                    <xdr:col>3</xdr:col>
                    <xdr:colOff>76200</xdr:colOff>
                    <xdr:row>31</xdr:row>
                    <xdr:rowOff>9525</xdr:rowOff>
                  </from>
                  <to>
                    <xdr:col>3</xdr:col>
                    <xdr:colOff>352425</xdr:colOff>
                    <xdr:row>32</xdr:row>
                    <xdr:rowOff>0</xdr:rowOff>
                  </to>
                </anchor>
              </controlPr>
            </control>
          </mc:Choice>
        </mc:AlternateContent>
        <mc:AlternateContent xmlns:mc="http://schemas.openxmlformats.org/markup-compatibility/2006">
          <mc:Choice Requires="x14">
            <control shapeId="31770" r:id="rId21" name="Check Box 26">
              <controlPr defaultSize="0" autoFill="0" autoLine="0" autoPict="0">
                <anchor moveWithCells="1">
                  <from>
                    <xdr:col>3</xdr:col>
                    <xdr:colOff>76200</xdr:colOff>
                    <xdr:row>33</xdr:row>
                    <xdr:rowOff>9525</xdr:rowOff>
                  </from>
                  <to>
                    <xdr:col>3</xdr:col>
                    <xdr:colOff>352425</xdr:colOff>
                    <xdr:row>34</xdr:row>
                    <xdr:rowOff>0</xdr:rowOff>
                  </to>
                </anchor>
              </controlPr>
            </control>
          </mc:Choice>
        </mc:AlternateContent>
        <mc:AlternateContent xmlns:mc="http://schemas.openxmlformats.org/markup-compatibility/2006">
          <mc:Choice Requires="x14">
            <control shapeId="31771" r:id="rId22" name="Check Box 27">
              <controlPr defaultSize="0" autoFill="0" autoLine="0" autoPict="0">
                <anchor moveWithCells="1">
                  <from>
                    <xdr:col>3</xdr:col>
                    <xdr:colOff>76200</xdr:colOff>
                    <xdr:row>35</xdr:row>
                    <xdr:rowOff>9525</xdr:rowOff>
                  </from>
                  <to>
                    <xdr:col>3</xdr:col>
                    <xdr:colOff>352425</xdr:colOff>
                    <xdr:row>35</xdr:row>
                    <xdr:rowOff>190500</xdr:rowOff>
                  </to>
                </anchor>
              </controlPr>
            </control>
          </mc:Choice>
        </mc:AlternateContent>
        <mc:AlternateContent xmlns:mc="http://schemas.openxmlformats.org/markup-compatibility/2006">
          <mc:Choice Requires="x14">
            <control shapeId="31772" r:id="rId23" name="Check Box 28">
              <controlPr defaultSize="0" autoFill="0" autoLine="0" autoPict="0">
                <anchor moveWithCells="1">
                  <from>
                    <xdr:col>3</xdr:col>
                    <xdr:colOff>76200</xdr:colOff>
                    <xdr:row>36</xdr:row>
                    <xdr:rowOff>9525</xdr:rowOff>
                  </from>
                  <to>
                    <xdr:col>3</xdr:col>
                    <xdr:colOff>352425</xdr:colOff>
                    <xdr:row>36</xdr:row>
                    <xdr:rowOff>190500</xdr:rowOff>
                  </to>
                </anchor>
              </controlPr>
            </control>
          </mc:Choice>
        </mc:AlternateContent>
        <mc:AlternateContent xmlns:mc="http://schemas.openxmlformats.org/markup-compatibility/2006">
          <mc:Choice Requires="x14">
            <control shapeId="31773" r:id="rId24" name="Check Box 29">
              <controlPr defaultSize="0" autoFill="0" autoLine="0" autoPict="0">
                <anchor moveWithCells="1">
                  <from>
                    <xdr:col>3</xdr:col>
                    <xdr:colOff>76200</xdr:colOff>
                    <xdr:row>37</xdr:row>
                    <xdr:rowOff>9525</xdr:rowOff>
                  </from>
                  <to>
                    <xdr:col>3</xdr:col>
                    <xdr:colOff>352425</xdr:colOff>
                    <xdr:row>37</xdr:row>
                    <xdr:rowOff>190500</xdr:rowOff>
                  </to>
                </anchor>
              </controlPr>
            </control>
          </mc:Choice>
        </mc:AlternateContent>
        <mc:AlternateContent xmlns:mc="http://schemas.openxmlformats.org/markup-compatibility/2006">
          <mc:Choice Requires="x14">
            <control shapeId="31779" r:id="rId25" name="Check Box 35">
              <controlPr defaultSize="0" autoFill="0" autoLine="0" autoPict="0">
                <anchor moveWithCells="1">
                  <from>
                    <xdr:col>3</xdr:col>
                    <xdr:colOff>76200</xdr:colOff>
                    <xdr:row>39</xdr:row>
                    <xdr:rowOff>9525</xdr:rowOff>
                  </from>
                  <to>
                    <xdr:col>3</xdr:col>
                    <xdr:colOff>352425</xdr:colOff>
                    <xdr:row>39</xdr:row>
                    <xdr:rowOff>190500</xdr:rowOff>
                  </to>
                </anchor>
              </controlPr>
            </control>
          </mc:Choice>
        </mc:AlternateContent>
        <mc:AlternateContent xmlns:mc="http://schemas.openxmlformats.org/markup-compatibility/2006">
          <mc:Choice Requires="x14">
            <control shapeId="31789" r:id="rId26" name="Check Box 45">
              <controlPr defaultSize="0" autoFill="0" autoLine="0" autoPict="0">
                <anchor moveWithCells="1">
                  <from>
                    <xdr:col>3</xdr:col>
                    <xdr:colOff>76200</xdr:colOff>
                    <xdr:row>42</xdr:row>
                    <xdr:rowOff>9525</xdr:rowOff>
                  </from>
                  <to>
                    <xdr:col>3</xdr:col>
                    <xdr:colOff>352425</xdr:colOff>
                    <xdr:row>42</xdr:row>
                    <xdr:rowOff>190500</xdr:rowOff>
                  </to>
                </anchor>
              </controlPr>
            </control>
          </mc:Choice>
        </mc:AlternateContent>
        <mc:AlternateContent xmlns:mc="http://schemas.openxmlformats.org/markup-compatibility/2006">
          <mc:Choice Requires="x14">
            <control shapeId="31790" r:id="rId27" name="Check Box 46">
              <controlPr defaultSize="0" autoFill="0" autoLine="0" autoPict="0">
                <anchor moveWithCells="1">
                  <from>
                    <xdr:col>3</xdr:col>
                    <xdr:colOff>76200</xdr:colOff>
                    <xdr:row>43</xdr:row>
                    <xdr:rowOff>9525</xdr:rowOff>
                  </from>
                  <to>
                    <xdr:col>3</xdr:col>
                    <xdr:colOff>352425</xdr:colOff>
                    <xdr:row>43</xdr:row>
                    <xdr:rowOff>190500</xdr:rowOff>
                  </to>
                </anchor>
              </controlPr>
            </control>
          </mc:Choice>
        </mc:AlternateContent>
        <mc:AlternateContent xmlns:mc="http://schemas.openxmlformats.org/markup-compatibility/2006">
          <mc:Choice Requires="x14">
            <control shapeId="31791" r:id="rId28" name="Check Box 47">
              <controlPr defaultSize="0" autoFill="0" autoLine="0" autoPict="0">
                <anchor moveWithCells="1">
                  <from>
                    <xdr:col>3</xdr:col>
                    <xdr:colOff>76200</xdr:colOff>
                    <xdr:row>44</xdr:row>
                    <xdr:rowOff>9525</xdr:rowOff>
                  </from>
                  <to>
                    <xdr:col>3</xdr:col>
                    <xdr:colOff>352425</xdr:colOff>
                    <xdr:row>44</xdr:row>
                    <xdr:rowOff>190500</xdr:rowOff>
                  </to>
                </anchor>
              </controlPr>
            </control>
          </mc:Choice>
        </mc:AlternateContent>
        <mc:AlternateContent xmlns:mc="http://schemas.openxmlformats.org/markup-compatibility/2006">
          <mc:Choice Requires="x14">
            <control shapeId="31792" r:id="rId29" name="Check Box 48">
              <controlPr defaultSize="0" autoFill="0" autoLine="0" autoPict="0">
                <anchor moveWithCells="1">
                  <from>
                    <xdr:col>3</xdr:col>
                    <xdr:colOff>76200</xdr:colOff>
                    <xdr:row>45</xdr:row>
                    <xdr:rowOff>9525</xdr:rowOff>
                  </from>
                  <to>
                    <xdr:col>3</xdr:col>
                    <xdr:colOff>352425</xdr:colOff>
                    <xdr:row>45</xdr:row>
                    <xdr:rowOff>190500</xdr:rowOff>
                  </to>
                </anchor>
              </controlPr>
            </control>
          </mc:Choice>
        </mc:AlternateContent>
        <mc:AlternateContent xmlns:mc="http://schemas.openxmlformats.org/markup-compatibility/2006">
          <mc:Choice Requires="x14">
            <control shapeId="31793" r:id="rId30" name="Check Box 49">
              <controlPr defaultSize="0" autoFill="0" autoLine="0" autoPict="0">
                <anchor moveWithCells="1">
                  <from>
                    <xdr:col>3</xdr:col>
                    <xdr:colOff>76200</xdr:colOff>
                    <xdr:row>46</xdr:row>
                    <xdr:rowOff>9525</xdr:rowOff>
                  </from>
                  <to>
                    <xdr:col>3</xdr:col>
                    <xdr:colOff>352425</xdr:colOff>
                    <xdr:row>46</xdr:row>
                    <xdr:rowOff>190500</xdr:rowOff>
                  </to>
                </anchor>
              </controlPr>
            </control>
          </mc:Choice>
        </mc:AlternateContent>
        <mc:AlternateContent xmlns:mc="http://schemas.openxmlformats.org/markup-compatibility/2006">
          <mc:Choice Requires="x14">
            <control shapeId="31794" r:id="rId31" name="Check Box 50">
              <controlPr defaultSize="0" autoFill="0" autoLine="0" autoPict="0">
                <anchor moveWithCells="1">
                  <from>
                    <xdr:col>3</xdr:col>
                    <xdr:colOff>76200</xdr:colOff>
                    <xdr:row>48</xdr:row>
                    <xdr:rowOff>9525</xdr:rowOff>
                  </from>
                  <to>
                    <xdr:col>3</xdr:col>
                    <xdr:colOff>352425</xdr:colOff>
                    <xdr:row>48</xdr:row>
                    <xdr:rowOff>190500</xdr:rowOff>
                  </to>
                </anchor>
              </controlPr>
            </control>
          </mc:Choice>
        </mc:AlternateContent>
        <mc:AlternateContent xmlns:mc="http://schemas.openxmlformats.org/markup-compatibility/2006">
          <mc:Choice Requires="x14">
            <control shapeId="31795" r:id="rId32" name="Check Box 51">
              <controlPr defaultSize="0" autoFill="0" autoLine="0" autoPict="0">
                <anchor moveWithCells="1">
                  <from>
                    <xdr:col>3</xdr:col>
                    <xdr:colOff>76200</xdr:colOff>
                    <xdr:row>49</xdr:row>
                    <xdr:rowOff>9525</xdr:rowOff>
                  </from>
                  <to>
                    <xdr:col>3</xdr:col>
                    <xdr:colOff>352425</xdr:colOff>
                    <xdr:row>49</xdr:row>
                    <xdr:rowOff>190500</xdr:rowOff>
                  </to>
                </anchor>
              </controlPr>
            </control>
          </mc:Choice>
        </mc:AlternateContent>
        <mc:AlternateContent xmlns:mc="http://schemas.openxmlformats.org/markup-compatibility/2006">
          <mc:Choice Requires="x14">
            <control shapeId="31796" r:id="rId33" name="Check Box 52">
              <controlPr defaultSize="0" autoFill="0" autoLine="0" autoPict="0">
                <anchor moveWithCells="1">
                  <from>
                    <xdr:col>3</xdr:col>
                    <xdr:colOff>76200</xdr:colOff>
                    <xdr:row>51</xdr:row>
                    <xdr:rowOff>9525</xdr:rowOff>
                  </from>
                  <to>
                    <xdr:col>3</xdr:col>
                    <xdr:colOff>352425</xdr:colOff>
                    <xdr:row>51</xdr:row>
                    <xdr:rowOff>190500</xdr:rowOff>
                  </to>
                </anchor>
              </controlPr>
            </control>
          </mc:Choice>
        </mc:AlternateContent>
        <mc:AlternateContent xmlns:mc="http://schemas.openxmlformats.org/markup-compatibility/2006">
          <mc:Choice Requires="x14">
            <control shapeId="31797" r:id="rId34" name="Check Box 53">
              <controlPr defaultSize="0" autoFill="0" autoLine="0" autoPict="0">
                <anchor moveWithCells="1">
                  <from>
                    <xdr:col>3</xdr:col>
                    <xdr:colOff>76200</xdr:colOff>
                    <xdr:row>52</xdr:row>
                    <xdr:rowOff>9525</xdr:rowOff>
                  </from>
                  <to>
                    <xdr:col>3</xdr:col>
                    <xdr:colOff>352425</xdr:colOff>
                    <xdr:row>52</xdr:row>
                    <xdr:rowOff>190500</xdr:rowOff>
                  </to>
                </anchor>
              </controlPr>
            </control>
          </mc:Choice>
        </mc:AlternateContent>
        <mc:AlternateContent xmlns:mc="http://schemas.openxmlformats.org/markup-compatibility/2006">
          <mc:Choice Requires="x14">
            <control shapeId="31798" r:id="rId35" name="Check Box 54">
              <controlPr defaultSize="0" autoFill="0" autoLine="0" autoPict="0">
                <anchor moveWithCells="1">
                  <from>
                    <xdr:col>3</xdr:col>
                    <xdr:colOff>76200</xdr:colOff>
                    <xdr:row>53</xdr:row>
                    <xdr:rowOff>9525</xdr:rowOff>
                  </from>
                  <to>
                    <xdr:col>3</xdr:col>
                    <xdr:colOff>352425</xdr:colOff>
                    <xdr:row>53</xdr:row>
                    <xdr:rowOff>190500</xdr:rowOff>
                  </to>
                </anchor>
              </controlPr>
            </control>
          </mc:Choice>
        </mc:AlternateContent>
        <mc:AlternateContent xmlns:mc="http://schemas.openxmlformats.org/markup-compatibility/2006">
          <mc:Choice Requires="x14">
            <control shapeId="31799" r:id="rId36" name="Check Box 55">
              <controlPr defaultSize="0" autoFill="0" autoLine="0" autoPict="0">
                <anchor moveWithCells="1">
                  <from>
                    <xdr:col>3</xdr:col>
                    <xdr:colOff>76200</xdr:colOff>
                    <xdr:row>54</xdr:row>
                    <xdr:rowOff>9525</xdr:rowOff>
                  </from>
                  <to>
                    <xdr:col>3</xdr:col>
                    <xdr:colOff>352425</xdr:colOff>
                    <xdr:row>55</xdr:row>
                    <xdr:rowOff>0</xdr:rowOff>
                  </to>
                </anchor>
              </controlPr>
            </control>
          </mc:Choice>
        </mc:AlternateContent>
        <mc:AlternateContent xmlns:mc="http://schemas.openxmlformats.org/markup-compatibility/2006">
          <mc:Choice Requires="x14">
            <control shapeId="31804" r:id="rId37" name="Check Box 60">
              <controlPr defaultSize="0" autoFill="0" autoLine="0" autoPict="0">
                <anchor moveWithCells="1">
                  <from>
                    <xdr:col>3</xdr:col>
                    <xdr:colOff>76200</xdr:colOff>
                    <xdr:row>55</xdr:row>
                    <xdr:rowOff>9525</xdr:rowOff>
                  </from>
                  <to>
                    <xdr:col>3</xdr:col>
                    <xdr:colOff>352425</xdr:colOff>
                    <xdr:row>56</xdr:row>
                    <xdr:rowOff>0</xdr:rowOff>
                  </to>
                </anchor>
              </controlPr>
            </control>
          </mc:Choice>
        </mc:AlternateContent>
        <mc:AlternateContent xmlns:mc="http://schemas.openxmlformats.org/markup-compatibility/2006">
          <mc:Choice Requires="x14">
            <control shapeId="31805" r:id="rId38" name="Check Box 61">
              <controlPr defaultSize="0" autoFill="0" autoLine="0" autoPict="0">
                <anchor moveWithCells="1">
                  <from>
                    <xdr:col>3</xdr:col>
                    <xdr:colOff>76200</xdr:colOff>
                    <xdr:row>56</xdr:row>
                    <xdr:rowOff>9525</xdr:rowOff>
                  </from>
                  <to>
                    <xdr:col>3</xdr:col>
                    <xdr:colOff>352425</xdr:colOff>
                    <xdr:row>57</xdr:row>
                    <xdr:rowOff>0</xdr:rowOff>
                  </to>
                </anchor>
              </controlPr>
            </control>
          </mc:Choice>
        </mc:AlternateContent>
        <mc:AlternateContent xmlns:mc="http://schemas.openxmlformats.org/markup-compatibility/2006">
          <mc:Choice Requires="x14">
            <control shapeId="31806" r:id="rId39" name="Check Box 62">
              <controlPr defaultSize="0" autoFill="0" autoLine="0" autoPict="0">
                <anchor moveWithCells="1">
                  <from>
                    <xdr:col>3</xdr:col>
                    <xdr:colOff>76200</xdr:colOff>
                    <xdr:row>58</xdr:row>
                    <xdr:rowOff>9525</xdr:rowOff>
                  </from>
                  <to>
                    <xdr:col>3</xdr:col>
                    <xdr:colOff>352425</xdr:colOff>
                    <xdr:row>58</xdr:row>
                    <xdr:rowOff>190500</xdr:rowOff>
                  </to>
                </anchor>
              </controlPr>
            </control>
          </mc:Choice>
        </mc:AlternateContent>
        <mc:AlternateContent xmlns:mc="http://schemas.openxmlformats.org/markup-compatibility/2006">
          <mc:Choice Requires="x14">
            <control shapeId="31807" r:id="rId40" name="Check Box 63">
              <controlPr defaultSize="0" autoFill="0" autoLine="0" autoPict="0">
                <anchor moveWithCells="1">
                  <from>
                    <xdr:col>3</xdr:col>
                    <xdr:colOff>76200</xdr:colOff>
                    <xdr:row>59</xdr:row>
                    <xdr:rowOff>9525</xdr:rowOff>
                  </from>
                  <to>
                    <xdr:col>3</xdr:col>
                    <xdr:colOff>352425</xdr:colOff>
                    <xdr:row>60</xdr:row>
                    <xdr:rowOff>0</xdr:rowOff>
                  </to>
                </anchor>
              </controlPr>
            </control>
          </mc:Choice>
        </mc:AlternateContent>
        <mc:AlternateContent xmlns:mc="http://schemas.openxmlformats.org/markup-compatibility/2006">
          <mc:Choice Requires="x14">
            <control shapeId="31808" r:id="rId41" name="Check Box 64">
              <controlPr defaultSize="0" autoFill="0" autoLine="0" autoPict="0">
                <anchor moveWithCells="1">
                  <from>
                    <xdr:col>3</xdr:col>
                    <xdr:colOff>76200</xdr:colOff>
                    <xdr:row>61</xdr:row>
                    <xdr:rowOff>9525</xdr:rowOff>
                  </from>
                  <to>
                    <xdr:col>3</xdr:col>
                    <xdr:colOff>352425</xdr:colOff>
                    <xdr:row>61</xdr:row>
                    <xdr:rowOff>190500</xdr:rowOff>
                  </to>
                </anchor>
              </controlPr>
            </control>
          </mc:Choice>
        </mc:AlternateContent>
        <mc:AlternateContent xmlns:mc="http://schemas.openxmlformats.org/markup-compatibility/2006">
          <mc:Choice Requires="x14">
            <control shapeId="31809" r:id="rId42" name="Check Box 65">
              <controlPr defaultSize="0" autoFill="0" autoLine="0" autoPict="0">
                <anchor moveWithCells="1">
                  <from>
                    <xdr:col>3</xdr:col>
                    <xdr:colOff>76200</xdr:colOff>
                    <xdr:row>62</xdr:row>
                    <xdr:rowOff>9525</xdr:rowOff>
                  </from>
                  <to>
                    <xdr:col>3</xdr:col>
                    <xdr:colOff>352425</xdr:colOff>
                    <xdr:row>63</xdr:row>
                    <xdr:rowOff>0</xdr:rowOff>
                  </to>
                </anchor>
              </controlPr>
            </control>
          </mc:Choice>
        </mc:AlternateContent>
        <mc:AlternateContent xmlns:mc="http://schemas.openxmlformats.org/markup-compatibility/2006">
          <mc:Choice Requires="x14">
            <control shapeId="31814" r:id="rId43" name="Check Box 70">
              <controlPr defaultSize="0" autoFill="0" autoLine="0" autoPict="0">
                <anchor moveWithCells="1">
                  <from>
                    <xdr:col>3</xdr:col>
                    <xdr:colOff>76200</xdr:colOff>
                    <xdr:row>63</xdr:row>
                    <xdr:rowOff>9525</xdr:rowOff>
                  </from>
                  <to>
                    <xdr:col>3</xdr:col>
                    <xdr:colOff>352425</xdr:colOff>
                    <xdr:row>64</xdr:row>
                    <xdr:rowOff>0</xdr:rowOff>
                  </to>
                </anchor>
              </controlPr>
            </control>
          </mc:Choice>
        </mc:AlternateContent>
        <mc:AlternateContent xmlns:mc="http://schemas.openxmlformats.org/markup-compatibility/2006">
          <mc:Choice Requires="x14">
            <control shapeId="31815" r:id="rId44" name="Check Box 71">
              <controlPr defaultSize="0" autoFill="0" autoLine="0" autoPict="0">
                <anchor moveWithCells="1">
                  <from>
                    <xdr:col>3</xdr:col>
                    <xdr:colOff>76200</xdr:colOff>
                    <xdr:row>64</xdr:row>
                    <xdr:rowOff>9525</xdr:rowOff>
                  </from>
                  <to>
                    <xdr:col>3</xdr:col>
                    <xdr:colOff>352425</xdr:colOff>
                    <xdr:row>64</xdr:row>
                    <xdr:rowOff>190500</xdr:rowOff>
                  </to>
                </anchor>
              </controlPr>
            </control>
          </mc:Choice>
        </mc:AlternateContent>
        <mc:AlternateContent xmlns:mc="http://schemas.openxmlformats.org/markup-compatibility/2006">
          <mc:Choice Requires="x14">
            <control shapeId="31816" r:id="rId45" name="Check Box 72">
              <controlPr defaultSize="0" autoFill="0" autoLine="0" autoPict="0">
                <anchor moveWithCells="1">
                  <from>
                    <xdr:col>3</xdr:col>
                    <xdr:colOff>76200</xdr:colOff>
                    <xdr:row>65</xdr:row>
                    <xdr:rowOff>9525</xdr:rowOff>
                  </from>
                  <to>
                    <xdr:col>3</xdr:col>
                    <xdr:colOff>352425</xdr:colOff>
                    <xdr:row>66</xdr:row>
                    <xdr:rowOff>0</xdr:rowOff>
                  </to>
                </anchor>
              </controlPr>
            </control>
          </mc:Choice>
        </mc:AlternateContent>
        <mc:AlternateContent xmlns:mc="http://schemas.openxmlformats.org/markup-compatibility/2006">
          <mc:Choice Requires="x14">
            <control shapeId="31821" r:id="rId46" name="Check Box 77">
              <controlPr defaultSize="0" autoFill="0" autoLine="0" autoPict="0">
                <anchor moveWithCells="1">
                  <from>
                    <xdr:col>3</xdr:col>
                    <xdr:colOff>76200</xdr:colOff>
                    <xdr:row>66</xdr:row>
                    <xdr:rowOff>9525</xdr:rowOff>
                  </from>
                  <to>
                    <xdr:col>3</xdr:col>
                    <xdr:colOff>352425</xdr:colOff>
                    <xdr:row>66</xdr:row>
                    <xdr:rowOff>190500</xdr:rowOff>
                  </to>
                </anchor>
              </controlPr>
            </control>
          </mc:Choice>
        </mc:AlternateContent>
        <mc:AlternateContent xmlns:mc="http://schemas.openxmlformats.org/markup-compatibility/2006">
          <mc:Choice Requires="x14">
            <control shapeId="31822" r:id="rId47" name="Check Box 78">
              <controlPr defaultSize="0" autoFill="0" autoLine="0" autoPict="0">
                <anchor moveWithCells="1">
                  <from>
                    <xdr:col>3</xdr:col>
                    <xdr:colOff>76200</xdr:colOff>
                    <xdr:row>67</xdr:row>
                    <xdr:rowOff>9525</xdr:rowOff>
                  </from>
                  <to>
                    <xdr:col>3</xdr:col>
                    <xdr:colOff>352425</xdr:colOff>
                    <xdr:row>68</xdr:row>
                    <xdr:rowOff>0</xdr:rowOff>
                  </to>
                </anchor>
              </controlPr>
            </control>
          </mc:Choice>
        </mc:AlternateContent>
        <mc:AlternateContent xmlns:mc="http://schemas.openxmlformats.org/markup-compatibility/2006">
          <mc:Choice Requires="x14">
            <control shapeId="31823" r:id="rId48" name="Check Box 79">
              <controlPr defaultSize="0" autoFill="0" autoLine="0" autoPict="0">
                <anchor moveWithCells="1">
                  <from>
                    <xdr:col>3</xdr:col>
                    <xdr:colOff>76200</xdr:colOff>
                    <xdr:row>68</xdr:row>
                    <xdr:rowOff>9525</xdr:rowOff>
                  </from>
                  <to>
                    <xdr:col>3</xdr:col>
                    <xdr:colOff>352425</xdr:colOff>
                    <xdr:row>69</xdr:row>
                    <xdr:rowOff>0</xdr:rowOff>
                  </to>
                </anchor>
              </controlPr>
            </control>
          </mc:Choice>
        </mc:AlternateContent>
        <mc:AlternateContent xmlns:mc="http://schemas.openxmlformats.org/markup-compatibility/2006">
          <mc:Choice Requires="x14">
            <control shapeId="31829" r:id="rId49" name="Check Box 85">
              <controlPr defaultSize="0" autoFill="0" autoLine="0" autoPict="0">
                <anchor moveWithCells="1">
                  <from>
                    <xdr:col>3</xdr:col>
                    <xdr:colOff>76200</xdr:colOff>
                    <xdr:row>71</xdr:row>
                    <xdr:rowOff>9525</xdr:rowOff>
                  </from>
                  <to>
                    <xdr:col>3</xdr:col>
                    <xdr:colOff>352425</xdr:colOff>
                    <xdr:row>72</xdr:row>
                    <xdr:rowOff>0</xdr:rowOff>
                  </to>
                </anchor>
              </controlPr>
            </control>
          </mc:Choice>
        </mc:AlternateContent>
        <mc:AlternateContent xmlns:mc="http://schemas.openxmlformats.org/markup-compatibility/2006">
          <mc:Choice Requires="x14">
            <control shapeId="31830" r:id="rId50" name="Check Box 86">
              <controlPr defaultSize="0" autoFill="0" autoLine="0" autoPict="0">
                <anchor moveWithCells="1">
                  <from>
                    <xdr:col>3</xdr:col>
                    <xdr:colOff>76200</xdr:colOff>
                    <xdr:row>72</xdr:row>
                    <xdr:rowOff>9525</xdr:rowOff>
                  </from>
                  <to>
                    <xdr:col>3</xdr:col>
                    <xdr:colOff>352425</xdr:colOff>
                    <xdr:row>72</xdr:row>
                    <xdr:rowOff>190500</xdr:rowOff>
                  </to>
                </anchor>
              </controlPr>
            </control>
          </mc:Choice>
        </mc:AlternateContent>
        <mc:AlternateContent xmlns:mc="http://schemas.openxmlformats.org/markup-compatibility/2006">
          <mc:Choice Requires="x14">
            <control shapeId="31831" r:id="rId51" name="Check Box 87">
              <controlPr defaultSize="0" autoFill="0" autoLine="0" autoPict="0">
                <anchor moveWithCells="1">
                  <from>
                    <xdr:col>3</xdr:col>
                    <xdr:colOff>76200</xdr:colOff>
                    <xdr:row>73</xdr:row>
                    <xdr:rowOff>9525</xdr:rowOff>
                  </from>
                  <to>
                    <xdr:col>3</xdr:col>
                    <xdr:colOff>352425</xdr:colOff>
                    <xdr:row>73</xdr:row>
                    <xdr:rowOff>190500</xdr:rowOff>
                  </to>
                </anchor>
              </controlPr>
            </control>
          </mc:Choice>
        </mc:AlternateContent>
        <mc:AlternateContent xmlns:mc="http://schemas.openxmlformats.org/markup-compatibility/2006">
          <mc:Choice Requires="x14">
            <control shapeId="31832" r:id="rId52" name="Check Box 88">
              <controlPr defaultSize="0" autoFill="0" autoLine="0" autoPict="0">
                <anchor moveWithCells="1">
                  <from>
                    <xdr:col>3</xdr:col>
                    <xdr:colOff>76200</xdr:colOff>
                    <xdr:row>74</xdr:row>
                    <xdr:rowOff>9525</xdr:rowOff>
                  </from>
                  <to>
                    <xdr:col>3</xdr:col>
                    <xdr:colOff>352425</xdr:colOff>
                    <xdr:row>74</xdr:row>
                    <xdr:rowOff>190500</xdr:rowOff>
                  </to>
                </anchor>
              </controlPr>
            </control>
          </mc:Choice>
        </mc:AlternateContent>
        <mc:AlternateContent xmlns:mc="http://schemas.openxmlformats.org/markup-compatibility/2006">
          <mc:Choice Requires="x14">
            <control shapeId="31833" r:id="rId53" name="Check Box 89">
              <controlPr defaultSize="0" autoFill="0" autoLine="0" autoPict="0">
                <anchor moveWithCells="1">
                  <from>
                    <xdr:col>3</xdr:col>
                    <xdr:colOff>76200</xdr:colOff>
                    <xdr:row>77</xdr:row>
                    <xdr:rowOff>9525</xdr:rowOff>
                  </from>
                  <to>
                    <xdr:col>3</xdr:col>
                    <xdr:colOff>352425</xdr:colOff>
                    <xdr:row>77</xdr:row>
                    <xdr:rowOff>190500</xdr:rowOff>
                  </to>
                </anchor>
              </controlPr>
            </control>
          </mc:Choice>
        </mc:AlternateContent>
        <mc:AlternateContent xmlns:mc="http://schemas.openxmlformats.org/markup-compatibility/2006">
          <mc:Choice Requires="x14">
            <control shapeId="31834" r:id="rId54" name="Check Box 90">
              <controlPr defaultSize="0" autoFill="0" autoLine="0" autoPict="0">
                <anchor moveWithCells="1">
                  <from>
                    <xdr:col>3</xdr:col>
                    <xdr:colOff>76200</xdr:colOff>
                    <xdr:row>34</xdr:row>
                    <xdr:rowOff>9525</xdr:rowOff>
                  </from>
                  <to>
                    <xdr:col>3</xdr:col>
                    <xdr:colOff>352425</xdr:colOff>
                    <xdr:row>35</xdr:row>
                    <xdr:rowOff>0</xdr:rowOff>
                  </to>
                </anchor>
              </controlPr>
            </control>
          </mc:Choice>
        </mc:AlternateContent>
        <mc:AlternateContent xmlns:mc="http://schemas.openxmlformats.org/markup-compatibility/2006">
          <mc:Choice Requires="x14">
            <control shapeId="31835" r:id="rId55" name="Check Box 91">
              <controlPr defaultSize="0" autoFill="0" autoLine="0" autoPict="0">
                <anchor moveWithCells="1">
                  <from>
                    <xdr:col>3</xdr:col>
                    <xdr:colOff>76200</xdr:colOff>
                    <xdr:row>70</xdr:row>
                    <xdr:rowOff>9525</xdr:rowOff>
                  </from>
                  <to>
                    <xdr:col>3</xdr:col>
                    <xdr:colOff>352425</xdr:colOff>
                    <xdr:row>71</xdr:row>
                    <xdr:rowOff>0</xdr:rowOff>
                  </to>
                </anchor>
              </controlPr>
            </control>
          </mc:Choice>
        </mc:AlternateContent>
        <mc:AlternateContent xmlns:mc="http://schemas.openxmlformats.org/markup-compatibility/2006">
          <mc:Choice Requires="x14">
            <control shapeId="31836" r:id="rId56" name="Check Box 92">
              <controlPr defaultSize="0" autoFill="0" autoLine="0" autoPict="0">
                <anchor moveWithCells="1">
                  <from>
                    <xdr:col>3</xdr:col>
                    <xdr:colOff>76200</xdr:colOff>
                    <xdr:row>75</xdr:row>
                    <xdr:rowOff>9525</xdr:rowOff>
                  </from>
                  <to>
                    <xdr:col>3</xdr:col>
                    <xdr:colOff>352425</xdr:colOff>
                    <xdr:row>76</xdr:row>
                    <xdr:rowOff>0</xdr:rowOff>
                  </to>
                </anchor>
              </controlPr>
            </control>
          </mc:Choice>
        </mc:AlternateContent>
        <mc:AlternateContent xmlns:mc="http://schemas.openxmlformats.org/markup-compatibility/2006">
          <mc:Choice Requires="x14">
            <control shapeId="31837" r:id="rId57" name="Check Box 93">
              <controlPr defaultSize="0" autoFill="0" autoLine="0" autoPict="0">
                <anchor moveWithCells="1">
                  <from>
                    <xdr:col>3</xdr:col>
                    <xdr:colOff>76200</xdr:colOff>
                    <xdr:row>13</xdr:row>
                    <xdr:rowOff>9525</xdr:rowOff>
                  </from>
                  <to>
                    <xdr:col>3</xdr:col>
                    <xdr:colOff>352425</xdr:colOff>
                    <xdr:row>13</xdr:row>
                    <xdr:rowOff>190500</xdr:rowOff>
                  </to>
                </anchor>
              </controlPr>
            </control>
          </mc:Choice>
        </mc:AlternateContent>
        <mc:AlternateContent xmlns:mc="http://schemas.openxmlformats.org/markup-compatibility/2006">
          <mc:Choice Requires="x14">
            <control shapeId="31838" r:id="rId58" name="Check Box 94">
              <controlPr defaultSize="0" autoFill="0" autoLine="0" autoPict="0">
                <anchor moveWithCells="1">
                  <from>
                    <xdr:col>3</xdr:col>
                    <xdr:colOff>76200</xdr:colOff>
                    <xdr:row>17</xdr:row>
                    <xdr:rowOff>9525</xdr:rowOff>
                  </from>
                  <to>
                    <xdr:col>3</xdr:col>
                    <xdr:colOff>352425</xdr:colOff>
                    <xdr:row>17</xdr:row>
                    <xdr:rowOff>190500</xdr:rowOff>
                  </to>
                </anchor>
              </controlPr>
            </control>
          </mc:Choice>
        </mc:AlternateContent>
        <mc:AlternateContent xmlns:mc="http://schemas.openxmlformats.org/markup-compatibility/2006">
          <mc:Choice Requires="x14">
            <control shapeId="31839" r:id="rId59" name="Check Box 95">
              <controlPr defaultSize="0" autoFill="0" autoLine="0" autoPict="0">
                <anchor moveWithCells="1">
                  <from>
                    <xdr:col>3</xdr:col>
                    <xdr:colOff>76200</xdr:colOff>
                    <xdr:row>21</xdr:row>
                    <xdr:rowOff>9525</xdr:rowOff>
                  </from>
                  <to>
                    <xdr:col>3</xdr:col>
                    <xdr:colOff>352425</xdr:colOff>
                    <xdr:row>21</xdr:row>
                    <xdr:rowOff>190500</xdr:rowOff>
                  </to>
                </anchor>
              </controlPr>
            </control>
          </mc:Choice>
        </mc:AlternateContent>
        <mc:AlternateContent xmlns:mc="http://schemas.openxmlformats.org/markup-compatibility/2006">
          <mc:Choice Requires="x14">
            <control shapeId="31843" r:id="rId60" name="Check Box 99">
              <controlPr defaultSize="0" autoFill="0" autoLine="0" autoPict="0">
                <anchor moveWithCells="1">
                  <from>
                    <xdr:col>3</xdr:col>
                    <xdr:colOff>76200</xdr:colOff>
                    <xdr:row>29</xdr:row>
                    <xdr:rowOff>9525</xdr:rowOff>
                  </from>
                  <to>
                    <xdr:col>3</xdr:col>
                    <xdr:colOff>352425</xdr:colOff>
                    <xdr:row>30</xdr:row>
                    <xdr:rowOff>0</xdr:rowOff>
                  </to>
                </anchor>
              </controlPr>
            </control>
          </mc:Choice>
        </mc:AlternateContent>
        <mc:AlternateContent xmlns:mc="http://schemas.openxmlformats.org/markup-compatibility/2006">
          <mc:Choice Requires="x14">
            <control shapeId="31844" r:id="rId61" name="Check Box 100">
              <controlPr defaultSize="0" autoFill="0" autoLine="0" autoPict="0">
                <anchor moveWithCells="1">
                  <from>
                    <xdr:col>3</xdr:col>
                    <xdr:colOff>76200</xdr:colOff>
                    <xdr:row>32</xdr:row>
                    <xdr:rowOff>9525</xdr:rowOff>
                  </from>
                  <to>
                    <xdr:col>3</xdr:col>
                    <xdr:colOff>352425</xdr:colOff>
                    <xdr:row>33</xdr:row>
                    <xdr:rowOff>0</xdr:rowOff>
                  </to>
                </anchor>
              </controlPr>
            </control>
          </mc:Choice>
        </mc:AlternateContent>
        <mc:AlternateContent xmlns:mc="http://schemas.openxmlformats.org/markup-compatibility/2006">
          <mc:Choice Requires="x14">
            <control shapeId="31845" r:id="rId62" name="Check Box 101">
              <controlPr defaultSize="0" autoFill="0" autoLine="0" autoPict="0">
                <anchor moveWithCells="1">
                  <from>
                    <xdr:col>3</xdr:col>
                    <xdr:colOff>76200</xdr:colOff>
                    <xdr:row>38</xdr:row>
                    <xdr:rowOff>9525</xdr:rowOff>
                  </from>
                  <to>
                    <xdr:col>3</xdr:col>
                    <xdr:colOff>352425</xdr:colOff>
                    <xdr:row>39</xdr:row>
                    <xdr:rowOff>0</xdr:rowOff>
                  </to>
                </anchor>
              </controlPr>
            </control>
          </mc:Choice>
        </mc:AlternateContent>
        <mc:AlternateContent xmlns:mc="http://schemas.openxmlformats.org/markup-compatibility/2006">
          <mc:Choice Requires="x14">
            <control shapeId="31846" r:id="rId63" name="Check Box 102">
              <controlPr defaultSize="0" autoFill="0" autoLine="0" autoPict="0">
                <anchor moveWithCells="1">
                  <from>
                    <xdr:col>3</xdr:col>
                    <xdr:colOff>76200</xdr:colOff>
                    <xdr:row>40</xdr:row>
                    <xdr:rowOff>9525</xdr:rowOff>
                  </from>
                  <to>
                    <xdr:col>3</xdr:col>
                    <xdr:colOff>352425</xdr:colOff>
                    <xdr:row>41</xdr:row>
                    <xdr:rowOff>0</xdr:rowOff>
                  </to>
                </anchor>
              </controlPr>
            </control>
          </mc:Choice>
        </mc:AlternateContent>
        <mc:AlternateContent xmlns:mc="http://schemas.openxmlformats.org/markup-compatibility/2006">
          <mc:Choice Requires="x14">
            <control shapeId="31847" r:id="rId64" name="Check Box 103">
              <controlPr defaultSize="0" autoFill="0" autoLine="0" autoPict="0">
                <anchor moveWithCells="1">
                  <from>
                    <xdr:col>3</xdr:col>
                    <xdr:colOff>76200</xdr:colOff>
                    <xdr:row>41</xdr:row>
                    <xdr:rowOff>9525</xdr:rowOff>
                  </from>
                  <to>
                    <xdr:col>3</xdr:col>
                    <xdr:colOff>352425</xdr:colOff>
                    <xdr:row>42</xdr:row>
                    <xdr:rowOff>0</xdr:rowOff>
                  </to>
                </anchor>
              </controlPr>
            </control>
          </mc:Choice>
        </mc:AlternateContent>
        <mc:AlternateContent xmlns:mc="http://schemas.openxmlformats.org/markup-compatibility/2006">
          <mc:Choice Requires="x14">
            <control shapeId="31848" r:id="rId65" name="Check Box 104">
              <controlPr defaultSize="0" autoFill="0" autoLine="0" autoPict="0">
                <anchor moveWithCells="1">
                  <from>
                    <xdr:col>3</xdr:col>
                    <xdr:colOff>76200</xdr:colOff>
                    <xdr:row>47</xdr:row>
                    <xdr:rowOff>9525</xdr:rowOff>
                  </from>
                  <to>
                    <xdr:col>3</xdr:col>
                    <xdr:colOff>352425</xdr:colOff>
                    <xdr:row>47</xdr:row>
                    <xdr:rowOff>190500</xdr:rowOff>
                  </to>
                </anchor>
              </controlPr>
            </control>
          </mc:Choice>
        </mc:AlternateContent>
        <mc:AlternateContent xmlns:mc="http://schemas.openxmlformats.org/markup-compatibility/2006">
          <mc:Choice Requires="x14">
            <control shapeId="31849" r:id="rId66" name="Check Box 105">
              <controlPr defaultSize="0" autoFill="0" autoLine="0" autoPict="0">
                <anchor moveWithCells="1">
                  <from>
                    <xdr:col>3</xdr:col>
                    <xdr:colOff>76200</xdr:colOff>
                    <xdr:row>50</xdr:row>
                    <xdr:rowOff>9525</xdr:rowOff>
                  </from>
                  <to>
                    <xdr:col>3</xdr:col>
                    <xdr:colOff>352425</xdr:colOff>
                    <xdr:row>50</xdr:row>
                    <xdr:rowOff>190500</xdr:rowOff>
                  </to>
                </anchor>
              </controlPr>
            </control>
          </mc:Choice>
        </mc:AlternateContent>
        <mc:AlternateContent xmlns:mc="http://schemas.openxmlformats.org/markup-compatibility/2006">
          <mc:Choice Requires="x14">
            <control shapeId="31851" r:id="rId67" name="Check Box 107">
              <controlPr defaultSize="0" autoFill="0" autoLine="0" autoPict="0">
                <anchor moveWithCells="1">
                  <from>
                    <xdr:col>3</xdr:col>
                    <xdr:colOff>76200</xdr:colOff>
                    <xdr:row>57</xdr:row>
                    <xdr:rowOff>9525</xdr:rowOff>
                  </from>
                  <to>
                    <xdr:col>3</xdr:col>
                    <xdr:colOff>352425</xdr:colOff>
                    <xdr:row>58</xdr:row>
                    <xdr:rowOff>0</xdr:rowOff>
                  </to>
                </anchor>
              </controlPr>
            </control>
          </mc:Choice>
        </mc:AlternateContent>
        <mc:AlternateContent xmlns:mc="http://schemas.openxmlformats.org/markup-compatibility/2006">
          <mc:Choice Requires="x14">
            <control shapeId="31852" r:id="rId68" name="Check Box 108">
              <controlPr defaultSize="0" autoFill="0" autoLine="0" autoPict="0">
                <anchor moveWithCells="1">
                  <from>
                    <xdr:col>3</xdr:col>
                    <xdr:colOff>76200</xdr:colOff>
                    <xdr:row>60</xdr:row>
                    <xdr:rowOff>9525</xdr:rowOff>
                  </from>
                  <to>
                    <xdr:col>3</xdr:col>
                    <xdr:colOff>352425</xdr:colOff>
                    <xdr:row>61</xdr:row>
                    <xdr:rowOff>0</xdr:rowOff>
                  </to>
                </anchor>
              </controlPr>
            </control>
          </mc:Choice>
        </mc:AlternateContent>
        <mc:AlternateContent xmlns:mc="http://schemas.openxmlformats.org/markup-compatibility/2006">
          <mc:Choice Requires="x14">
            <control shapeId="31855" r:id="rId69" name="Check Box 111">
              <controlPr defaultSize="0" autoFill="0" autoLine="0" autoPict="0">
                <anchor moveWithCells="1">
                  <from>
                    <xdr:col>3</xdr:col>
                    <xdr:colOff>76200</xdr:colOff>
                    <xdr:row>69</xdr:row>
                    <xdr:rowOff>9525</xdr:rowOff>
                  </from>
                  <to>
                    <xdr:col>3</xdr:col>
                    <xdr:colOff>352425</xdr:colOff>
                    <xdr:row>70</xdr:row>
                    <xdr:rowOff>0</xdr:rowOff>
                  </to>
                </anchor>
              </controlPr>
            </control>
          </mc:Choice>
        </mc:AlternateContent>
        <mc:AlternateContent xmlns:mc="http://schemas.openxmlformats.org/markup-compatibility/2006">
          <mc:Choice Requires="x14">
            <control shapeId="31856" r:id="rId70" name="Check Box 112">
              <controlPr defaultSize="0" autoFill="0" autoLine="0" autoPict="0">
                <anchor moveWithCells="1">
                  <from>
                    <xdr:col>3</xdr:col>
                    <xdr:colOff>76200</xdr:colOff>
                    <xdr:row>76</xdr:row>
                    <xdr:rowOff>9525</xdr:rowOff>
                  </from>
                  <to>
                    <xdr:col>3</xdr:col>
                    <xdr:colOff>352425</xdr:colOff>
                    <xdr:row>77</xdr:row>
                    <xdr:rowOff>0</xdr:rowOff>
                  </to>
                </anchor>
              </controlPr>
            </control>
          </mc:Choice>
        </mc:AlternateContent>
        <mc:AlternateContent xmlns:mc="http://schemas.openxmlformats.org/markup-compatibility/2006">
          <mc:Choice Requires="x14">
            <control shapeId="31857" r:id="rId71" name="Check Box 113">
              <controlPr defaultSize="0" autoFill="0" autoLine="0" autoPict="0">
                <anchor moveWithCells="1">
                  <from>
                    <xdr:col>3</xdr:col>
                    <xdr:colOff>76200</xdr:colOff>
                    <xdr:row>78</xdr:row>
                    <xdr:rowOff>9525</xdr:rowOff>
                  </from>
                  <to>
                    <xdr:col>3</xdr:col>
                    <xdr:colOff>352425</xdr:colOff>
                    <xdr:row>79</xdr:row>
                    <xdr:rowOff>0</xdr:rowOff>
                  </to>
                </anchor>
              </controlPr>
            </control>
          </mc:Choice>
        </mc:AlternateContent>
        <mc:AlternateContent xmlns:mc="http://schemas.openxmlformats.org/markup-compatibility/2006">
          <mc:Choice Requires="x14">
            <control shapeId="31858" r:id="rId72" name="Check Box 114">
              <controlPr defaultSize="0" autoFill="0" autoLine="0" autoPict="0">
                <anchor moveWithCells="1">
                  <from>
                    <xdr:col>3</xdr:col>
                    <xdr:colOff>76200</xdr:colOff>
                    <xdr:row>79</xdr:row>
                    <xdr:rowOff>9525</xdr:rowOff>
                  </from>
                  <to>
                    <xdr:col>3</xdr:col>
                    <xdr:colOff>352425</xdr:colOff>
                    <xdr:row>79</xdr:row>
                    <xdr:rowOff>190500</xdr:rowOff>
                  </to>
                </anchor>
              </controlPr>
            </control>
          </mc:Choice>
        </mc:AlternateContent>
        <mc:AlternateContent xmlns:mc="http://schemas.openxmlformats.org/markup-compatibility/2006">
          <mc:Choice Requires="x14">
            <control shapeId="31859" r:id="rId73" name="Check Box 115">
              <controlPr defaultSize="0" autoFill="0" autoLine="0" autoPict="0">
                <anchor moveWithCells="1">
                  <from>
                    <xdr:col>3</xdr:col>
                    <xdr:colOff>76200</xdr:colOff>
                    <xdr:row>80</xdr:row>
                    <xdr:rowOff>9525</xdr:rowOff>
                  </from>
                  <to>
                    <xdr:col>3</xdr:col>
                    <xdr:colOff>352425</xdr:colOff>
                    <xdr:row>81</xdr:row>
                    <xdr:rowOff>0</xdr:rowOff>
                  </to>
                </anchor>
              </controlPr>
            </control>
          </mc:Choice>
        </mc:AlternateContent>
        <mc:AlternateContent xmlns:mc="http://schemas.openxmlformats.org/markup-compatibility/2006">
          <mc:Choice Requires="x14">
            <control shapeId="31860" r:id="rId74" name="Check Box 116">
              <controlPr defaultSize="0" autoFill="0" autoLine="0" autoPict="0">
                <anchor moveWithCells="1">
                  <from>
                    <xdr:col>3</xdr:col>
                    <xdr:colOff>76200</xdr:colOff>
                    <xdr:row>81</xdr:row>
                    <xdr:rowOff>9525</xdr:rowOff>
                  </from>
                  <to>
                    <xdr:col>3</xdr:col>
                    <xdr:colOff>352425</xdr:colOff>
                    <xdr:row>82</xdr:row>
                    <xdr:rowOff>0</xdr:rowOff>
                  </to>
                </anchor>
              </controlPr>
            </control>
          </mc:Choice>
        </mc:AlternateContent>
        <mc:AlternateContent xmlns:mc="http://schemas.openxmlformats.org/markup-compatibility/2006">
          <mc:Choice Requires="x14">
            <control shapeId="31861" r:id="rId75" name="Check Box 117">
              <controlPr defaultSize="0" autoFill="0" autoLine="0" autoPict="0">
                <anchor moveWithCells="1">
                  <from>
                    <xdr:col>3</xdr:col>
                    <xdr:colOff>76200</xdr:colOff>
                    <xdr:row>82</xdr:row>
                    <xdr:rowOff>9525</xdr:rowOff>
                  </from>
                  <to>
                    <xdr:col>3</xdr:col>
                    <xdr:colOff>352425</xdr:colOff>
                    <xdr:row>83</xdr:row>
                    <xdr:rowOff>0</xdr:rowOff>
                  </to>
                </anchor>
              </controlPr>
            </control>
          </mc:Choice>
        </mc:AlternateContent>
        <mc:AlternateContent xmlns:mc="http://schemas.openxmlformats.org/markup-compatibility/2006">
          <mc:Choice Requires="x14">
            <control shapeId="31862" r:id="rId76" name="Check Box 118">
              <controlPr defaultSize="0" autoFill="0" autoLine="0" autoPict="0">
                <anchor moveWithCells="1">
                  <from>
                    <xdr:col>3</xdr:col>
                    <xdr:colOff>76200</xdr:colOff>
                    <xdr:row>83</xdr:row>
                    <xdr:rowOff>9525</xdr:rowOff>
                  </from>
                  <to>
                    <xdr:col>3</xdr:col>
                    <xdr:colOff>352425</xdr:colOff>
                    <xdr:row>84</xdr:row>
                    <xdr:rowOff>0</xdr:rowOff>
                  </to>
                </anchor>
              </controlPr>
            </control>
          </mc:Choice>
        </mc:AlternateContent>
        <mc:AlternateContent xmlns:mc="http://schemas.openxmlformats.org/markup-compatibility/2006">
          <mc:Choice Requires="x14">
            <control shapeId="31863" r:id="rId77" name="Check Box 119">
              <controlPr defaultSize="0" autoFill="0" autoLine="0" autoPict="0">
                <anchor moveWithCells="1">
                  <from>
                    <xdr:col>3</xdr:col>
                    <xdr:colOff>76200</xdr:colOff>
                    <xdr:row>84</xdr:row>
                    <xdr:rowOff>9525</xdr:rowOff>
                  </from>
                  <to>
                    <xdr:col>3</xdr:col>
                    <xdr:colOff>352425</xdr:colOff>
                    <xdr:row>85</xdr:row>
                    <xdr:rowOff>0</xdr:rowOff>
                  </to>
                </anchor>
              </controlPr>
            </control>
          </mc:Choice>
        </mc:AlternateContent>
        <mc:AlternateContent xmlns:mc="http://schemas.openxmlformats.org/markup-compatibility/2006">
          <mc:Choice Requires="x14">
            <control shapeId="31864" r:id="rId78" name="Check Box 120">
              <controlPr defaultSize="0" autoFill="0" autoLine="0" autoPict="0">
                <anchor moveWithCells="1">
                  <from>
                    <xdr:col>3</xdr:col>
                    <xdr:colOff>76200</xdr:colOff>
                    <xdr:row>85</xdr:row>
                    <xdr:rowOff>9525</xdr:rowOff>
                  </from>
                  <to>
                    <xdr:col>3</xdr:col>
                    <xdr:colOff>352425</xdr:colOff>
                    <xdr:row>86</xdr:row>
                    <xdr:rowOff>0</xdr:rowOff>
                  </to>
                </anchor>
              </controlPr>
            </control>
          </mc:Choice>
        </mc:AlternateContent>
        <mc:AlternateContent xmlns:mc="http://schemas.openxmlformats.org/markup-compatibility/2006">
          <mc:Choice Requires="x14">
            <control shapeId="31865" r:id="rId79" name="Check Box 121">
              <controlPr defaultSize="0" autoFill="0" autoLine="0" autoPict="0">
                <anchor moveWithCells="1">
                  <from>
                    <xdr:col>3</xdr:col>
                    <xdr:colOff>76200</xdr:colOff>
                    <xdr:row>86</xdr:row>
                    <xdr:rowOff>9525</xdr:rowOff>
                  </from>
                  <to>
                    <xdr:col>3</xdr:col>
                    <xdr:colOff>352425</xdr:colOff>
                    <xdr:row>87</xdr:row>
                    <xdr:rowOff>0</xdr:rowOff>
                  </to>
                </anchor>
              </controlPr>
            </control>
          </mc:Choice>
        </mc:AlternateContent>
        <mc:AlternateContent xmlns:mc="http://schemas.openxmlformats.org/markup-compatibility/2006">
          <mc:Choice Requires="x14">
            <control shapeId="31866" r:id="rId80" name="Check Box 122">
              <controlPr defaultSize="0" autoFill="0" autoLine="0" autoPict="0">
                <anchor moveWithCells="1">
                  <from>
                    <xdr:col>3</xdr:col>
                    <xdr:colOff>76200</xdr:colOff>
                    <xdr:row>87</xdr:row>
                    <xdr:rowOff>9525</xdr:rowOff>
                  </from>
                  <to>
                    <xdr:col>3</xdr:col>
                    <xdr:colOff>352425</xdr:colOff>
                    <xdr:row>87</xdr:row>
                    <xdr:rowOff>190500</xdr:rowOff>
                  </to>
                </anchor>
              </controlPr>
            </control>
          </mc:Choice>
        </mc:AlternateContent>
        <mc:AlternateContent xmlns:mc="http://schemas.openxmlformats.org/markup-compatibility/2006">
          <mc:Choice Requires="x14">
            <control shapeId="31867" r:id="rId81" name="Check Box 123">
              <controlPr defaultSize="0" autoFill="0" autoLine="0" autoPict="0">
                <anchor moveWithCells="1">
                  <from>
                    <xdr:col>3</xdr:col>
                    <xdr:colOff>76200</xdr:colOff>
                    <xdr:row>88</xdr:row>
                    <xdr:rowOff>9525</xdr:rowOff>
                  </from>
                  <to>
                    <xdr:col>3</xdr:col>
                    <xdr:colOff>352425</xdr:colOff>
                    <xdr:row>88</xdr:row>
                    <xdr:rowOff>190500</xdr:rowOff>
                  </to>
                </anchor>
              </controlPr>
            </control>
          </mc:Choice>
        </mc:AlternateContent>
        <mc:AlternateContent xmlns:mc="http://schemas.openxmlformats.org/markup-compatibility/2006">
          <mc:Choice Requires="x14">
            <control shapeId="31868" r:id="rId82" name="Check Box 124">
              <controlPr defaultSize="0" autoFill="0" autoLine="0" autoPict="0">
                <anchor moveWithCells="1">
                  <from>
                    <xdr:col>3</xdr:col>
                    <xdr:colOff>76200</xdr:colOff>
                    <xdr:row>89</xdr:row>
                    <xdr:rowOff>9525</xdr:rowOff>
                  </from>
                  <to>
                    <xdr:col>3</xdr:col>
                    <xdr:colOff>352425</xdr:colOff>
                    <xdr:row>89</xdr:row>
                    <xdr:rowOff>190500</xdr:rowOff>
                  </to>
                </anchor>
              </controlPr>
            </control>
          </mc:Choice>
        </mc:AlternateContent>
        <mc:AlternateContent xmlns:mc="http://schemas.openxmlformats.org/markup-compatibility/2006">
          <mc:Choice Requires="x14">
            <control shapeId="31869" r:id="rId83" name="Check Box 125">
              <controlPr defaultSize="0" autoFill="0" autoLine="0" autoPict="0">
                <anchor moveWithCells="1">
                  <from>
                    <xdr:col>3</xdr:col>
                    <xdr:colOff>76200</xdr:colOff>
                    <xdr:row>90</xdr:row>
                    <xdr:rowOff>9525</xdr:rowOff>
                  </from>
                  <to>
                    <xdr:col>3</xdr:col>
                    <xdr:colOff>352425</xdr:colOff>
                    <xdr:row>91</xdr:row>
                    <xdr:rowOff>0</xdr:rowOff>
                  </to>
                </anchor>
              </controlPr>
            </control>
          </mc:Choice>
        </mc:AlternateContent>
        <mc:AlternateContent xmlns:mc="http://schemas.openxmlformats.org/markup-compatibility/2006">
          <mc:Choice Requires="x14">
            <control shapeId="31870" r:id="rId84" name="Check Box 126">
              <controlPr defaultSize="0" autoFill="0" autoLine="0" autoPict="0">
                <anchor moveWithCells="1">
                  <from>
                    <xdr:col>3</xdr:col>
                    <xdr:colOff>76200</xdr:colOff>
                    <xdr:row>91</xdr:row>
                    <xdr:rowOff>9525</xdr:rowOff>
                  </from>
                  <to>
                    <xdr:col>3</xdr:col>
                    <xdr:colOff>352425</xdr:colOff>
                    <xdr:row>91</xdr:row>
                    <xdr:rowOff>190500</xdr:rowOff>
                  </to>
                </anchor>
              </controlPr>
            </control>
          </mc:Choice>
        </mc:AlternateContent>
        <mc:AlternateContent xmlns:mc="http://schemas.openxmlformats.org/markup-compatibility/2006">
          <mc:Choice Requires="x14">
            <control shapeId="31871" r:id="rId85" name="Check Box 127">
              <controlPr defaultSize="0" autoFill="0" autoLine="0" autoPict="0">
                <anchor moveWithCells="1">
                  <from>
                    <xdr:col>3</xdr:col>
                    <xdr:colOff>76200</xdr:colOff>
                    <xdr:row>92</xdr:row>
                    <xdr:rowOff>9525</xdr:rowOff>
                  </from>
                  <to>
                    <xdr:col>3</xdr:col>
                    <xdr:colOff>352425</xdr:colOff>
                    <xdr:row>92</xdr:row>
                    <xdr:rowOff>190500</xdr:rowOff>
                  </to>
                </anchor>
              </controlPr>
            </control>
          </mc:Choice>
        </mc:AlternateContent>
        <mc:AlternateContent xmlns:mc="http://schemas.openxmlformats.org/markup-compatibility/2006">
          <mc:Choice Requires="x14">
            <control shapeId="31872" r:id="rId86" name="Check Box 128">
              <controlPr defaultSize="0" autoFill="0" autoLine="0" autoPict="0">
                <anchor moveWithCells="1">
                  <from>
                    <xdr:col>3</xdr:col>
                    <xdr:colOff>76200</xdr:colOff>
                    <xdr:row>93</xdr:row>
                    <xdr:rowOff>9525</xdr:rowOff>
                  </from>
                  <to>
                    <xdr:col>3</xdr:col>
                    <xdr:colOff>352425</xdr:colOff>
                    <xdr:row>93</xdr:row>
                    <xdr:rowOff>190500</xdr:rowOff>
                  </to>
                </anchor>
              </controlPr>
            </control>
          </mc:Choice>
        </mc:AlternateContent>
        <mc:AlternateContent xmlns:mc="http://schemas.openxmlformats.org/markup-compatibility/2006">
          <mc:Choice Requires="x14">
            <control shapeId="31873" r:id="rId87" name="Check Box 129">
              <controlPr defaultSize="0" autoFill="0" autoLine="0" autoPict="0">
                <anchor moveWithCells="1">
                  <from>
                    <xdr:col>3</xdr:col>
                    <xdr:colOff>76200</xdr:colOff>
                    <xdr:row>94</xdr:row>
                    <xdr:rowOff>9525</xdr:rowOff>
                  </from>
                  <to>
                    <xdr:col>3</xdr:col>
                    <xdr:colOff>352425</xdr:colOff>
                    <xdr:row>94</xdr:row>
                    <xdr:rowOff>190500</xdr:rowOff>
                  </to>
                </anchor>
              </controlPr>
            </control>
          </mc:Choice>
        </mc:AlternateContent>
        <mc:AlternateContent xmlns:mc="http://schemas.openxmlformats.org/markup-compatibility/2006">
          <mc:Choice Requires="x14">
            <control shapeId="31874" r:id="rId88" name="Check Box 130">
              <controlPr defaultSize="0" autoFill="0" autoLine="0" autoPict="0">
                <anchor moveWithCells="1">
                  <from>
                    <xdr:col>3</xdr:col>
                    <xdr:colOff>76200</xdr:colOff>
                    <xdr:row>95</xdr:row>
                    <xdr:rowOff>9525</xdr:rowOff>
                  </from>
                  <to>
                    <xdr:col>3</xdr:col>
                    <xdr:colOff>352425</xdr:colOff>
                    <xdr:row>95</xdr:row>
                    <xdr:rowOff>190500</xdr:rowOff>
                  </to>
                </anchor>
              </controlPr>
            </control>
          </mc:Choice>
        </mc:AlternateContent>
        <mc:AlternateContent xmlns:mc="http://schemas.openxmlformats.org/markup-compatibility/2006">
          <mc:Choice Requires="x14">
            <control shapeId="31875" r:id="rId89" name="Check Box 131">
              <controlPr defaultSize="0" autoFill="0" autoLine="0" autoPict="0">
                <anchor moveWithCells="1">
                  <from>
                    <xdr:col>3</xdr:col>
                    <xdr:colOff>76200</xdr:colOff>
                    <xdr:row>96</xdr:row>
                    <xdr:rowOff>9525</xdr:rowOff>
                  </from>
                  <to>
                    <xdr:col>3</xdr:col>
                    <xdr:colOff>352425</xdr:colOff>
                    <xdr:row>96</xdr:row>
                    <xdr:rowOff>190500</xdr:rowOff>
                  </to>
                </anchor>
              </controlPr>
            </control>
          </mc:Choice>
        </mc:AlternateContent>
        <mc:AlternateContent xmlns:mc="http://schemas.openxmlformats.org/markup-compatibility/2006">
          <mc:Choice Requires="x14">
            <control shapeId="31876" r:id="rId90" name="Check Box 132">
              <controlPr defaultSize="0" autoFill="0" autoLine="0" autoPict="0">
                <anchor moveWithCells="1">
                  <from>
                    <xdr:col>3</xdr:col>
                    <xdr:colOff>76200</xdr:colOff>
                    <xdr:row>97</xdr:row>
                    <xdr:rowOff>9525</xdr:rowOff>
                  </from>
                  <to>
                    <xdr:col>3</xdr:col>
                    <xdr:colOff>352425</xdr:colOff>
                    <xdr:row>97</xdr:row>
                    <xdr:rowOff>190500</xdr:rowOff>
                  </to>
                </anchor>
              </controlPr>
            </control>
          </mc:Choice>
        </mc:AlternateContent>
        <mc:AlternateContent xmlns:mc="http://schemas.openxmlformats.org/markup-compatibility/2006">
          <mc:Choice Requires="x14">
            <control shapeId="31877" r:id="rId91" name="Check Box 133">
              <controlPr defaultSize="0" autoFill="0" autoLine="0" autoPict="0">
                <anchor moveWithCells="1">
                  <from>
                    <xdr:col>3</xdr:col>
                    <xdr:colOff>76200</xdr:colOff>
                    <xdr:row>98</xdr:row>
                    <xdr:rowOff>9525</xdr:rowOff>
                  </from>
                  <to>
                    <xdr:col>3</xdr:col>
                    <xdr:colOff>352425</xdr:colOff>
                    <xdr:row>98</xdr:row>
                    <xdr:rowOff>190500</xdr:rowOff>
                  </to>
                </anchor>
              </controlPr>
            </control>
          </mc:Choice>
        </mc:AlternateContent>
        <mc:AlternateContent xmlns:mc="http://schemas.openxmlformats.org/markup-compatibility/2006">
          <mc:Choice Requires="x14">
            <control shapeId="31878" r:id="rId92" name="Check Box 134">
              <controlPr defaultSize="0" autoFill="0" autoLine="0" autoPict="0">
                <anchor moveWithCells="1">
                  <from>
                    <xdr:col>3</xdr:col>
                    <xdr:colOff>76200</xdr:colOff>
                    <xdr:row>99</xdr:row>
                    <xdr:rowOff>9525</xdr:rowOff>
                  </from>
                  <to>
                    <xdr:col>3</xdr:col>
                    <xdr:colOff>352425</xdr:colOff>
                    <xdr:row>99</xdr:row>
                    <xdr:rowOff>190500</xdr:rowOff>
                  </to>
                </anchor>
              </controlPr>
            </control>
          </mc:Choice>
        </mc:AlternateContent>
        <mc:AlternateContent xmlns:mc="http://schemas.openxmlformats.org/markup-compatibility/2006">
          <mc:Choice Requires="x14">
            <control shapeId="31879" r:id="rId93" name="Check Box 135">
              <controlPr defaultSize="0" autoFill="0" autoLine="0" autoPict="0">
                <anchor moveWithCells="1">
                  <from>
                    <xdr:col>3</xdr:col>
                    <xdr:colOff>76200</xdr:colOff>
                    <xdr:row>100</xdr:row>
                    <xdr:rowOff>9525</xdr:rowOff>
                  </from>
                  <to>
                    <xdr:col>3</xdr:col>
                    <xdr:colOff>352425</xdr:colOff>
                    <xdr:row>100</xdr:row>
                    <xdr:rowOff>190500</xdr:rowOff>
                  </to>
                </anchor>
              </controlPr>
            </control>
          </mc:Choice>
        </mc:AlternateContent>
        <mc:AlternateContent xmlns:mc="http://schemas.openxmlformats.org/markup-compatibility/2006">
          <mc:Choice Requires="x14">
            <control shapeId="31880" r:id="rId94" name="Check Box 136">
              <controlPr defaultSize="0" autoFill="0" autoLine="0" autoPict="0">
                <anchor moveWithCells="1">
                  <from>
                    <xdr:col>3</xdr:col>
                    <xdr:colOff>76200</xdr:colOff>
                    <xdr:row>101</xdr:row>
                    <xdr:rowOff>9525</xdr:rowOff>
                  </from>
                  <to>
                    <xdr:col>3</xdr:col>
                    <xdr:colOff>352425</xdr:colOff>
                    <xdr:row>101</xdr:row>
                    <xdr:rowOff>190500</xdr:rowOff>
                  </to>
                </anchor>
              </controlPr>
            </control>
          </mc:Choice>
        </mc:AlternateContent>
        <mc:AlternateContent xmlns:mc="http://schemas.openxmlformats.org/markup-compatibility/2006">
          <mc:Choice Requires="x14">
            <control shapeId="31881" r:id="rId95" name="Check Box 137">
              <controlPr defaultSize="0" autoFill="0" autoLine="0" autoPict="0">
                <anchor moveWithCells="1">
                  <from>
                    <xdr:col>3</xdr:col>
                    <xdr:colOff>76200</xdr:colOff>
                    <xdr:row>102</xdr:row>
                    <xdr:rowOff>9525</xdr:rowOff>
                  </from>
                  <to>
                    <xdr:col>3</xdr:col>
                    <xdr:colOff>352425</xdr:colOff>
                    <xdr:row>102</xdr:row>
                    <xdr:rowOff>190500</xdr:rowOff>
                  </to>
                </anchor>
              </controlPr>
            </control>
          </mc:Choice>
        </mc:AlternateContent>
        <mc:AlternateContent xmlns:mc="http://schemas.openxmlformats.org/markup-compatibility/2006">
          <mc:Choice Requires="x14">
            <control shapeId="31882" r:id="rId96" name="Check Box 138">
              <controlPr defaultSize="0" autoFill="0" autoLine="0" autoPict="0">
                <anchor moveWithCells="1">
                  <from>
                    <xdr:col>3</xdr:col>
                    <xdr:colOff>76200</xdr:colOff>
                    <xdr:row>103</xdr:row>
                    <xdr:rowOff>9525</xdr:rowOff>
                  </from>
                  <to>
                    <xdr:col>3</xdr:col>
                    <xdr:colOff>352425</xdr:colOff>
                    <xdr:row>103</xdr:row>
                    <xdr:rowOff>190500</xdr:rowOff>
                  </to>
                </anchor>
              </controlPr>
            </control>
          </mc:Choice>
        </mc:AlternateContent>
        <mc:AlternateContent xmlns:mc="http://schemas.openxmlformats.org/markup-compatibility/2006">
          <mc:Choice Requires="x14">
            <control shapeId="31883" r:id="rId97" name="Check Box 139">
              <controlPr defaultSize="0" autoFill="0" autoLine="0" autoPict="0">
                <anchor moveWithCells="1">
                  <from>
                    <xdr:col>3</xdr:col>
                    <xdr:colOff>76200</xdr:colOff>
                    <xdr:row>104</xdr:row>
                    <xdr:rowOff>9525</xdr:rowOff>
                  </from>
                  <to>
                    <xdr:col>3</xdr:col>
                    <xdr:colOff>352425</xdr:colOff>
                    <xdr:row>104</xdr:row>
                    <xdr:rowOff>190500</xdr:rowOff>
                  </to>
                </anchor>
              </controlPr>
            </control>
          </mc:Choice>
        </mc:AlternateContent>
        <mc:AlternateContent xmlns:mc="http://schemas.openxmlformats.org/markup-compatibility/2006">
          <mc:Choice Requires="x14">
            <control shapeId="31884" r:id="rId98" name="Check Box 140">
              <controlPr defaultSize="0" autoFill="0" autoLine="0" autoPict="0">
                <anchor moveWithCells="1">
                  <from>
                    <xdr:col>3</xdr:col>
                    <xdr:colOff>76200</xdr:colOff>
                    <xdr:row>105</xdr:row>
                    <xdr:rowOff>9525</xdr:rowOff>
                  </from>
                  <to>
                    <xdr:col>3</xdr:col>
                    <xdr:colOff>352425</xdr:colOff>
                    <xdr:row>106</xdr:row>
                    <xdr:rowOff>0</xdr:rowOff>
                  </to>
                </anchor>
              </controlPr>
            </control>
          </mc:Choice>
        </mc:AlternateContent>
        <mc:AlternateContent xmlns:mc="http://schemas.openxmlformats.org/markup-compatibility/2006">
          <mc:Choice Requires="x14">
            <control shapeId="31885" r:id="rId99" name="Check Box 141">
              <controlPr defaultSize="0" autoFill="0" autoLine="0" autoPict="0">
                <anchor moveWithCells="1">
                  <from>
                    <xdr:col>3</xdr:col>
                    <xdr:colOff>76200</xdr:colOff>
                    <xdr:row>106</xdr:row>
                    <xdr:rowOff>9525</xdr:rowOff>
                  </from>
                  <to>
                    <xdr:col>3</xdr:col>
                    <xdr:colOff>352425</xdr:colOff>
                    <xdr:row>106</xdr:row>
                    <xdr:rowOff>190500</xdr:rowOff>
                  </to>
                </anchor>
              </controlPr>
            </control>
          </mc:Choice>
        </mc:AlternateContent>
        <mc:AlternateContent xmlns:mc="http://schemas.openxmlformats.org/markup-compatibility/2006">
          <mc:Choice Requires="x14">
            <control shapeId="31886" r:id="rId100" name="Check Box 142">
              <controlPr defaultSize="0" autoFill="0" autoLine="0" autoPict="0">
                <anchor moveWithCells="1">
                  <from>
                    <xdr:col>3</xdr:col>
                    <xdr:colOff>76200</xdr:colOff>
                    <xdr:row>107</xdr:row>
                    <xdr:rowOff>9525</xdr:rowOff>
                  </from>
                  <to>
                    <xdr:col>3</xdr:col>
                    <xdr:colOff>352425</xdr:colOff>
                    <xdr:row>107</xdr:row>
                    <xdr:rowOff>190500</xdr:rowOff>
                  </to>
                </anchor>
              </controlPr>
            </control>
          </mc:Choice>
        </mc:AlternateContent>
        <mc:AlternateContent xmlns:mc="http://schemas.openxmlformats.org/markup-compatibility/2006">
          <mc:Choice Requires="x14">
            <control shapeId="31887" r:id="rId101" name="Check Box 143">
              <controlPr defaultSize="0" autoFill="0" autoLine="0" autoPict="0">
                <anchor moveWithCells="1">
                  <from>
                    <xdr:col>3</xdr:col>
                    <xdr:colOff>76200</xdr:colOff>
                    <xdr:row>108</xdr:row>
                    <xdr:rowOff>9525</xdr:rowOff>
                  </from>
                  <to>
                    <xdr:col>3</xdr:col>
                    <xdr:colOff>352425</xdr:colOff>
                    <xdr:row>108</xdr:row>
                    <xdr:rowOff>190500</xdr:rowOff>
                  </to>
                </anchor>
              </controlPr>
            </control>
          </mc:Choice>
        </mc:AlternateContent>
        <mc:AlternateContent xmlns:mc="http://schemas.openxmlformats.org/markup-compatibility/2006">
          <mc:Choice Requires="x14">
            <control shapeId="31888" r:id="rId102" name="Check Box 144">
              <controlPr defaultSize="0" autoFill="0" autoLine="0" autoPict="0">
                <anchor moveWithCells="1">
                  <from>
                    <xdr:col>3</xdr:col>
                    <xdr:colOff>76200</xdr:colOff>
                    <xdr:row>109</xdr:row>
                    <xdr:rowOff>9525</xdr:rowOff>
                  </from>
                  <to>
                    <xdr:col>3</xdr:col>
                    <xdr:colOff>352425</xdr:colOff>
                    <xdr:row>109</xdr:row>
                    <xdr:rowOff>190500</xdr:rowOff>
                  </to>
                </anchor>
              </controlPr>
            </control>
          </mc:Choice>
        </mc:AlternateContent>
        <mc:AlternateContent xmlns:mc="http://schemas.openxmlformats.org/markup-compatibility/2006">
          <mc:Choice Requires="x14">
            <control shapeId="31889" r:id="rId103" name="Check Box 145">
              <controlPr defaultSize="0" autoFill="0" autoLine="0" autoPict="0">
                <anchor moveWithCells="1">
                  <from>
                    <xdr:col>3</xdr:col>
                    <xdr:colOff>76200</xdr:colOff>
                    <xdr:row>110</xdr:row>
                    <xdr:rowOff>9525</xdr:rowOff>
                  </from>
                  <to>
                    <xdr:col>3</xdr:col>
                    <xdr:colOff>352425</xdr:colOff>
                    <xdr:row>110</xdr:row>
                    <xdr:rowOff>190500</xdr:rowOff>
                  </to>
                </anchor>
              </controlPr>
            </control>
          </mc:Choice>
        </mc:AlternateContent>
        <mc:AlternateContent xmlns:mc="http://schemas.openxmlformats.org/markup-compatibility/2006">
          <mc:Choice Requires="x14">
            <control shapeId="31890" r:id="rId104" name="Check Box 146">
              <controlPr defaultSize="0" autoFill="0" autoLine="0" autoPict="0">
                <anchor moveWithCells="1">
                  <from>
                    <xdr:col>3</xdr:col>
                    <xdr:colOff>76200</xdr:colOff>
                    <xdr:row>111</xdr:row>
                    <xdr:rowOff>9525</xdr:rowOff>
                  </from>
                  <to>
                    <xdr:col>3</xdr:col>
                    <xdr:colOff>352425</xdr:colOff>
                    <xdr:row>111</xdr:row>
                    <xdr:rowOff>190500</xdr:rowOff>
                  </to>
                </anchor>
              </controlPr>
            </control>
          </mc:Choice>
        </mc:AlternateContent>
        <mc:AlternateContent xmlns:mc="http://schemas.openxmlformats.org/markup-compatibility/2006">
          <mc:Choice Requires="x14">
            <control shapeId="31891" r:id="rId105" name="Check Box 147">
              <controlPr defaultSize="0" autoFill="0" autoLine="0" autoPict="0">
                <anchor moveWithCells="1">
                  <from>
                    <xdr:col>3</xdr:col>
                    <xdr:colOff>76200</xdr:colOff>
                    <xdr:row>112</xdr:row>
                    <xdr:rowOff>9525</xdr:rowOff>
                  </from>
                  <to>
                    <xdr:col>3</xdr:col>
                    <xdr:colOff>352425</xdr:colOff>
                    <xdr:row>113</xdr:row>
                    <xdr:rowOff>0</xdr:rowOff>
                  </to>
                </anchor>
              </controlPr>
            </control>
          </mc:Choice>
        </mc:AlternateContent>
        <mc:AlternateContent xmlns:mc="http://schemas.openxmlformats.org/markup-compatibility/2006">
          <mc:Choice Requires="x14">
            <control shapeId="31897" r:id="rId106" name="Check Box 153">
              <controlPr defaultSize="0" autoFill="0" autoLine="0" autoPict="0">
                <anchor moveWithCells="1">
                  <from>
                    <xdr:col>3</xdr:col>
                    <xdr:colOff>76200</xdr:colOff>
                    <xdr:row>113</xdr:row>
                    <xdr:rowOff>9525</xdr:rowOff>
                  </from>
                  <to>
                    <xdr:col>3</xdr:col>
                    <xdr:colOff>352425</xdr:colOff>
                    <xdr:row>113</xdr:row>
                    <xdr:rowOff>190500</xdr:rowOff>
                  </to>
                </anchor>
              </controlPr>
            </control>
          </mc:Choice>
        </mc:AlternateContent>
        <mc:AlternateContent xmlns:mc="http://schemas.openxmlformats.org/markup-compatibility/2006">
          <mc:Choice Requires="x14">
            <control shapeId="31898" r:id="rId107" name="Check Box 154">
              <controlPr defaultSize="0" autoFill="0" autoLine="0" autoPict="0">
                <anchor moveWithCells="1">
                  <from>
                    <xdr:col>3</xdr:col>
                    <xdr:colOff>76200</xdr:colOff>
                    <xdr:row>114</xdr:row>
                    <xdr:rowOff>9525</xdr:rowOff>
                  </from>
                  <to>
                    <xdr:col>3</xdr:col>
                    <xdr:colOff>352425</xdr:colOff>
                    <xdr:row>115</xdr:row>
                    <xdr:rowOff>0</xdr:rowOff>
                  </to>
                </anchor>
              </controlPr>
            </control>
          </mc:Choice>
        </mc:AlternateContent>
        <mc:AlternateContent xmlns:mc="http://schemas.openxmlformats.org/markup-compatibility/2006">
          <mc:Choice Requires="x14">
            <control shapeId="31899" r:id="rId108" name="Check Box 155">
              <controlPr defaultSize="0" autoFill="0" autoLine="0" autoPict="0">
                <anchor moveWithCells="1">
                  <from>
                    <xdr:col>3</xdr:col>
                    <xdr:colOff>76200</xdr:colOff>
                    <xdr:row>115</xdr:row>
                    <xdr:rowOff>9525</xdr:rowOff>
                  </from>
                  <to>
                    <xdr:col>3</xdr:col>
                    <xdr:colOff>352425</xdr:colOff>
                    <xdr:row>115</xdr:row>
                    <xdr:rowOff>190500</xdr:rowOff>
                  </to>
                </anchor>
              </controlPr>
            </control>
          </mc:Choice>
        </mc:AlternateContent>
        <mc:AlternateContent xmlns:mc="http://schemas.openxmlformats.org/markup-compatibility/2006">
          <mc:Choice Requires="x14">
            <control shapeId="31900" r:id="rId109" name="Check Box 156">
              <controlPr defaultSize="0" autoFill="0" autoLine="0" autoPict="0">
                <anchor moveWithCells="1">
                  <from>
                    <xdr:col>3</xdr:col>
                    <xdr:colOff>76200</xdr:colOff>
                    <xdr:row>116</xdr:row>
                    <xdr:rowOff>9525</xdr:rowOff>
                  </from>
                  <to>
                    <xdr:col>3</xdr:col>
                    <xdr:colOff>352425</xdr:colOff>
                    <xdr:row>116</xdr:row>
                    <xdr:rowOff>190500</xdr:rowOff>
                  </to>
                </anchor>
              </controlPr>
            </control>
          </mc:Choice>
        </mc:AlternateContent>
        <mc:AlternateContent xmlns:mc="http://schemas.openxmlformats.org/markup-compatibility/2006">
          <mc:Choice Requires="x14">
            <control shapeId="31901" r:id="rId110" name="Check Box 157">
              <controlPr defaultSize="0" autoFill="0" autoLine="0" autoPict="0">
                <anchor moveWithCells="1">
                  <from>
                    <xdr:col>3</xdr:col>
                    <xdr:colOff>76200</xdr:colOff>
                    <xdr:row>117</xdr:row>
                    <xdr:rowOff>9525</xdr:rowOff>
                  </from>
                  <to>
                    <xdr:col>3</xdr:col>
                    <xdr:colOff>352425</xdr:colOff>
                    <xdr:row>117</xdr:row>
                    <xdr:rowOff>190500</xdr:rowOff>
                  </to>
                </anchor>
              </controlPr>
            </control>
          </mc:Choice>
        </mc:AlternateContent>
        <mc:AlternateContent xmlns:mc="http://schemas.openxmlformats.org/markup-compatibility/2006">
          <mc:Choice Requires="x14">
            <control shapeId="31902" r:id="rId111" name="Check Box 158">
              <controlPr defaultSize="0" autoFill="0" autoLine="0" autoPict="0">
                <anchor moveWithCells="1">
                  <from>
                    <xdr:col>3</xdr:col>
                    <xdr:colOff>76200</xdr:colOff>
                    <xdr:row>118</xdr:row>
                    <xdr:rowOff>9525</xdr:rowOff>
                  </from>
                  <to>
                    <xdr:col>3</xdr:col>
                    <xdr:colOff>352425</xdr:colOff>
                    <xdr:row>119</xdr:row>
                    <xdr:rowOff>0</xdr:rowOff>
                  </to>
                </anchor>
              </controlPr>
            </control>
          </mc:Choice>
        </mc:AlternateContent>
        <mc:AlternateContent xmlns:mc="http://schemas.openxmlformats.org/markup-compatibility/2006">
          <mc:Choice Requires="x14">
            <control shapeId="31903" r:id="rId112" name="Check Box 159">
              <controlPr defaultSize="0" autoFill="0" autoLine="0" autoPict="0">
                <anchor moveWithCells="1">
                  <from>
                    <xdr:col>3</xdr:col>
                    <xdr:colOff>76200</xdr:colOff>
                    <xdr:row>119</xdr:row>
                    <xdr:rowOff>9525</xdr:rowOff>
                  </from>
                  <to>
                    <xdr:col>3</xdr:col>
                    <xdr:colOff>352425</xdr:colOff>
                    <xdr:row>120</xdr:row>
                    <xdr:rowOff>0</xdr:rowOff>
                  </to>
                </anchor>
              </controlPr>
            </control>
          </mc:Choice>
        </mc:AlternateContent>
        <mc:AlternateContent xmlns:mc="http://schemas.openxmlformats.org/markup-compatibility/2006">
          <mc:Choice Requires="x14">
            <control shapeId="31904" r:id="rId113" name="Check Box 160">
              <controlPr defaultSize="0" autoFill="0" autoLine="0" autoPict="0">
                <anchor moveWithCells="1">
                  <from>
                    <xdr:col>3</xdr:col>
                    <xdr:colOff>76200</xdr:colOff>
                    <xdr:row>120</xdr:row>
                    <xdr:rowOff>9525</xdr:rowOff>
                  </from>
                  <to>
                    <xdr:col>3</xdr:col>
                    <xdr:colOff>352425</xdr:colOff>
                    <xdr:row>121</xdr:row>
                    <xdr:rowOff>0</xdr:rowOff>
                  </to>
                </anchor>
              </controlPr>
            </control>
          </mc:Choice>
        </mc:AlternateContent>
        <mc:AlternateContent xmlns:mc="http://schemas.openxmlformats.org/markup-compatibility/2006">
          <mc:Choice Requires="x14">
            <control shapeId="31905" r:id="rId114" name="Check Box 161">
              <controlPr defaultSize="0" autoFill="0" autoLine="0" autoPict="0">
                <anchor moveWithCells="1">
                  <from>
                    <xdr:col>3</xdr:col>
                    <xdr:colOff>76200</xdr:colOff>
                    <xdr:row>121</xdr:row>
                    <xdr:rowOff>9525</xdr:rowOff>
                  </from>
                  <to>
                    <xdr:col>3</xdr:col>
                    <xdr:colOff>352425</xdr:colOff>
                    <xdr:row>122</xdr:row>
                    <xdr:rowOff>0</xdr:rowOff>
                  </to>
                </anchor>
              </controlPr>
            </control>
          </mc:Choice>
        </mc:AlternateContent>
        <mc:AlternateContent xmlns:mc="http://schemas.openxmlformats.org/markup-compatibility/2006">
          <mc:Choice Requires="x14">
            <control shapeId="31906" r:id="rId115" name="Check Box 162">
              <controlPr defaultSize="0" autoFill="0" autoLine="0" autoPict="0">
                <anchor moveWithCells="1">
                  <from>
                    <xdr:col>3</xdr:col>
                    <xdr:colOff>76200</xdr:colOff>
                    <xdr:row>122</xdr:row>
                    <xdr:rowOff>9525</xdr:rowOff>
                  </from>
                  <to>
                    <xdr:col>3</xdr:col>
                    <xdr:colOff>352425</xdr:colOff>
                    <xdr:row>123</xdr:row>
                    <xdr:rowOff>0</xdr:rowOff>
                  </to>
                </anchor>
              </controlPr>
            </control>
          </mc:Choice>
        </mc:AlternateContent>
        <mc:AlternateContent xmlns:mc="http://schemas.openxmlformats.org/markup-compatibility/2006">
          <mc:Choice Requires="x14">
            <control shapeId="31907" r:id="rId116" name="Check Box 163">
              <controlPr defaultSize="0" autoFill="0" autoLine="0" autoPict="0">
                <anchor moveWithCells="1">
                  <from>
                    <xdr:col>3</xdr:col>
                    <xdr:colOff>76200</xdr:colOff>
                    <xdr:row>123</xdr:row>
                    <xdr:rowOff>9525</xdr:rowOff>
                  </from>
                  <to>
                    <xdr:col>3</xdr:col>
                    <xdr:colOff>352425</xdr:colOff>
                    <xdr:row>123</xdr:row>
                    <xdr:rowOff>190500</xdr:rowOff>
                  </to>
                </anchor>
              </controlPr>
            </control>
          </mc:Choice>
        </mc:AlternateContent>
        <mc:AlternateContent xmlns:mc="http://schemas.openxmlformats.org/markup-compatibility/2006">
          <mc:Choice Requires="x14">
            <control shapeId="31908" r:id="rId117" name="Check Box 164">
              <controlPr defaultSize="0" autoFill="0" autoLine="0" autoPict="0">
                <anchor moveWithCells="1">
                  <from>
                    <xdr:col>3</xdr:col>
                    <xdr:colOff>76200</xdr:colOff>
                    <xdr:row>124</xdr:row>
                    <xdr:rowOff>9525</xdr:rowOff>
                  </from>
                  <to>
                    <xdr:col>3</xdr:col>
                    <xdr:colOff>352425</xdr:colOff>
                    <xdr:row>125</xdr:row>
                    <xdr:rowOff>0</xdr:rowOff>
                  </to>
                </anchor>
              </controlPr>
            </control>
          </mc:Choice>
        </mc:AlternateContent>
        <mc:AlternateContent xmlns:mc="http://schemas.openxmlformats.org/markup-compatibility/2006">
          <mc:Choice Requires="x14">
            <control shapeId="31909" r:id="rId118" name="Check Box 165">
              <controlPr defaultSize="0" autoFill="0" autoLine="0" autoPict="0">
                <anchor moveWithCells="1">
                  <from>
                    <xdr:col>3</xdr:col>
                    <xdr:colOff>76200</xdr:colOff>
                    <xdr:row>125</xdr:row>
                    <xdr:rowOff>9525</xdr:rowOff>
                  </from>
                  <to>
                    <xdr:col>3</xdr:col>
                    <xdr:colOff>352425</xdr:colOff>
                    <xdr:row>126</xdr:row>
                    <xdr:rowOff>0</xdr:rowOff>
                  </to>
                </anchor>
              </controlPr>
            </control>
          </mc:Choice>
        </mc:AlternateContent>
        <mc:AlternateContent xmlns:mc="http://schemas.openxmlformats.org/markup-compatibility/2006">
          <mc:Choice Requires="x14">
            <control shapeId="31910" r:id="rId119" name="Check Box 166">
              <controlPr defaultSize="0" autoFill="0" autoLine="0" autoPict="0">
                <anchor moveWithCells="1">
                  <from>
                    <xdr:col>3</xdr:col>
                    <xdr:colOff>76200</xdr:colOff>
                    <xdr:row>126</xdr:row>
                    <xdr:rowOff>9525</xdr:rowOff>
                  </from>
                  <to>
                    <xdr:col>3</xdr:col>
                    <xdr:colOff>352425</xdr:colOff>
                    <xdr:row>127</xdr:row>
                    <xdr:rowOff>0</xdr:rowOff>
                  </to>
                </anchor>
              </controlPr>
            </control>
          </mc:Choice>
        </mc:AlternateContent>
        <mc:AlternateContent xmlns:mc="http://schemas.openxmlformats.org/markup-compatibility/2006">
          <mc:Choice Requires="x14">
            <control shapeId="31911" r:id="rId120" name="Check Box 167">
              <controlPr defaultSize="0" autoFill="0" autoLine="0" autoPict="0">
                <anchor moveWithCells="1">
                  <from>
                    <xdr:col>3</xdr:col>
                    <xdr:colOff>76200</xdr:colOff>
                    <xdr:row>127</xdr:row>
                    <xdr:rowOff>9525</xdr:rowOff>
                  </from>
                  <to>
                    <xdr:col>3</xdr:col>
                    <xdr:colOff>352425</xdr:colOff>
                    <xdr:row>128</xdr:row>
                    <xdr:rowOff>0</xdr:rowOff>
                  </to>
                </anchor>
              </controlPr>
            </control>
          </mc:Choice>
        </mc:AlternateContent>
        <mc:AlternateContent xmlns:mc="http://schemas.openxmlformats.org/markup-compatibility/2006">
          <mc:Choice Requires="x14">
            <control shapeId="31912" r:id="rId121" name="Check Box 168">
              <controlPr defaultSize="0" autoFill="0" autoLine="0" autoPict="0">
                <anchor moveWithCells="1">
                  <from>
                    <xdr:col>3</xdr:col>
                    <xdr:colOff>76200</xdr:colOff>
                    <xdr:row>128</xdr:row>
                    <xdr:rowOff>9525</xdr:rowOff>
                  </from>
                  <to>
                    <xdr:col>3</xdr:col>
                    <xdr:colOff>352425</xdr:colOff>
                    <xdr:row>128</xdr:row>
                    <xdr:rowOff>190500</xdr:rowOff>
                  </to>
                </anchor>
              </controlPr>
            </control>
          </mc:Choice>
        </mc:AlternateContent>
        <mc:AlternateContent xmlns:mc="http://schemas.openxmlformats.org/markup-compatibility/2006">
          <mc:Choice Requires="x14">
            <control shapeId="31913" r:id="rId122" name="Check Box 169">
              <controlPr defaultSize="0" autoFill="0" autoLine="0" autoPict="0">
                <anchor moveWithCells="1">
                  <from>
                    <xdr:col>3</xdr:col>
                    <xdr:colOff>76200</xdr:colOff>
                    <xdr:row>129</xdr:row>
                    <xdr:rowOff>9525</xdr:rowOff>
                  </from>
                  <to>
                    <xdr:col>3</xdr:col>
                    <xdr:colOff>352425</xdr:colOff>
                    <xdr:row>129</xdr:row>
                    <xdr:rowOff>190500</xdr:rowOff>
                  </to>
                </anchor>
              </controlPr>
            </control>
          </mc:Choice>
        </mc:AlternateContent>
        <mc:AlternateContent xmlns:mc="http://schemas.openxmlformats.org/markup-compatibility/2006">
          <mc:Choice Requires="x14">
            <control shapeId="31914" r:id="rId123" name="Check Box 170">
              <controlPr defaultSize="0" autoFill="0" autoLine="0" autoPict="0">
                <anchor moveWithCells="1">
                  <from>
                    <xdr:col>3</xdr:col>
                    <xdr:colOff>76200</xdr:colOff>
                    <xdr:row>130</xdr:row>
                    <xdr:rowOff>9525</xdr:rowOff>
                  </from>
                  <to>
                    <xdr:col>3</xdr:col>
                    <xdr:colOff>352425</xdr:colOff>
                    <xdr:row>130</xdr:row>
                    <xdr:rowOff>190500</xdr:rowOff>
                  </to>
                </anchor>
              </controlPr>
            </control>
          </mc:Choice>
        </mc:AlternateContent>
        <mc:AlternateContent xmlns:mc="http://schemas.openxmlformats.org/markup-compatibility/2006">
          <mc:Choice Requires="x14">
            <control shapeId="31915" r:id="rId124" name="Check Box 171">
              <controlPr defaultSize="0" autoFill="0" autoLine="0" autoPict="0">
                <anchor moveWithCells="1">
                  <from>
                    <xdr:col>3</xdr:col>
                    <xdr:colOff>76200</xdr:colOff>
                    <xdr:row>131</xdr:row>
                    <xdr:rowOff>9525</xdr:rowOff>
                  </from>
                  <to>
                    <xdr:col>3</xdr:col>
                    <xdr:colOff>352425</xdr:colOff>
                    <xdr:row>131</xdr:row>
                    <xdr:rowOff>190500</xdr:rowOff>
                  </to>
                </anchor>
              </controlPr>
            </control>
          </mc:Choice>
        </mc:AlternateContent>
        <mc:AlternateContent xmlns:mc="http://schemas.openxmlformats.org/markup-compatibility/2006">
          <mc:Choice Requires="x14">
            <control shapeId="31916" r:id="rId125" name="Check Box 172">
              <controlPr defaultSize="0" autoFill="0" autoLine="0" autoPict="0">
                <anchor moveWithCells="1">
                  <from>
                    <xdr:col>3</xdr:col>
                    <xdr:colOff>76200</xdr:colOff>
                    <xdr:row>132</xdr:row>
                    <xdr:rowOff>9525</xdr:rowOff>
                  </from>
                  <to>
                    <xdr:col>3</xdr:col>
                    <xdr:colOff>352425</xdr:colOff>
                    <xdr:row>132</xdr:row>
                    <xdr:rowOff>190500</xdr:rowOff>
                  </to>
                </anchor>
              </controlPr>
            </control>
          </mc:Choice>
        </mc:AlternateContent>
        <mc:AlternateContent xmlns:mc="http://schemas.openxmlformats.org/markup-compatibility/2006">
          <mc:Choice Requires="x14">
            <control shapeId="31917" r:id="rId126" name="Check Box 173">
              <controlPr defaultSize="0" autoFill="0" autoLine="0" autoPict="0">
                <anchor moveWithCells="1">
                  <from>
                    <xdr:col>3</xdr:col>
                    <xdr:colOff>76200</xdr:colOff>
                    <xdr:row>133</xdr:row>
                    <xdr:rowOff>9525</xdr:rowOff>
                  </from>
                  <to>
                    <xdr:col>3</xdr:col>
                    <xdr:colOff>352425</xdr:colOff>
                    <xdr:row>134</xdr:row>
                    <xdr:rowOff>0</xdr:rowOff>
                  </to>
                </anchor>
              </controlPr>
            </control>
          </mc:Choice>
        </mc:AlternateContent>
        <mc:AlternateContent xmlns:mc="http://schemas.openxmlformats.org/markup-compatibility/2006">
          <mc:Choice Requires="x14">
            <control shapeId="31918" r:id="rId127" name="Check Box 174">
              <controlPr defaultSize="0" autoFill="0" autoLine="0" autoPict="0">
                <anchor moveWithCells="1">
                  <from>
                    <xdr:col>3</xdr:col>
                    <xdr:colOff>76200</xdr:colOff>
                    <xdr:row>134</xdr:row>
                    <xdr:rowOff>9525</xdr:rowOff>
                  </from>
                  <to>
                    <xdr:col>3</xdr:col>
                    <xdr:colOff>352425</xdr:colOff>
                    <xdr:row>135</xdr:row>
                    <xdr:rowOff>0</xdr:rowOff>
                  </to>
                </anchor>
              </controlPr>
            </control>
          </mc:Choice>
        </mc:AlternateContent>
        <mc:AlternateContent xmlns:mc="http://schemas.openxmlformats.org/markup-compatibility/2006">
          <mc:Choice Requires="x14">
            <control shapeId="31919" r:id="rId128" name="Check Box 175">
              <controlPr defaultSize="0" autoFill="0" autoLine="0" autoPict="0">
                <anchor moveWithCells="1">
                  <from>
                    <xdr:col>3</xdr:col>
                    <xdr:colOff>76200</xdr:colOff>
                    <xdr:row>135</xdr:row>
                    <xdr:rowOff>9525</xdr:rowOff>
                  </from>
                  <to>
                    <xdr:col>3</xdr:col>
                    <xdr:colOff>352425</xdr:colOff>
                    <xdr:row>136</xdr:row>
                    <xdr:rowOff>0</xdr:rowOff>
                  </to>
                </anchor>
              </controlPr>
            </control>
          </mc:Choice>
        </mc:AlternateContent>
        <mc:AlternateContent xmlns:mc="http://schemas.openxmlformats.org/markup-compatibility/2006">
          <mc:Choice Requires="x14">
            <control shapeId="31920" r:id="rId129" name="Check Box 176">
              <controlPr defaultSize="0" autoFill="0" autoLine="0" autoPict="0">
                <anchor moveWithCells="1">
                  <from>
                    <xdr:col>3</xdr:col>
                    <xdr:colOff>76200</xdr:colOff>
                    <xdr:row>136</xdr:row>
                    <xdr:rowOff>9525</xdr:rowOff>
                  </from>
                  <to>
                    <xdr:col>3</xdr:col>
                    <xdr:colOff>352425</xdr:colOff>
                    <xdr:row>136</xdr:row>
                    <xdr:rowOff>190500</xdr:rowOff>
                  </to>
                </anchor>
              </controlPr>
            </control>
          </mc:Choice>
        </mc:AlternateContent>
        <mc:AlternateContent xmlns:mc="http://schemas.openxmlformats.org/markup-compatibility/2006">
          <mc:Choice Requires="x14">
            <control shapeId="31926" r:id="rId130" name="Check Box 182">
              <controlPr defaultSize="0" autoFill="0" autoLine="0" autoPict="0">
                <anchor moveWithCells="1">
                  <from>
                    <xdr:col>3</xdr:col>
                    <xdr:colOff>76200</xdr:colOff>
                    <xdr:row>137</xdr:row>
                    <xdr:rowOff>9525</xdr:rowOff>
                  </from>
                  <to>
                    <xdr:col>3</xdr:col>
                    <xdr:colOff>352425</xdr:colOff>
                    <xdr:row>138</xdr:row>
                    <xdr:rowOff>0</xdr:rowOff>
                  </to>
                </anchor>
              </controlPr>
            </control>
          </mc:Choice>
        </mc:AlternateContent>
        <mc:AlternateContent xmlns:mc="http://schemas.openxmlformats.org/markup-compatibility/2006">
          <mc:Choice Requires="x14">
            <control shapeId="31927" r:id="rId131" name="Check Box 183">
              <controlPr defaultSize="0" autoFill="0" autoLine="0" autoPict="0">
                <anchor moveWithCells="1">
                  <from>
                    <xdr:col>3</xdr:col>
                    <xdr:colOff>76200</xdr:colOff>
                    <xdr:row>138</xdr:row>
                    <xdr:rowOff>9525</xdr:rowOff>
                  </from>
                  <to>
                    <xdr:col>3</xdr:col>
                    <xdr:colOff>352425</xdr:colOff>
                    <xdr:row>139</xdr:row>
                    <xdr:rowOff>0</xdr:rowOff>
                  </to>
                </anchor>
              </controlPr>
            </control>
          </mc:Choice>
        </mc:AlternateContent>
        <mc:AlternateContent xmlns:mc="http://schemas.openxmlformats.org/markup-compatibility/2006">
          <mc:Choice Requires="x14">
            <control shapeId="31928" r:id="rId132" name="Check Box 184">
              <controlPr defaultSize="0" autoFill="0" autoLine="0" autoPict="0">
                <anchor moveWithCells="1">
                  <from>
                    <xdr:col>3</xdr:col>
                    <xdr:colOff>76200</xdr:colOff>
                    <xdr:row>139</xdr:row>
                    <xdr:rowOff>9525</xdr:rowOff>
                  </from>
                  <to>
                    <xdr:col>3</xdr:col>
                    <xdr:colOff>352425</xdr:colOff>
                    <xdr:row>140</xdr:row>
                    <xdr:rowOff>0</xdr:rowOff>
                  </to>
                </anchor>
              </controlPr>
            </control>
          </mc:Choice>
        </mc:AlternateContent>
        <mc:AlternateContent xmlns:mc="http://schemas.openxmlformats.org/markup-compatibility/2006">
          <mc:Choice Requires="x14">
            <control shapeId="31929" r:id="rId133" name="Check Box 185">
              <controlPr defaultSize="0" autoFill="0" autoLine="0" autoPict="0">
                <anchor moveWithCells="1">
                  <from>
                    <xdr:col>3</xdr:col>
                    <xdr:colOff>76200</xdr:colOff>
                    <xdr:row>140</xdr:row>
                    <xdr:rowOff>9525</xdr:rowOff>
                  </from>
                  <to>
                    <xdr:col>3</xdr:col>
                    <xdr:colOff>352425</xdr:colOff>
                    <xdr:row>141</xdr:row>
                    <xdr:rowOff>0</xdr:rowOff>
                  </to>
                </anchor>
              </controlPr>
            </control>
          </mc:Choice>
        </mc:AlternateContent>
        <mc:AlternateContent xmlns:mc="http://schemas.openxmlformats.org/markup-compatibility/2006">
          <mc:Choice Requires="x14">
            <control shapeId="31930" r:id="rId134" name="Check Box 186">
              <controlPr defaultSize="0" autoFill="0" autoLine="0" autoPict="0">
                <anchor moveWithCells="1">
                  <from>
                    <xdr:col>3</xdr:col>
                    <xdr:colOff>76200</xdr:colOff>
                    <xdr:row>141</xdr:row>
                    <xdr:rowOff>9525</xdr:rowOff>
                  </from>
                  <to>
                    <xdr:col>3</xdr:col>
                    <xdr:colOff>352425</xdr:colOff>
                    <xdr:row>142</xdr:row>
                    <xdr:rowOff>0</xdr:rowOff>
                  </to>
                </anchor>
              </controlPr>
            </control>
          </mc:Choice>
        </mc:AlternateContent>
        <mc:AlternateContent xmlns:mc="http://schemas.openxmlformats.org/markup-compatibility/2006">
          <mc:Choice Requires="x14">
            <control shapeId="31931" r:id="rId135" name="Check Box 187">
              <controlPr defaultSize="0" autoFill="0" autoLine="0" autoPict="0">
                <anchor moveWithCells="1">
                  <from>
                    <xdr:col>3</xdr:col>
                    <xdr:colOff>76200</xdr:colOff>
                    <xdr:row>142</xdr:row>
                    <xdr:rowOff>9525</xdr:rowOff>
                  </from>
                  <to>
                    <xdr:col>3</xdr:col>
                    <xdr:colOff>352425</xdr:colOff>
                    <xdr:row>142</xdr:row>
                    <xdr:rowOff>190500</xdr:rowOff>
                  </to>
                </anchor>
              </controlPr>
            </control>
          </mc:Choice>
        </mc:AlternateContent>
        <mc:AlternateContent xmlns:mc="http://schemas.openxmlformats.org/markup-compatibility/2006">
          <mc:Choice Requires="x14">
            <control shapeId="31932" r:id="rId136" name="Check Box 188">
              <controlPr defaultSize="0" autoFill="0" autoLine="0" autoPict="0">
                <anchor moveWithCells="1">
                  <from>
                    <xdr:col>3</xdr:col>
                    <xdr:colOff>76200</xdr:colOff>
                    <xdr:row>143</xdr:row>
                    <xdr:rowOff>9525</xdr:rowOff>
                  </from>
                  <to>
                    <xdr:col>3</xdr:col>
                    <xdr:colOff>352425</xdr:colOff>
                    <xdr:row>144</xdr:row>
                    <xdr:rowOff>0</xdr:rowOff>
                  </to>
                </anchor>
              </controlPr>
            </control>
          </mc:Choice>
        </mc:AlternateContent>
        <mc:AlternateContent xmlns:mc="http://schemas.openxmlformats.org/markup-compatibility/2006">
          <mc:Choice Requires="x14">
            <control shapeId="31933" r:id="rId137" name="Check Box 189">
              <controlPr defaultSize="0" autoFill="0" autoLine="0" autoPict="0">
                <anchor moveWithCells="1">
                  <from>
                    <xdr:col>3</xdr:col>
                    <xdr:colOff>76200</xdr:colOff>
                    <xdr:row>144</xdr:row>
                    <xdr:rowOff>9525</xdr:rowOff>
                  </from>
                  <to>
                    <xdr:col>3</xdr:col>
                    <xdr:colOff>352425</xdr:colOff>
                    <xdr:row>145</xdr:row>
                    <xdr:rowOff>0</xdr:rowOff>
                  </to>
                </anchor>
              </controlPr>
            </control>
          </mc:Choice>
        </mc:AlternateContent>
        <mc:AlternateContent xmlns:mc="http://schemas.openxmlformats.org/markup-compatibility/2006">
          <mc:Choice Requires="x14">
            <control shapeId="31934" r:id="rId138" name="Check Box 190">
              <controlPr defaultSize="0" autoFill="0" autoLine="0" autoPict="0">
                <anchor moveWithCells="1">
                  <from>
                    <xdr:col>3</xdr:col>
                    <xdr:colOff>76200</xdr:colOff>
                    <xdr:row>145</xdr:row>
                    <xdr:rowOff>9525</xdr:rowOff>
                  </from>
                  <to>
                    <xdr:col>3</xdr:col>
                    <xdr:colOff>352425</xdr:colOff>
                    <xdr:row>145</xdr:row>
                    <xdr:rowOff>190500</xdr:rowOff>
                  </to>
                </anchor>
              </controlPr>
            </control>
          </mc:Choice>
        </mc:AlternateContent>
        <mc:AlternateContent xmlns:mc="http://schemas.openxmlformats.org/markup-compatibility/2006">
          <mc:Choice Requires="x14">
            <control shapeId="31940" r:id="rId139" name="Check Box 196">
              <controlPr defaultSize="0" autoFill="0" autoLine="0" autoPict="0">
                <anchor moveWithCells="1">
                  <from>
                    <xdr:col>3</xdr:col>
                    <xdr:colOff>76200</xdr:colOff>
                    <xdr:row>146</xdr:row>
                    <xdr:rowOff>9525</xdr:rowOff>
                  </from>
                  <to>
                    <xdr:col>3</xdr:col>
                    <xdr:colOff>352425</xdr:colOff>
                    <xdr:row>147</xdr:row>
                    <xdr:rowOff>0</xdr:rowOff>
                  </to>
                </anchor>
              </controlPr>
            </control>
          </mc:Choice>
        </mc:AlternateContent>
        <mc:AlternateContent xmlns:mc="http://schemas.openxmlformats.org/markup-compatibility/2006">
          <mc:Choice Requires="x14">
            <control shapeId="31946" r:id="rId140" name="Check Box 202">
              <controlPr defaultSize="0" autoFill="0" autoLine="0" autoPict="0">
                <anchor moveWithCells="1">
                  <from>
                    <xdr:col>3</xdr:col>
                    <xdr:colOff>76200</xdr:colOff>
                    <xdr:row>147</xdr:row>
                    <xdr:rowOff>9525</xdr:rowOff>
                  </from>
                  <to>
                    <xdr:col>3</xdr:col>
                    <xdr:colOff>352425</xdr:colOff>
                    <xdr:row>148</xdr:row>
                    <xdr:rowOff>0</xdr:rowOff>
                  </to>
                </anchor>
              </controlPr>
            </control>
          </mc:Choice>
        </mc:AlternateContent>
        <mc:AlternateContent xmlns:mc="http://schemas.openxmlformats.org/markup-compatibility/2006">
          <mc:Choice Requires="x14">
            <control shapeId="31947" r:id="rId141" name="Check Box 203">
              <controlPr defaultSize="0" autoFill="0" autoLine="0" autoPict="0">
                <anchor moveWithCells="1">
                  <from>
                    <xdr:col>3</xdr:col>
                    <xdr:colOff>76200</xdr:colOff>
                    <xdr:row>148</xdr:row>
                    <xdr:rowOff>9525</xdr:rowOff>
                  </from>
                  <to>
                    <xdr:col>3</xdr:col>
                    <xdr:colOff>352425</xdr:colOff>
                    <xdr:row>149</xdr:row>
                    <xdr:rowOff>0</xdr:rowOff>
                  </to>
                </anchor>
              </controlPr>
            </control>
          </mc:Choice>
        </mc:AlternateContent>
        <mc:AlternateContent xmlns:mc="http://schemas.openxmlformats.org/markup-compatibility/2006">
          <mc:Choice Requires="x14">
            <control shapeId="31948" r:id="rId142" name="Check Box 204">
              <controlPr defaultSize="0" autoFill="0" autoLine="0" autoPict="0">
                <anchor moveWithCells="1">
                  <from>
                    <xdr:col>3</xdr:col>
                    <xdr:colOff>76200</xdr:colOff>
                    <xdr:row>149</xdr:row>
                    <xdr:rowOff>9525</xdr:rowOff>
                  </from>
                  <to>
                    <xdr:col>3</xdr:col>
                    <xdr:colOff>352425</xdr:colOff>
                    <xdr:row>150</xdr:row>
                    <xdr:rowOff>0</xdr:rowOff>
                  </to>
                </anchor>
              </controlPr>
            </control>
          </mc:Choice>
        </mc:AlternateContent>
        <mc:AlternateContent xmlns:mc="http://schemas.openxmlformats.org/markup-compatibility/2006">
          <mc:Choice Requires="x14">
            <control shapeId="31949" r:id="rId143" name="Check Box 205">
              <controlPr defaultSize="0" autoFill="0" autoLine="0" autoPict="0">
                <anchor moveWithCells="1">
                  <from>
                    <xdr:col>3</xdr:col>
                    <xdr:colOff>76200</xdr:colOff>
                    <xdr:row>150</xdr:row>
                    <xdr:rowOff>9525</xdr:rowOff>
                  </from>
                  <to>
                    <xdr:col>3</xdr:col>
                    <xdr:colOff>352425</xdr:colOff>
                    <xdr:row>151</xdr:row>
                    <xdr:rowOff>0</xdr:rowOff>
                  </to>
                </anchor>
              </controlPr>
            </control>
          </mc:Choice>
        </mc:AlternateContent>
        <mc:AlternateContent xmlns:mc="http://schemas.openxmlformats.org/markup-compatibility/2006">
          <mc:Choice Requires="x14">
            <control shapeId="31950" r:id="rId144" name="Check Box 206">
              <controlPr defaultSize="0" autoFill="0" autoLine="0" autoPict="0">
                <anchor moveWithCells="1">
                  <from>
                    <xdr:col>3</xdr:col>
                    <xdr:colOff>76200</xdr:colOff>
                    <xdr:row>151</xdr:row>
                    <xdr:rowOff>9525</xdr:rowOff>
                  </from>
                  <to>
                    <xdr:col>3</xdr:col>
                    <xdr:colOff>352425</xdr:colOff>
                    <xdr:row>152</xdr:row>
                    <xdr:rowOff>0</xdr:rowOff>
                  </to>
                </anchor>
              </controlPr>
            </control>
          </mc:Choice>
        </mc:AlternateContent>
        <mc:AlternateContent xmlns:mc="http://schemas.openxmlformats.org/markup-compatibility/2006">
          <mc:Choice Requires="x14">
            <control shapeId="31951" r:id="rId145" name="Check Box 207">
              <controlPr defaultSize="0" autoFill="0" autoLine="0" autoPict="0">
                <anchor moveWithCells="1">
                  <from>
                    <xdr:col>3</xdr:col>
                    <xdr:colOff>76200</xdr:colOff>
                    <xdr:row>152</xdr:row>
                    <xdr:rowOff>9525</xdr:rowOff>
                  </from>
                  <to>
                    <xdr:col>3</xdr:col>
                    <xdr:colOff>352425</xdr:colOff>
                    <xdr:row>153</xdr:row>
                    <xdr:rowOff>0</xdr:rowOff>
                  </to>
                </anchor>
              </controlPr>
            </control>
          </mc:Choice>
        </mc:AlternateContent>
        <mc:AlternateContent xmlns:mc="http://schemas.openxmlformats.org/markup-compatibility/2006">
          <mc:Choice Requires="x14">
            <control shapeId="31952" r:id="rId146" name="Check Box 208">
              <controlPr defaultSize="0" autoFill="0" autoLine="0" autoPict="0">
                <anchor moveWithCells="1">
                  <from>
                    <xdr:col>3</xdr:col>
                    <xdr:colOff>76200</xdr:colOff>
                    <xdr:row>153</xdr:row>
                    <xdr:rowOff>9525</xdr:rowOff>
                  </from>
                  <to>
                    <xdr:col>3</xdr:col>
                    <xdr:colOff>352425</xdr:colOff>
                    <xdr:row>154</xdr:row>
                    <xdr:rowOff>0</xdr:rowOff>
                  </to>
                </anchor>
              </controlPr>
            </control>
          </mc:Choice>
        </mc:AlternateContent>
        <mc:AlternateContent xmlns:mc="http://schemas.openxmlformats.org/markup-compatibility/2006">
          <mc:Choice Requires="x14">
            <control shapeId="31953" r:id="rId147" name="Check Box 209">
              <controlPr defaultSize="0" autoFill="0" autoLine="0" autoPict="0">
                <anchor moveWithCells="1">
                  <from>
                    <xdr:col>3</xdr:col>
                    <xdr:colOff>76200</xdr:colOff>
                    <xdr:row>154</xdr:row>
                    <xdr:rowOff>9525</xdr:rowOff>
                  </from>
                  <to>
                    <xdr:col>3</xdr:col>
                    <xdr:colOff>352425</xdr:colOff>
                    <xdr:row>155</xdr:row>
                    <xdr:rowOff>0</xdr:rowOff>
                  </to>
                </anchor>
              </controlPr>
            </control>
          </mc:Choice>
        </mc:AlternateContent>
        <mc:AlternateContent xmlns:mc="http://schemas.openxmlformats.org/markup-compatibility/2006">
          <mc:Choice Requires="x14">
            <control shapeId="31954" r:id="rId148" name="Check Box 210">
              <controlPr defaultSize="0" autoFill="0" autoLine="0" autoPict="0">
                <anchor moveWithCells="1">
                  <from>
                    <xdr:col>3</xdr:col>
                    <xdr:colOff>76200</xdr:colOff>
                    <xdr:row>155</xdr:row>
                    <xdr:rowOff>9525</xdr:rowOff>
                  </from>
                  <to>
                    <xdr:col>3</xdr:col>
                    <xdr:colOff>352425</xdr:colOff>
                    <xdr:row>156</xdr:row>
                    <xdr:rowOff>0</xdr:rowOff>
                  </to>
                </anchor>
              </controlPr>
            </control>
          </mc:Choice>
        </mc:AlternateContent>
        <mc:AlternateContent xmlns:mc="http://schemas.openxmlformats.org/markup-compatibility/2006">
          <mc:Choice Requires="x14">
            <control shapeId="31955" r:id="rId149" name="Check Box 211">
              <controlPr defaultSize="0" autoFill="0" autoLine="0" autoPict="0">
                <anchor moveWithCells="1">
                  <from>
                    <xdr:col>3</xdr:col>
                    <xdr:colOff>76200</xdr:colOff>
                    <xdr:row>156</xdr:row>
                    <xdr:rowOff>9525</xdr:rowOff>
                  </from>
                  <to>
                    <xdr:col>3</xdr:col>
                    <xdr:colOff>352425</xdr:colOff>
                    <xdr:row>157</xdr:row>
                    <xdr:rowOff>0</xdr:rowOff>
                  </to>
                </anchor>
              </controlPr>
            </control>
          </mc:Choice>
        </mc:AlternateContent>
        <mc:AlternateContent xmlns:mc="http://schemas.openxmlformats.org/markup-compatibility/2006">
          <mc:Choice Requires="x14">
            <control shapeId="31956" r:id="rId150" name="Check Box 212">
              <controlPr defaultSize="0" autoFill="0" autoLine="0" autoPict="0">
                <anchor moveWithCells="1">
                  <from>
                    <xdr:col>3</xdr:col>
                    <xdr:colOff>76200</xdr:colOff>
                    <xdr:row>157</xdr:row>
                    <xdr:rowOff>9525</xdr:rowOff>
                  </from>
                  <to>
                    <xdr:col>3</xdr:col>
                    <xdr:colOff>352425</xdr:colOff>
                    <xdr:row>158</xdr:row>
                    <xdr:rowOff>0</xdr:rowOff>
                  </to>
                </anchor>
              </controlPr>
            </control>
          </mc:Choice>
        </mc:AlternateContent>
        <mc:AlternateContent xmlns:mc="http://schemas.openxmlformats.org/markup-compatibility/2006">
          <mc:Choice Requires="x14">
            <control shapeId="31957" r:id="rId151" name="Check Box 213">
              <controlPr defaultSize="0" autoFill="0" autoLine="0" autoPict="0">
                <anchor moveWithCells="1">
                  <from>
                    <xdr:col>3</xdr:col>
                    <xdr:colOff>76200</xdr:colOff>
                    <xdr:row>158</xdr:row>
                    <xdr:rowOff>9525</xdr:rowOff>
                  </from>
                  <to>
                    <xdr:col>3</xdr:col>
                    <xdr:colOff>352425</xdr:colOff>
                    <xdr:row>159</xdr:row>
                    <xdr:rowOff>0</xdr:rowOff>
                  </to>
                </anchor>
              </controlPr>
            </control>
          </mc:Choice>
        </mc:AlternateContent>
        <mc:AlternateContent xmlns:mc="http://schemas.openxmlformats.org/markup-compatibility/2006">
          <mc:Choice Requires="x14">
            <control shapeId="31958" r:id="rId152" name="Check Box 214">
              <controlPr defaultSize="0" autoFill="0" autoLine="0" autoPict="0">
                <anchor moveWithCells="1">
                  <from>
                    <xdr:col>3</xdr:col>
                    <xdr:colOff>76200</xdr:colOff>
                    <xdr:row>159</xdr:row>
                    <xdr:rowOff>9525</xdr:rowOff>
                  </from>
                  <to>
                    <xdr:col>3</xdr:col>
                    <xdr:colOff>352425</xdr:colOff>
                    <xdr:row>160</xdr:row>
                    <xdr:rowOff>0</xdr:rowOff>
                  </to>
                </anchor>
              </controlPr>
            </control>
          </mc:Choice>
        </mc:AlternateContent>
        <mc:AlternateContent xmlns:mc="http://schemas.openxmlformats.org/markup-compatibility/2006">
          <mc:Choice Requires="x14">
            <control shapeId="31959" r:id="rId153" name="Check Box 215">
              <controlPr defaultSize="0" autoFill="0" autoLine="0" autoPict="0">
                <anchor moveWithCells="1">
                  <from>
                    <xdr:col>3</xdr:col>
                    <xdr:colOff>76200</xdr:colOff>
                    <xdr:row>160</xdr:row>
                    <xdr:rowOff>9525</xdr:rowOff>
                  </from>
                  <to>
                    <xdr:col>3</xdr:col>
                    <xdr:colOff>352425</xdr:colOff>
                    <xdr:row>161</xdr:row>
                    <xdr:rowOff>0</xdr:rowOff>
                  </to>
                </anchor>
              </controlPr>
            </control>
          </mc:Choice>
        </mc:AlternateContent>
        <mc:AlternateContent xmlns:mc="http://schemas.openxmlformats.org/markup-compatibility/2006">
          <mc:Choice Requires="x14">
            <control shapeId="31960" r:id="rId154" name="Check Box 216">
              <controlPr defaultSize="0" autoFill="0" autoLine="0" autoPict="0">
                <anchor moveWithCells="1">
                  <from>
                    <xdr:col>3</xdr:col>
                    <xdr:colOff>76200</xdr:colOff>
                    <xdr:row>161</xdr:row>
                    <xdr:rowOff>9525</xdr:rowOff>
                  </from>
                  <to>
                    <xdr:col>3</xdr:col>
                    <xdr:colOff>352425</xdr:colOff>
                    <xdr:row>162</xdr:row>
                    <xdr:rowOff>0</xdr:rowOff>
                  </to>
                </anchor>
              </controlPr>
            </control>
          </mc:Choice>
        </mc:AlternateContent>
        <mc:AlternateContent xmlns:mc="http://schemas.openxmlformats.org/markup-compatibility/2006">
          <mc:Choice Requires="x14">
            <control shapeId="31966" r:id="rId155" name="Check Box 222">
              <controlPr defaultSize="0" autoFill="0" autoLine="0" autoPict="0">
                <anchor moveWithCells="1">
                  <from>
                    <xdr:col>3</xdr:col>
                    <xdr:colOff>76200</xdr:colOff>
                    <xdr:row>163</xdr:row>
                    <xdr:rowOff>9525</xdr:rowOff>
                  </from>
                  <to>
                    <xdr:col>3</xdr:col>
                    <xdr:colOff>352425</xdr:colOff>
                    <xdr:row>164</xdr:row>
                    <xdr:rowOff>0</xdr:rowOff>
                  </to>
                </anchor>
              </controlPr>
            </control>
          </mc:Choice>
        </mc:AlternateContent>
        <mc:AlternateContent xmlns:mc="http://schemas.openxmlformats.org/markup-compatibility/2006">
          <mc:Choice Requires="x14">
            <control shapeId="31972" r:id="rId156" name="Check Box 228">
              <controlPr defaultSize="0" autoFill="0" autoLine="0" autoPict="0">
                <anchor moveWithCells="1">
                  <from>
                    <xdr:col>3</xdr:col>
                    <xdr:colOff>76200</xdr:colOff>
                    <xdr:row>164</xdr:row>
                    <xdr:rowOff>9525</xdr:rowOff>
                  </from>
                  <to>
                    <xdr:col>3</xdr:col>
                    <xdr:colOff>352425</xdr:colOff>
                    <xdr:row>165</xdr:row>
                    <xdr:rowOff>0</xdr:rowOff>
                  </to>
                </anchor>
              </controlPr>
            </control>
          </mc:Choice>
        </mc:AlternateContent>
        <mc:AlternateContent xmlns:mc="http://schemas.openxmlformats.org/markup-compatibility/2006">
          <mc:Choice Requires="x14">
            <control shapeId="31978" r:id="rId157" name="Check Box 234">
              <controlPr defaultSize="0" autoFill="0" autoLine="0" autoPict="0">
                <anchor moveWithCells="1">
                  <from>
                    <xdr:col>3</xdr:col>
                    <xdr:colOff>76200</xdr:colOff>
                    <xdr:row>165</xdr:row>
                    <xdr:rowOff>9525</xdr:rowOff>
                  </from>
                  <to>
                    <xdr:col>3</xdr:col>
                    <xdr:colOff>352425</xdr:colOff>
                    <xdr:row>166</xdr:row>
                    <xdr:rowOff>0</xdr:rowOff>
                  </to>
                </anchor>
              </controlPr>
            </control>
          </mc:Choice>
        </mc:AlternateContent>
        <mc:AlternateContent xmlns:mc="http://schemas.openxmlformats.org/markup-compatibility/2006">
          <mc:Choice Requires="x14">
            <control shapeId="31979" r:id="rId158" name="Check Box 235">
              <controlPr defaultSize="0" autoFill="0" autoLine="0" autoPict="0">
                <anchor moveWithCells="1">
                  <from>
                    <xdr:col>3</xdr:col>
                    <xdr:colOff>76200</xdr:colOff>
                    <xdr:row>166</xdr:row>
                    <xdr:rowOff>9525</xdr:rowOff>
                  </from>
                  <to>
                    <xdr:col>3</xdr:col>
                    <xdr:colOff>352425</xdr:colOff>
                    <xdr:row>166</xdr:row>
                    <xdr:rowOff>190500</xdr:rowOff>
                  </to>
                </anchor>
              </controlPr>
            </control>
          </mc:Choice>
        </mc:AlternateContent>
        <mc:AlternateContent xmlns:mc="http://schemas.openxmlformats.org/markup-compatibility/2006">
          <mc:Choice Requires="x14">
            <control shapeId="31980" r:id="rId159" name="Check Box 236">
              <controlPr defaultSize="0" autoFill="0" autoLine="0" autoPict="0">
                <anchor moveWithCells="1">
                  <from>
                    <xdr:col>3</xdr:col>
                    <xdr:colOff>76200</xdr:colOff>
                    <xdr:row>167</xdr:row>
                    <xdr:rowOff>9525</xdr:rowOff>
                  </from>
                  <to>
                    <xdr:col>3</xdr:col>
                    <xdr:colOff>352425</xdr:colOff>
                    <xdr:row>167</xdr:row>
                    <xdr:rowOff>190500</xdr:rowOff>
                  </to>
                </anchor>
              </controlPr>
            </control>
          </mc:Choice>
        </mc:AlternateContent>
        <mc:AlternateContent xmlns:mc="http://schemas.openxmlformats.org/markup-compatibility/2006">
          <mc:Choice Requires="x14">
            <control shapeId="31981" r:id="rId160" name="Check Box 237">
              <controlPr defaultSize="0" autoFill="0" autoLine="0" autoPict="0">
                <anchor moveWithCells="1">
                  <from>
                    <xdr:col>3</xdr:col>
                    <xdr:colOff>76200</xdr:colOff>
                    <xdr:row>168</xdr:row>
                    <xdr:rowOff>9525</xdr:rowOff>
                  </from>
                  <to>
                    <xdr:col>3</xdr:col>
                    <xdr:colOff>352425</xdr:colOff>
                    <xdr:row>168</xdr:row>
                    <xdr:rowOff>190500</xdr:rowOff>
                  </to>
                </anchor>
              </controlPr>
            </control>
          </mc:Choice>
        </mc:AlternateContent>
        <mc:AlternateContent xmlns:mc="http://schemas.openxmlformats.org/markup-compatibility/2006">
          <mc:Choice Requires="x14">
            <control shapeId="31982" r:id="rId161" name="Check Box 238">
              <controlPr defaultSize="0" autoFill="0" autoLine="0" autoPict="0">
                <anchor moveWithCells="1">
                  <from>
                    <xdr:col>3</xdr:col>
                    <xdr:colOff>76200</xdr:colOff>
                    <xdr:row>169</xdr:row>
                    <xdr:rowOff>9525</xdr:rowOff>
                  </from>
                  <to>
                    <xdr:col>3</xdr:col>
                    <xdr:colOff>352425</xdr:colOff>
                    <xdr:row>170</xdr:row>
                    <xdr:rowOff>0</xdr:rowOff>
                  </to>
                </anchor>
              </controlPr>
            </control>
          </mc:Choice>
        </mc:AlternateContent>
        <mc:AlternateContent xmlns:mc="http://schemas.openxmlformats.org/markup-compatibility/2006">
          <mc:Choice Requires="x14">
            <control shapeId="31983" r:id="rId162" name="Check Box 239">
              <controlPr defaultSize="0" autoFill="0" autoLine="0" autoPict="0">
                <anchor moveWithCells="1">
                  <from>
                    <xdr:col>3</xdr:col>
                    <xdr:colOff>76200</xdr:colOff>
                    <xdr:row>170</xdr:row>
                    <xdr:rowOff>9525</xdr:rowOff>
                  </from>
                  <to>
                    <xdr:col>3</xdr:col>
                    <xdr:colOff>352425</xdr:colOff>
                    <xdr:row>171</xdr:row>
                    <xdr:rowOff>0</xdr:rowOff>
                  </to>
                </anchor>
              </controlPr>
            </control>
          </mc:Choice>
        </mc:AlternateContent>
        <mc:AlternateContent xmlns:mc="http://schemas.openxmlformats.org/markup-compatibility/2006">
          <mc:Choice Requires="x14">
            <control shapeId="31984" r:id="rId163" name="Check Box 240">
              <controlPr defaultSize="0" autoFill="0" autoLine="0" autoPict="0">
                <anchor moveWithCells="1">
                  <from>
                    <xdr:col>3</xdr:col>
                    <xdr:colOff>76200</xdr:colOff>
                    <xdr:row>171</xdr:row>
                    <xdr:rowOff>9525</xdr:rowOff>
                  </from>
                  <to>
                    <xdr:col>3</xdr:col>
                    <xdr:colOff>352425</xdr:colOff>
                    <xdr:row>171</xdr:row>
                    <xdr:rowOff>190500</xdr:rowOff>
                  </to>
                </anchor>
              </controlPr>
            </control>
          </mc:Choice>
        </mc:AlternateContent>
        <mc:AlternateContent xmlns:mc="http://schemas.openxmlformats.org/markup-compatibility/2006">
          <mc:Choice Requires="x14">
            <control shapeId="31985" r:id="rId164" name="Check Box 241">
              <controlPr defaultSize="0" autoFill="0" autoLine="0" autoPict="0">
                <anchor moveWithCells="1">
                  <from>
                    <xdr:col>3</xdr:col>
                    <xdr:colOff>76200</xdr:colOff>
                    <xdr:row>172</xdr:row>
                    <xdr:rowOff>9525</xdr:rowOff>
                  </from>
                  <to>
                    <xdr:col>3</xdr:col>
                    <xdr:colOff>352425</xdr:colOff>
                    <xdr:row>172</xdr:row>
                    <xdr:rowOff>190500</xdr:rowOff>
                  </to>
                </anchor>
              </controlPr>
            </control>
          </mc:Choice>
        </mc:AlternateContent>
        <mc:AlternateContent xmlns:mc="http://schemas.openxmlformats.org/markup-compatibility/2006">
          <mc:Choice Requires="x14">
            <control shapeId="31991" r:id="rId165" name="Check Box 247">
              <controlPr defaultSize="0" autoFill="0" autoLine="0" autoPict="0">
                <anchor moveWithCells="1">
                  <from>
                    <xdr:col>3</xdr:col>
                    <xdr:colOff>76200</xdr:colOff>
                    <xdr:row>173</xdr:row>
                    <xdr:rowOff>9525</xdr:rowOff>
                  </from>
                  <to>
                    <xdr:col>3</xdr:col>
                    <xdr:colOff>352425</xdr:colOff>
                    <xdr:row>174</xdr:row>
                    <xdr:rowOff>0</xdr:rowOff>
                  </to>
                </anchor>
              </controlPr>
            </control>
          </mc:Choice>
        </mc:AlternateContent>
        <mc:AlternateContent xmlns:mc="http://schemas.openxmlformats.org/markup-compatibility/2006">
          <mc:Choice Requires="x14">
            <control shapeId="31996" r:id="rId166" name="Check Box 252">
              <controlPr defaultSize="0" autoFill="0" autoLine="0" autoPict="0">
                <anchor moveWithCells="1">
                  <from>
                    <xdr:col>3</xdr:col>
                    <xdr:colOff>76200</xdr:colOff>
                    <xdr:row>174</xdr:row>
                    <xdr:rowOff>9525</xdr:rowOff>
                  </from>
                  <to>
                    <xdr:col>3</xdr:col>
                    <xdr:colOff>352425</xdr:colOff>
                    <xdr:row>175</xdr:row>
                    <xdr:rowOff>0</xdr:rowOff>
                  </to>
                </anchor>
              </controlPr>
            </control>
          </mc:Choice>
        </mc:AlternateContent>
        <mc:AlternateContent xmlns:mc="http://schemas.openxmlformats.org/markup-compatibility/2006">
          <mc:Choice Requires="x14">
            <control shapeId="32002" r:id="rId167" name="Check Box 258">
              <controlPr defaultSize="0" autoFill="0" autoLine="0" autoPict="0">
                <anchor moveWithCells="1">
                  <from>
                    <xdr:col>3</xdr:col>
                    <xdr:colOff>76200</xdr:colOff>
                    <xdr:row>175</xdr:row>
                    <xdr:rowOff>9525</xdr:rowOff>
                  </from>
                  <to>
                    <xdr:col>3</xdr:col>
                    <xdr:colOff>352425</xdr:colOff>
                    <xdr:row>175</xdr:row>
                    <xdr:rowOff>190500</xdr:rowOff>
                  </to>
                </anchor>
              </controlPr>
            </control>
          </mc:Choice>
        </mc:AlternateContent>
        <mc:AlternateContent xmlns:mc="http://schemas.openxmlformats.org/markup-compatibility/2006">
          <mc:Choice Requires="x14">
            <control shapeId="32003" r:id="rId168" name="Check Box 259">
              <controlPr defaultSize="0" autoFill="0" autoLine="0" autoPict="0">
                <anchor moveWithCells="1">
                  <from>
                    <xdr:col>3</xdr:col>
                    <xdr:colOff>76200</xdr:colOff>
                    <xdr:row>176</xdr:row>
                    <xdr:rowOff>9525</xdr:rowOff>
                  </from>
                  <to>
                    <xdr:col>3</xdr:col>
                    <xdr:colOff>352425</xdr:colOff>
                    <xdr:row>177</xdr:row>
                    <xdr:rowOff>0</xdr:rowOff>
                  </to>
                </anchor>
              </controlPr>
            </control>
          </mc:Choice>
        </mc:AlternateContent>
        <mc:AlternateContent xmlns:mc="http://schemas.openxmlformats.org/markup-compatibility/2006">
          <mc:Choice Requires="x14">
            <control shapeId="32004" r:id="rId169" name="Check Box 260">
              <controlPr defaultSize="0" autoFill="0" autoLine="0" autoPict="0">
                <anchor moveWithCells="1">
                  <from>
                    <xdr:col>3</xdr:col>
                    <xdr:colOff>76200</xdr:colOff>
                    <xdr:row>177</xdr:row>
                    <xdr:rowOff>9525</xdr:rowOff>
                  </from>
                  <to>
                    <xdr:col>3</xdr:col>
                    <xdr:colOff>352425</xdr:colOff>
                    <xdr:row>177</xdr:row>
                    <xdr:rowOff>190500</xdr:rowOff>
                  </to>
                </anchor>
              </controlPr>
            </control>
          </mc:Choice>
        </mc:AlternateContent>
        <mc:AlternateContent xmlns:mc="http://schemas.openxmlformats.org/markup-compatibility/2006">
          <mc:Choice Requires="x14">
            <control shapeId="32005" r:id="rId170" name="Check Box 261">
              <controlPr defaultSize="0" autoFill="0" autoLine="0" autoPict="0">
                <anchor moveWithCells="1">
                  <from>
                    <xdr:col>3</xdr:col>
                    <xdr:colOff>76200</xdr:colOff>
                    <xdr:row>178</xdr:row>
                    <xdr:rowOff>9525</xdr:rowOff>
                  </from>
                  <to>
                    <xdr:col>3</xdr:col>
                    <xdr:colOff>352425</xdr:colOff>
                    <xdr:row>179</xdr:row>
                    <xdr:rowOff>0</xdr:rowOff>
                  </to>
                </anchor>
              </controlPr>
            </control>
          </mc:Choice>
        </mc:AlternateContent>
        <mc:AlternateContent xmlns:mc="http://schemas.openxmlformats.org/markup-compatibility/2006">
          <mc:Choice Requires="x14">
            <control shapeId="32006" r:id="rId171" name="Check Box 262">
              <controlPr defaultSize="0" autoFill="0" autoLine="0" autoPict="0">
                <anchor moveWithCells="1">
                  <from>
                    <xdr:col>3</xdr:col>
                    <xdr:colOff>76200</xdr:colOff>
                    <xdr:row>179</xdr:row>
                    <xdr:rowOff>9525</xdr:rowOff>
                  </from>
                  <to>
                    <xdr:col>3</xdr:col>
                    <xdr:colOff>352425</xdr:colOff>
                    <xdr:row>179</xdr:row>
                    <xdr:rowOff>190500</xdr:rowOff>
                  </to>
                </anchor>
              </controlPr>
            </control>
          </mc:Choice>
        </mc:AlternateContent>
        <mc:AlternateContent xmlns:mc="http://schemas.openxmlformats.org/markup-compatibility/2006">
          <mc:Choice Requires="x14">
            <control shapeId="32007" r:id="rId172" name="Check Box 263">
              <controlPr defaultSize="0" autoFill="0" autoLine="0" autoPict="0">
                <anchor moveWithCells="1">
                  <from>
                    <xdr:col>3</xdr:col>
                    <xdr:colOff>76200</xdr:colOff>
                    <xdr:row>180</xdr:row>
                    <xdr:rowOff>9525</xdr:rowOff>
                  </from>
                  <to>
                    <xdr:col>3</xdr:col>
                    <xdr:colOff>352425</xdr:colOff>
                    <xdr:row>181</xdr:row>
                    <xdr:rowOff>0</xdr:rowOff>
                  </to>
                </anchor>
              </controlPr>
            </control>
          </mc:Choice>
        </mc:AlternateContent>
        <mc:AlternateContent xmlns:mc="http://schemas.openxmlformats.org/markup-compatibility/2006">
          <mc:Choice Requires="x14">
            <control shapeId="32008" r:id="rId173" name="Check Box 264">
              <controlPr defaultSize="0" autoFill="0" autoLine="0" autoPict="0">
                <anchor moveWithCells="1">
                  <from>
                    <xdr:col>3</xdr:col>
                    <xdr:colOff>76200</xdr:colOff>
                    <xdr:row>181</xdr:row>
                    <xdr:rowOff>9525</xdr:rowOff>
                  </from>
                  <to>
                    <xdr:col>3</xdr:col>
                    <xdr:colOff>352425</xdr:colOff>
                    <xdr:row>182</xdr:row>
                    <xdr:rowOff>0</xdr:rowOff>
                  </to>
                </anchor>
              </controlPr>
            </control>
          </mc:Choice>
        </mc:AlternateContent>
        <mc:AlternateContent xmlns:mc="http://schemas.openxmlformats.org/markup-compatibility/2006">
          <mc:Choice Requires="x14">
            <control shapeId="32009" r:id="rId174" name="Check Box 265">
              <controlPr defaultSize="0" autoFill="0" autoLine="0" autoPict="0">
                <anchor moveWithCells="1">
                  <from>
                    <xdr:col>3</xdr:col>
                    <xdr:colOff>76200</xdr:colOff>
                    <xdr:row>182</xdr:row>
                    <xdr:rowOff>9525</xdr:rowOff>
                  </from>
                  <to>
                    <xdr:col>3</xdr:col>
                    <xdr:colOff>352425</xdr:colOff>
                    <xdr:row>183</xdr:row>
                    <xdr:rowOff>0</xdr:rowOff>
                  </to>
                </anchor>
              </controlPr>
            </control>
          </mc:Choice>
        </mc:AlternateContent>
        <mc:AlternateContent xmlns:mc="http://schemas.openxmlformats.org/markup-compatibility/2006">
          <mc:Choice Requires="x14">
            <control shapeId="32010" r:id="rId175" name="Check Box 266">
              <controlPr defaultSize="0" autoFill="0" autoLine="0" autoPict="0">
                <anchor moveWithCells="1">
                  <from>
                    <xdr:col>3</xdr:col>
                    <xdr:colOff>76200</xdr:colOff>
                    <xdr:row>183</xdr:row>
                    <xdr:rowOff>9525</xdr:rowOff>
                  </from>
                  <to>
                    <xdr:col>3</xdr:col>
                    <xdr:colOff>352425</xdr:colOff>
                    <xdr:row>184</xdr:row>
                    <xdr:rowOff>0</xdr:rowOff>
                  </to>
                </anchor>
              </controlPr>
            </control>
          </mc:Choice>
        </mc:AlternateContent>
        <mc:AlternateContent xmlns:mc="http://schemas.openxmlformats.org/markup-compatibility/2006">
          <mc:Choice Requires="x14">
            <control shapeId="32011" r:id="rId176" name="Check Box 267">
              <controlPr defaultSize="0" autoFill="0" autoLine="0" autoPict="0">
                <anchor moveWithCells="1">
                  <from>
                    <xdr:col>3</xdr:col>
                    <xdr:colOff>76200</xdr:colOff>
                    <xdr:row>184</xdr:row>
                    <xdr:rowOff>9525</xdr:rowOff>
                  </from>
                  <to>
                    <xdr:col>3</xdr:col>
                    <xdr:colOff>352425</xdr:colOff>
                    <xdr:row>185</xdr:row>
                    <xdr:rowOff>0</xdr:rowOff>
                  </to>
                </anchor>
              </controlPr>
            </control>
          </mc:Choice>
        </mc:AlternateContent>
        <mc:AlternateContent xmlns:mc="http://schemas.openxmlformats.org/markup-compatibility/2006">
          <mc:Choice Requires="x14">
            <control shapeId="32012" r:id="rId177" name="Check Box 268">
              <controlPr defaultSize="0" autoFill="0" autoLine="0" autoPict="0">
                <anchor moveWithCells="1">
                  <from>
                    <xdr:col>3</xdr:col>
                    <xdr:colOff>76200</xdr:colOff>
                    <xdr:row>185</xdr:row>
                    <xdr:rowOff>9525</xdr:rowOff>
                  </from>
                  <to>
                    <xdr:col>3</xdr:col>
                    <xdr:colOff>352425</xdr:colOff>
                    <xdr:row>186</xdr:row>
                    <xdr:rowOff>0</xdr:rowOff>
                  </to>
                </anchor>
              </controlPr>
            </control>
          </mc:Choice>
        </mc:AlternateContent>
        <mc:AlternateContent xmlns:mc="http://schemas.openxmlformats.org/markup-compatibility/2006">
          <mc:Choice Requires="x14">
            <control shapeId="32013" r:id="rId178" name="Check Box 269">
              <controlPr defaultSize="0" autoFill="0" autoLine="0" autoPict="0">
                <anchor moveWithCells="1">
                  <from>
                    <xdr:col>3</xdr:col>
                    <xdr:colOff>85725</xdr:colOff>
                    <xdr:row>186</xdr:row>
                    <xdr:rowOff>9525</xdr:rowOff>
                  </from>
                  <to>
                    <xdr:col>4</xdr:col>
                    <xdr:colOff>0</xdr:colOff>
                    <xdr:row>187</xdr:row>
                    <xdr:rowOff>0</xdr:rowOff>
                  </to>
                </anchor>
              </controlPr>
            </control>
          </mc:Choice>
        </mc:AlternateContent>
        <mc:AlternateContent xmlns:mc="http://schemas.openxmlformats.org/markup-compatibility/2006">
          <mc:Choice Requires="x14">
            <control shapeId="32014" r:id="rId179" name="Check Box 270">
              <controlPr defaultSize="0" autoFill="0" autoLine="0" autoPict="0">
                <anchor moveWithCells="1">
                  <from>
                    <xdr:col>3</xdr:col>
                    <xdr:colOff>76200</xdr:colOff>
                    <xdr:row>187</xdr:row>
                    <xdr:rowOff>9525</xdr:rowOff>
                  </from>
                  <to>
                    <xdr:col>3</xdr:col>
                    <xdr:colOff>352425</xdr:colOff>
                    <xdr:row>188</xdr:row>
                    <xdr:rowOff>0</xdr:rowOff>
                  </to>
                </anchor>
              </controlPr>
            </control>
          </mc:Choice>
        </mc:AlternateContent>
        <mc:AlternateContent xmlns:mc="http://schemas.openxmlformats.org/markup-compatibility/2006">
          <mc:Choice Requires="x14">
            <control shapeId="32015" r:id="rId180" name="Check Box 271">
              <controlPr defaultSize="0" autoFill="0" autoLine="0" autoPict="0">
                <anchor moveWithCells="1">
                  <from>
                    <xdr:col>3</xdr:col>
                    <xdr:colOff>76200</xdr:colOff>
                    <xdr:row>188</xdr:row>
                    <xdr:rowOff>9525</xdr:rowOff>
                  </from>
                  <to>
                    <xdr:col>3</xdr:col>
                    <xdr:colOff>352425</xdr:colOff>
                    <xdr:row>189</xdr:row>
                    <xdr:rowOff>0</xdr:rowOff>
                  </to>
                </anchor>
              </controlPr>
            </control>
          </mc:Choice>
        </mc:AlternateContent>
        <mc:AlternateContent xmlns:mc="http://schemas.openxmlformats.org/markup-compatibility/2006">
          <mc:Choice Requires="x14">
            <control shapeId="32016" r:id="rId181" name="Check Box 272">
              <controlPr defaultSize="0" autoFill="0" autoLine="0" autoPict="0">
                <anchor moveWithCells="1">
                  <from>
                    <xdr:col>3</xdr:col>
                    <xdr:colOff>76200</xdr:colOff>
                    <xdr:row>189</xdr:row>
                    <xdr:rowOff>9525</xdr:rowOff>
                  </from>
                  <to>
                    <xdr:col>3</xdr:col>
                    <xdr:colOff>352425</xdr:colOff>
                    <xdr:row>190</xdr:row>
                    <xdr:rowOff>0</xdr:rowOff>
                  </to>
                </anchor>
              </controlPr>
            </control>
          </mc:Choice>
        </mc:AlternateContent>
        <mc:AlternateContent xmlns:mc="http://schemas.openxmlformats.org/markup-compatibility/2006">
          <mc:Choice Requires="x14">
            <control shapeId="32017" r:id="rId182" name="Check Box 273">
              <controlPr defaultSize="0" autoFill="0" autoLine="0" autoPict="0">
                <anchor moveWithCells="1">
                  <from>
                    <xdr:col>3</xdr:col>
                    <xdr:colOff>76200</xdr:colOff>
                    <xdr:row>190</xdr:row>
                    <xdr:rowOff>9525</xdr:rowOff>
                  </from>
                  <to>
                    <xdr:col>3</xdr:col>
                    <xdr:colOff>352425</xdr:colOff>
                    <xdr:row>191</xdr:row>
                    <xdr:rowOff>0</xdr:rowOff>
                  </to>
                </anchor>
              </controlPr>
            </control>
          </mc:Choice>
        </mc:AlternateContent>
        <mc:AlternateContent xmlns:mc="http://schemas.openxmlformats.org/markup-compatibility/2006">
          <mc:Choice Requires="x14">
            <control shapeId="32018" r:id="rId183" name="Check Box 274">
              <controlPr defaultSize="0" autoFill="0" autoLine="0" autoPict="0">
                <anchor moveWithCells="1">
                  <from>
                    <xdr:col>3</xdr:col>
                    <xdr:colOff>76200</xdr:colOff>
                    <xdr:row>191</xdr:row>
                    <xdr:rowOff>9525</xdr:rowOff>
                  </from>
                  <to>
                    <xdr:col>3</xdr:col>
                    <xdr:colOff>352425</xdr:colOff>
                    <xdr:row>192</xdr:row>
                    <xdr:rowOff>0</xdr:rowOff>
                  </to>
                </anchor>
              </controlPr>
            </control>
          </mc:Choice>
        </mc:AlternateContent>
        <mc:AlternateContent xmlns:mc="http://schemas.openxmlformats.org/markup-compatibility/2006">
          <mc:Choice Requires="x14">
            <control shapeId="32019" r:id="rId184" name="Check Box 275">
              <controlPr defaultSize="0" autoFill="0" autoLine="0" autoPict="0">
                <anchor moveWithCells="1">
                  <from>
                    <xdr:col>3</xdr:col>
                    <xdr:colOff>76200</xdr:colOff>
                    <xdr:row>192</xdr:row>
                    <xdr:rowOff>9525</xdr:rowOff>
                  </from>
                  <to>
                    <xdr:col>3</xdr:col>
                    <xdr:colOff>352425</xdr:colOff>
                    <xdr:row>193</xdr:row>
                    <xdr:rowOff>0</xdr:rowOff>
                  </to>
                </anchor>
              </controlPr>
            </control>
          </mc:Choice>
        </mc:AlternateContent>
        <mc:AlternateContent xmlns:mc="http://schemas.openxmlformats.org/markup-compatibility/2006">
          <mc:Choice Requires="x14">
            <control shapeId="32020" r:id="rId185" name="Check Box 276">
              <controlPr defaultSize="0" autoFill="0" autoLine="0" autoPict="0">
                <anchor moveWithCells="1">
                  <from>
                    <xdr:col>3</xdr:col>
                    <xdr:colOff>76200</xdr:colOff>
                    <xdr:row>193</xdr:row>
                    <xdr:rowOff>9525</xdr:rowOff>
                  </from>
                  <to>
                    <xdr:col>3</xdr:col>
                    <xdr:colOff>352425</xdr:colOff>
                    <xdr:row>193</xdr:row>
                    <xdr:rowOff>190500</xdr:rowOff>
                  </to>
                </anchor>
              </controlPr>
            </control>
          </mc:Choice>
        </mc:AlternateContent>
        <mc:AlternateContent xmlns:mc="http://schemas.openxmlformats.org/markup-compatibility/2006">
          <mc:Choice Requires="x14">
            <control shapeId="32021" r:id="rId186" name="Check Box 277">
              <controlPr defaultSize="0" autoFill="0" autoLine="0" autoPict="0">
                <anchor moveWithCells="1">
                  <from>
                    <xdr:col>3</xdr:col>
                    <xdr:colOff>76200</xdr:colOff>
                    <xdr:row>194</xdr:row>
                    <xdr:rowOff>9525</xdr:rowOff>
                  </from>
                  <to>
                    <xdr:col>3</xdr:col>
                    <xdr:colOff>352425</xdr:colOff>
                    <xdr:row>195</xdr:row>
                    <xdr:rowOff>0</xdr:rowOff>
                  </to>
                </anchor>
              </controlPr>
            </control>
          </mc:Choice>
        </mc:AlternateContent>
        <mc:AlternateContent xmlns:mc="http://schemas.openxmlformats.org/markup-compatibility/2006">
          <mc:Choice Requires="x14">
            <control shapeId="32022" r:id="rId187" name="Check Box 278">
              <controlPr defaultSize="0" autoFill="0" autoLine="0" autoPict="0">
                <anchor moveWithCells="1">
                  <from>
                    <xdr:col>3</xdr:col>
                    <xdr:colOff>76200</xdr:colOff>
                    <xdr:row>195</xdr:row>
                    <xdr:rowOff>9525</xdr:rowOff>
                  </from>
                  <to>
                    <xdr:col>3</xdr:col>
                    <xdr:colOff>352425</xdr:colOff>
                    <xdr:row>196</xdr:row>
                    <xdr:rowOff>0</xdr:rowOff>
                  </to>
                </anchor>
              </controlPr>
            </control>
          </mc:Choice>
        </mc:AlternateContent>
        <mc:AlternateContent xmlns:mc="http://schemas.openxmlformats.org/markup-compatibility/2006">
          <mc:Choice Requires="x14">
            <control shapeId="32023" r:id="rId188" name="Check Box 279">
              <controlPr defaultSize="0" autoFill="0" autoLine="0" autoPict="0">
                <anchor moveWithCells="1">
                  <from>
                    <xdr:col>3</xdr:col>
                    <xdr:colOff>76200</xdr:colOff>
                    <xdr:row>196</xdr:row>
                    <xdr:rowOff>9525</xdr:rowOff>
                  </from>
                  <to>
                    <xdr:col>3</xdr:col>
                    <xdr:colOff>352425</xdr:colOff>
                    <xdr:row>196</xdr:row>
                    <xdr:rowOff>190500</xdr:rowOff>
                  </to>
                </anchor>
              </controlPr>
            </control>
          </mc:Choice>
        </mc:AlternateContent>
        <mc:AlternateContent xmlns:mc="http://schemas.openxmlformats.org/markup-compatibility/2006">
          <mc:Choice Requires="x14">
            <control shapeId="32024" r:id="rId189" name="Check Box 280">
              <controlPr defaultSize="0" autoFill="0" autoLine="0" autoPict="0">
                <anchor moveWithCells="1">
                  <from>
                    <xdr:col>3</xdr:col>
                    <xdr:colOff>76200</xdr:colOff>
                    <xdr:row>197</xdr:row>
                    <xdr:rowOff>9525</xdr:rowOff>
                  </from>
                  <to>
                    <xdr:col>3</xdr:col>
                    <xdr:colOff>352425</xdr:colOff>
                    <xdr:row>198</xdr:row>
                    <xdr:rowOff>0</xdr:rowOff>
                  </to>
                </anchor>
              </controlPr>
            </control>
          </mc:Choice>
        </mc:AlternateContent>
        <mc:AlternateContent xmlns:mc="http://schemas.openxmlformats.org/markup-compatibility/2006">
          <mc:Choice Requires="x14">
            <control shapeId="32025" r:id="rId190" name="Check Box 281">
              <controlPr defaultSize="0" autoFill="0" autoLine="0" autoPict="0">
                <anchor moveWithCells="1">
                  <from>
                    <xdr:col>3</xdr:col>
                    <xdr:colOff>76200</xdr:colOff>
                    <xdr:row>198</xdr:row>
                    <xdr:rowOff>9525</xdr:rowOff>
                  </from>
                  <to>
                    <xdr:col>3</xdr:col>
                    <xdr:colOff>352425</xdr:colOff>
                    <xdr:row>198</xdr:row>
                    <xdr:rowOff>190500</xdr:rowOff>
                  </to>
                </anchor>
              </controlPr>
            </control>
          </mc:Choice>
        </mc:AlternateContent>
        <mc:AlternateContent xmlns:mc="http://schemas.openxmlformats.org/markup-compatibility/2006">
          <mc:Choice Requires="x14">
            <control shapeId="32026" r:id="rId191" name="Check Box 282">
              <controlPr defaultSize="0" autoFill="0" autoLine="0" autoPict="0">
                <anchor moveWithCells="1">
                  <from>
                    <xdr:col>3</xdr:col>
                    <xdr:colOff>76200</xdr:colOff>
                    <xdr:row>199</xdr:row>
                    <xdr:rowOff>9525</xdr:rowOff>
                  </from>
                  <to>
                    <xdr:col>3</xdr:col>
                    <xdr:colOff>352425</xdr:colOff>
                    <xdr:row>200</xdr:row>
                    <xdr:rowOff>0</xdr:rowOff>
                  </to>
                </anchor>
              </controlPr>
            </control>
          </mc:Choice>
        </mc:AlternateContent>
        <mc:AlternateContent xmlns:mc="http://schemas.openxmlformats.org/markup-compatibility/2006">
          <mc:Choice Requires="x14">
            <control shapeId="32027" r:id="rId192" name="Check Box 283">
              <controlPr defaultSize="0" autoFill="0" autoLine="0" autoPict="0">
                <anchor moveWithCells="1">
                  <from>
                    <xdr:col>3</xdr:col>
                    <xdr:colOff>76200</xdr:colOff>
                    <xdr:row>200</xdr:row>
                    <xdr:rowOff>9525</xdr:rowOff>
                  </from>
                  <to>
                    <xdr:col>3</xdr:col>
                    <xdr:colOff>352425</xdr:colOff>
                    <xdr:row>201</xdr:row>
                    <xdr:rowOff>0</xdr:rowOff>
                  </to>
                </anchor>
              </controlPr>
            </control>
          </mc:Choice>
        </mc:AlternateContent>
        <mc:AlternateContent xmlns:mc="http://schemas.openxmlformats.org/markup-compatibility/2006">
          <mc:Choice Requires="x14">
            <control shapeId="32028" r:id="rId193" name="Check Box 284">
              <controlPr defaultSize="0" autoFill="0" autoLine="0" autoPict="0">
                <anchor moveWithCells="1">
                  <from>
                    <xdr:col>3</xdr:col>
                    <xdr:colOff>76200</xdr:colOff>
                    <xdr:row>201</xdr:row>
                    <xdr:rowOff>9525</xdr:rowOff>
                  </from>
                  <to>
                    <xdr:col>3</xdr:col>
                    <xdr:colOff>352425</xdr:colOff>
                    <xdr:row>202</xdr:row>
                    <xdr:rowOff>0</xdr:rowOff>
                  </to>
                </anchor>
              </controlPr>
            </control>
          </mc:Choice>
        </mc:AlternateContent>
        <mc:AlternateContent xmlns:mc="http://schemas.openxmlformats.org/markup-compatibility/2006">
          <mc:Choice Requires="x14">
            <control shapeId="32029" r:id="rId194" name="Check Box 285">
              <controlPr defaultSize="0" autoFill="0" autoLine="0" autoPict="0">
                <anchor moveWithCells="1">
                  <from>
                    <xdr:col>3</xdr:col>
                    <xdr:colOff>76200</xdr:colOff>
                    <xdr:row>202</xdr:row>
                    <xdr:rowOff>9525</xdr:rowOff>
                  </from>
                  <to>
                    <xdr:col>3</xdr:col>
                    <xdr:colOff>352425</xdr:colOff>
                    <xdr:row>203</xdr:row>
                    <xdr:rowOff>0</xdr:rowOff>
                  </to>
                </anchor>
              </controlPr>
            </control>
          </mc:Choice>
        </mc:AlternateContent>
        <mc:AlternateContent xmlns:mc="http://schemas.openxmlformats.org/markup-compatibility/2006">
          <mc:Choice Requires="x14">
            <control shapeId="32030" r:id="rId195" name="Check Box 286">
              <controlPr defaultSize="0" autoFill="0" autoLine="0" autoPict="0">
                <anchor moveWithCells="1">
                  <from>
                    <xdr:col>3</xdr:col>
                    <xdr:colOff>76200</xdr:colOff>
                    <xdr:row>203</xdr:row>
                    <xdr:rowOff>9525</xdr:rowOff>
                  </from>
                  <to>
                    <xdr:col>3</xdr:col>
                    <xdr:colOff>352425</xdr:colOff>
                    <xdr:row>204</xdr:row>
                    <xdr:rowOff>0</xdr:rowOff>
                  </to>
                </anchor>
              </controlPr>
            </control>
          </mc:Choice>
        </mc:AlternateContent>
        <mc:AlternateContent xmlns:mc="http://schemas.openxmlformats.org/markup-compatibility/2006">
          <mc:Choice Requires="x14">
            <control shapeId="32031" r:id="rId196" name="Check Box 287">
              <controlPr defaultSize="0" autoFill="0" autoLine="0" autoPict="0">
                <anchor moveWithCells="1">
                  <from>
                    <xdr:col>3</xdr:col>
                    <xdr:colOff>76200</xdr:colOff>
                    <xdr:row>204</xdr:row>
                    <xdr:rowOff>9525</xdr:rowOff>
                  </from>
                  <to>
                    <xdr:col>3</xdr:col>
                    <xdr:colOff>352425</xdr:colOff>
                    <xdr:row>204</xdr:row>
                    <xdr:rowOff>190500</xdr:rowOff>
                  </to>
                </anchor>
              </controlPr>
            </control>
          </mc:Choice>
        </mc:AlternateContent>
        <mc:AlternateContent xmlns:mc="http://schemas.openxmlformats.org/markup-compatibility/2006">
          <mc:Choice Requires="x14">
            <control shapeId="32032" r:id="rId197" name="Check Box 288">
              <controlPr defaultSize="0" autoFill="0" autoLine="0" autoPict="0">
                <anchor moveWithCells="1">
                  <from>
                    <xdr:col>3</xdr:col>
                    <xdr:colOff>76200</xdr:colOff>
                    <xdr:row>205</xdr:row>
                    <xdr:rowOff>9525</xdr:rowOff>
                  </from>
                  <to>
                    <xdr:col>3</xdr:col>
                    <xdr:colOff>352425</xdr:colOff>
                    <xdr:row>205</xdr:row>
                    <xdr:rowOff>190500</xdr:rowOff>
                  </to>
                </anchor>
              </controlPr>
            </control>
          </mc:Choice>
        </mc:AlternateContent>
        <mc:AlternateContent xmlns:mc="http://schemas.openxmlformats.org/markup-compatibility/2006">
          <mc:Choice Requires="x14">
            <control shapeId="32033" r:id="rId198" name="Check Box 289">
              <controlPr defaultSize="0" autoFill="0" autoLine="0" autoPict="0">
                <anchor moveWithCells="1">
                  <from>
                    <xdr:col>3</xdr:col>
                    <xdr:colOff>76200</xdr:colOff>
                    <xdr:row>206</xdr:row>
                    <xdr:rowOff>9525</xdr:rowOff>
                  </from>
                  <to>
                    <xdr:col>3</xdr:col>
                    <xdr:colOff>352425</xdr:colOff>
                    <xdr:row>207</xdr:row>
                    <xdr:rowOff>0</xdr:rowOff>
                  </to>
                </anchor>
              </controlPr>
            </control>
          </mc:Choice>
        </mc:AlternateContent>
        <mc:AlternateContent xmlns:mc="http://schemas.openxmlformats.org/markup-compatibility/2006">
          <mc:Choice Requires="x14">
            <control shapeId="32034" r:id="rId199" name="Check Box 290">
              <controlPr defaultSize="0" autoFill="0" autoLine="0" autoPict="0">
                <anchor moveWithCells="1">
                  <from>
                    <xdr:col>3</xdr:col>
                    <xdr:colOff>76200</xdr:colOff>
                    <xdr:row>207</xdr:row>
                    <xdr:rowOff>9525</xdr:rowOff>
                  </from>
                  <to>
                    <xdr:col>3</xdr:col>
                    <xdr:colOff>352425</xdr:colOff>
                    <xdr:row>208</xdr:row>
                    <xdr:rowOff>0</xdr:rowOff>
                  </to>
                </anchor>
              </controlPr>
            </control>
          </mc:Choice>
        </mc:AlternateContent>
        <mc:AlternateContent xmlns:mc="http://schemas.openxmlformats.org/markup-compatibility/2006">
          <mc:Choice Requires="x14">
            <control shapeId="32040" r:id="rId200" name="Check Box 296">
              <controlPr defaultSize="0" autoFill="0" autoLine="0" autoPict="0">
                <anchor moveWithCells="1">
                  <from>
                    <xdr:col>3</xdr:col>
                    <xdr:colOff>76200</xdr:colOff>
                    <xdr:row>208</xdr:row>
                    <xdr:rowOff>9525</xdr:rowOff>
                  </from>
                  <to>
                    <xdr:col>3</xdr:col>
                    <xdr:colOff>352425</xdr:colOff>
                    <xdr:row>209</xdr:row>
                    <xdr:rowOff>0</xdr:rowOff>
                  </to>
                </anchor>
              </controlPr>
            </control>
          </mc:Choice>
        </mc:AlternateContent>
        <mc:AlternateContent xmlns:mc="http://schemas.openxmlformats.org/markup-compatibility/2006">
          <mc:Choice Requires="x14">
            <control shapeId="32041" r:id="rId201" name="Check Box 297">
              <controlPr defaultSize="0" autoFill="0" autoLine="0" autoPict="0">
                <anchor moveWithCells="1">
                  <from>
                    <xdr:col>3</xdr:col>
                    <xdr:colOff>76200</xdr:colOff>
                    <xdr:row>209</xdr:row>
                    <xdr:rowOff>9525</xdr:rowOff>
                  </from>
                  <to>
                    <xdr:col>3</xdr:col>
                    <xdr:colOff>352425</xdr:colOff>
                    <xdr:row>210</xdr:row>
                    <xdr:rowOff>0</xdr:rowOff>
                  </to>
                </anchor>
              </controlPr>
            </control>
          </mc:Choice>
        </mc:AlternateContent>
        <mc:AlternateContent xmlns:mc="http://schemas.openxmlformats.org/markup-compatibility/2006">
          <mc:Choice Requires="x14">
            <control shapeId="32042" r:id="rId202" name="Check Box 298">
              <controlPr defaultSize="0" autoFill="0" autoLine="0" autoPict="0">
                <anchor moveWithCells="1">
                  <from>
                    <xdr:col>3</xdr:col>
                    <xdr:colOff>76200</xdr:colOff>
                    <xdr:row>210</xdr:row>
                    <xdr:rowOff>9525</xdr:rowOff>
                  </from>
                  <to>
                    <xdr:col>3</xdr:col>
                    <xdr:colOff>352425</xdr:colOff>
                    <xdr:row>211</xdr:row>
                    <xdr:rowOff>0</xdr:rowOff>
                  </to>
                </anchor>
              </controlPr>
            </control>
          </mc:Choice>
        </mc:AlternateContent>
        <mc:AlternateContent xmlns:mc="http://schemas.openxmlformats.org/markup-compatibility/2006">
          <mc:Choice Requires="x14">
            <control shapeId="32043" r:id="rId203" name="Check Box 299">
              <controlPr defaultSize="0" autoFill="0" autoLine="0" autoPict="0">
                <anchor moveWithCells="1">
                  <from>
                    <xdr:col>3</xdr:col>
                    <xdr:colOff>76200</xdr:colOff>
                    <xdr:row>211</xdr:row>
                    <xdr:rowOff>9525</xdr:rowOff>
                  </from>
                  <to>
                    <xdr:col>3</xdr:col>
                    <xdr:colOff>352425</xdr:colOff>
                    <xdr:row>212</xdr:row>
                    <xdr:rowOff>0</xdr:rowOff>
                  </to>
                </anchor>
              </controlPr>
            </control>
          </mc:Choice>
        </mc:AlternateContent>
        <mc:AlternateContent xmlns:mc="http://schemas.openxmlformats.org/markup-compatibility/2006">
          <mc:Choice Requires="x14">
            <control shapeId="32044" r:id="rId204" name="Check Box 300">
              <controlPr defaultSize="0" autoFill="0" autoLine="0" autoPict="0">
                <anchor moveWithCells="1">
                  <from>
                    <xdr:col>3</xdr:col>
                    <xdr:colOff>76200</xdr:colOff>
                    <xdr:row>212</xdr:row>
                    <xdr:rowOff>9525</xdr:rowOff>
                  </from>
                  <to>
                    <xdr:col>3</xdr:col>
                    <xdr:colOff>352425</xdr:colOff>
                    <xdr:row>213</xdr:row>
                    <xdr:rowOff>0</xdr:rowOff>
                  </to>
                </anchor>
              </controlPr>
            </control>
          </mc:Choice>
        </mc:AlternateContent>
        <mc:AlternateContent xmlns:mc="http://schemas.openxmlformats.org/markup-compatibility/2006">
          <mc:Choice Requires="x14">
            <control shapeId="32045" r:id="rId205" name="Check Box 301">
              <controlPr defaultSize="0" autoFill="0" autoLine="0" autoPict="0">
                <anchor moveWithCells="1">
                  <from>
                    <xdr:col>3</xdr:col>
                    <xdr:colOff>76200</xdr:colOff>
                    <xdr:row>213</xdr:row>
                    <xdr:rowOff>9525</xdr:rowOff>
                  </from>
                  <to>
                    <xdr:col>3</xdr:col>
                    <xdr:colOff>352425</xdr:colOff>
                    <xdr:row>214</xdr:row>
                    <xdr:rowOff>0</xdr:rowOff>
                  </to>
                </anchor>
              </controlPr>
            </control>
          </mc:Choice>
        </mc:AlternateContent>
        <mc:AlternateContent xmlns:mc="http://schemas.openxmlformats.org/markup-compatibility/2006">
          <mc:Choice Requires="x14">
            <control shapeId="32046" r:id="rId206" name="Check Box 302">
              <controlPr defaultSize="0" autoFill="0" autoLine="0" autoPict="0">
                <anchor moveWithCells="1">
                  <from>
                    <xdr:col>3</xdr:col>
                    <xdr:colOff>76200</xdr:colOff>
                    <xdr:row>214</xdr:row>
                    <xdr:rowOff>9525</xdr:rowOff>
                  </from>
                  <to>
                    <xdr:col>3</xdr:col>
                    <xdr:colOff>352425</xdr:colOff>
                    <xdr:row>215</xdr:row>
                    <xdr:rowOff>0</xdr:rowOff>
                  </to>
                </anchor>
              </controlPr>
            </control>
          </mc:Choice>
        </mc:AlternateContent>
        <mc:AlternateContent xmlns:mc="http://schemas.openxmlformats.org/markup-compatibility/2006">
          <mc:Choice Requires="x14">
            <control shapeId="32047" r:id="rId207" name="Check Box 303">
              <controlPr defaultSize="0" autoFill="0" autoLine="0" autoPict="0">
                <anchor moveWithCells="1">
                  <from>
                    <xdr:col>3</xdr:col>
                    <xdr:colOff>76200</xdr:colOff>
                    <xdr:row>215</xdr:row>
                    <xdr:rowOff>9525</xdr:rowOff>
                  </from>
                  <to>
                    <xdr:col>3</xdr:col>
                    <xdr:colOff>352425</xdr:colOff>
                    <xdr:row>216</xdr:row>
                    <xdr:rowOff>0</xdr:rowOff>
                  </to>
                </anchor>
              </controlPr>
            </control>
          </mc:Choice>
        </mc:AlternateContent>
        <mc:AlternateContent xmlns:mc="http://schemas.openxmlformats.org/markup-compatibility/2006">
          <mc:Choice Requires="x14">
            <control shapeId="32048" r:id="rId208" name="Check Box 304">
              <controlPr defaultSize="0" autoFill="0" autoLine="0" autoPict="0">
                <anchor moveWithCells="1">
                  <from>
                    <xdr:col>3</xdr:col>
                    <xdr:colOff>76200</xdr:colOff>
                    <xdr:row>216</xdr:row>
                    <xdr:rowOff>9525</xdr:rowOff>
                  </from>
                  <to>
                    <xdr:col>3</xdr:col>
                    <xdr:colOff>352425</xdr:colOff>
                    <xdr:row>217</xdr:row>
                    <xdr:rowOff>0</xdr:rowOff>
                  </to>
                </anchor>
              </controlPr>
            </control>
          </mc:Choice>
        </mc:AlternateContent>
        <mc:AlternateContent xmlns:mc="http://schemas.openxmlformats.org/markup-compatibility/2006">
          <mc:Choice Requires="x14">
            <control shapeId="32049" r:id="rId209" name="Check Box 305">
              <controlPr defaultSize="0" autoFill="0" autoLine="0" autoPict="0">
                <anchor moveWithCells="1">
                  <from>
                    <xdr:col>3</xdr:col>
                    <xdr:colOff>76200</xdr:colOff>
                    <xdr:row>217</xdr:row>
                    <xdr:rowOff>9525</xdr:rowOff>
                  </from>
                  <to>
                    <xdr:col>3</xdr:col>
                    <xdr:colOff>352425</xdr:colOff>
                    <xdr:row>218</xdr:row>
                    <xdr:rowOff>0</xdr:rowOff>
                  </to>
                </anchor>
              </controlPr>
            </control>
          </mc:Choice>
        </mc:AlternateContent>
        <mc:AlternateContent xmlns:mc="http://schemas.openxmlformats.org/markup-compatibility/2006">
          <mc:Choice Requires="x14">
            <control shapeId="32050" r:id="rId210" name="Check Box 306">
              <controlPr defaultSize="0" autoFill="0" autoLine="0" autoPict="0">
                <anchor moveWithCells="1">
                  <from>
                    <xdr:col>3</xdr:col>
                    <xdr:colOff>76200</xdr:colOff>
                    <xdr:row>218</xdr:row>
                    <xdr:rowOff>9525</xdr:rowOff>
                  </from>
                  <to>
                    <xdr:col>3</xdr:col>
                    <xdr:colOff>352425</xdr:colOff>
                    <xdr:row>219</xdr:row>
                    <xdr:rowOff>0</xdr:rowOff>
                  </to>
                </anchor>
              </controlPr>
            </control>
          </mc:Choice>
        </mc:AlternateContent>
        <mc:AlternateContent xmlns:mc="http://schemas.openxmlformats.org/markup-compatibility/2006">
          <mc:Choice Requires="x14">
            <control shapeId="32051" r:id="rId211" name="Check Box 307">
              <controlPr defaultSize="0" autoFill="0" autoLine="0" autoPict="0">
                <anchor moveWithCells="1">
                  <from>
                    <xdr:col>3</xdr:col>
                    <xdr:colOff>76200</xdr:colOff>
                    <xdr:row>219</xdr:row>
                    <xdr:rowOff>9525</xdr:rowOff>
                  </from>
                  <to>
                    <xdr:col>3</xdr:col>
                    <xdr:colOff>352425</xdr:colOff>
                    <xdr:row>220</xdr:row>
                    <xdr:rowOff>0</xdr:rowOff>
                  </to>
                </anchor>
              </controlPr>
            </control>
          </mc:Choice>
        </mc:AlternateContent>
        <mc:AlternateContent xmlns:mc="http://schemas.openxmlformats.org/markup-compatibility/2006">
          <mc:Choice Requires="x14">
            <control shapeId="32052" r:id="rId212" name="Check Box 308">
              <controlPr defaultSize="0" autoFill="0" autoLine="0" autoPict="0">
                <anchor moveWithCells="1">
                  <from>
                    <xdr:col>3</xdr:col>
                    <xdr:colOff>76200</xdr:colOff>
                    <xdr:row>220</xdr:row>
                    <xdr:rowOff>9525</xdr:rowOff>
                  </from>
                  <to>
                    <xdr:col>3</xdr:col>
                    <xdr:colOff>352425</xdr:colOff>
                    <xdr:row>221</xdr:row>
                    <xdr:rowOff>0</xdr:rowOff>
                  </to>
                </anchor>
              </controlPr>
            </control>
          </mc:Choice>
        </mc:AlternateContent>
        <mc:AlternateContent xmlns:mc="http://schemas.openxmlformats.org/markup-compatibility/2006">
          <mc:Choice Requires="x14">
            <control shapeId="32053" r:id="rId213" name="Check Box 309">
              <controlPr defaultSize="0" autoFill="0" autoLine="0" autoPict="0">
                <anchor moveWithCells="1">
                  <from>
                    <xdr:col>3</xdr:col>
                    <xdr:colOff>76200</xdr:colOff>
                    <xdr:row>221</xdr:row>
                    <xdr:rowOff>9525</xdr:rowOff>
                  </from>
                  <to>
                    <xdr:col>3</xdr:col>
                    <xdr:colOff>352425</xdr:colOff>
                    <xdr:row>221</xdr:row>
                    <xdr:rowOff>190500</xdr:rowOff>
                  </to>
                </anchor>
              </controlPr>
            </control>
          </mc:Choice>
        </mc:AlternateContent>
        <mc:AlternateContent xmlns:mc="http://schemas.openxmlformats.org/markup-compatibility/2006">
          <mc:Choice Requires="x14">
            <control shapeId="32054" r:id="rId214" name="Check Box 310">
              <controlPr defaultSize="0" autoFill="0" autoLine="0" autoPict="0">
                <anchor moveWithCells="1">
                  <from>
                    <xdr:col>3</xdr:col>
                    <xdr:colOff>76200</xdr:colOff>
                    <xdr:row>222</xdr:row>
                    <xdr:rowOff>9525</xdr:rowOff>
                  </from>
                  <to>
                    <xdr:col>3</xdr:col>
                    <xdr:colOff>352425</xdr:colOff>
                    <xdr:row>223</xdr:row>
                    <xdr:rowOff>0</xdr:rowOff>
                  </to>
                </anchor>
              </controlPr>
            </control>
          </mc:Choice>
        </mc:AlternateContent>
        <mc:AlternateContent xmlns:mc="http://schemas.openxmlformats.org/markup-compatibility/2006">
          <mc:Choice Requires="x14">
            <control shapeId="32055" r:id="rId215" name="Check Box 311">
              <controlPr defaultSize="0" autoFill="0" autoLine="0" autoPict="0">
                <anchor moveWithCells="1">
                  <from>
                    <xdr:col>3</xdr:col>
                    <xdr:colOff>76200</xdr:colOff>
                    <xdr:row>223</xdr:row>
                    <xdr:rowOff>9525</xdr:rowOff>
                  </from>
                  <to>
                    <xdr:col>3</xdr:col>
                    <xdr:colOff>352425</xdr:colOff>
                    <xdr:row>224</xdr:row>
                    <xdr:rowOff>0</xdr:rowOff>
                  </to>
                </anchor>
              </controlPr>
            </control>
          </mc:Choice>
        </mc:AlternateContent>
        <mc:AlternateContent xmlns:mc="http://schemas.openxmlformats.org/markup-compatibility/2006">
          <mc:Choice Requires="x14">
            <control shapeId="32056" r:id="rId216" name="Check Box 312">
              <controlPr defaultSize="0" autoFill="0" autoLine="0" autoPict="0">
                <anchor moveWithCells="1">
                  <from>
                    <xdr:col>3</xdr:col>
                    <xdr:colOff>76200</xdr:colOff>
                    <xdr:row>224</xdr:row>
                    <xdr:rowOff>9525</xdr:rowOff>
                  </from>
                  <to>
                    <xdr:col>3</xdr:col>
                    <xdr:colOff>352425</xdr:colOff>
                    <xdr:row>225</xdr:row>
                    <xdr:rowOff>0</xdr:rowOff>
                  </to>
                </anchor>
              </controlPr>
            </control>
          </mc:Choice>
        </mc:AlternateContent>
        <mc:AlternateContent xmlns:mc="http://schemas.openxmlformats.org/markup-compatibility/2006">
          <mc:Choice Requires="x14">
            <control shapeId="32057" r:id="rId217" name="Check Box 313">
              <controlPr defaultSize="0" autoFill="0" autoLine="0" autoPict="0">
                <anchor moveWithCells="1">
                  <from>
                    <xdr:col>3</xdr:col>
                    <xdr:colOff>76200</xdr:colOff>
                    <xdr:row>225</xdr:row>
                    <xdr:rowOff>9525</xdr:rowOff>
                  </from>
                  <to>
                    <xdr:col>3</xdr:col>
                    <xdr:colOff>352425</xdr:colOff>
                    <xdr:row>226</xdr:row>
                    <xdr:rowOff>0</xdr:rowOff>
                  </to>
                </anchor>
              </controlPr>
            </control>
          </mc:Choice>
        </mc:AlternateContent>
        <mc:AlternateContent xmlns:mc="http://schemas.openxmlformats.org/markup-compatibility/2006">
          <mc:Choice Requires="x14">
            <control shapeId="32058" r:id="rId218" name="Check Box 314">
              <controlPr defaultSize="0" autoFill="0" autoLine="0" autoPict="0">
                <anchor moveWithCells="1">
                  <from>
                    <xdr:col>3</xdr:col>
                    <xdr:colOff>76200</xdr:colOff>
                    <xdr:row>226</xdr:row>
                    <xdr:rowOff>9525</xdr:rowOff>
                  </from>
                  <to>
                    <xdr:col>3</xdr:col>
                    <xdr:colOff>352425</xdr:colOff>
                    <xdr:row>227</xdr:row>
                    <xdr:rowOff>0</xdr:rowOff>
                  </to>
                </anchor>
              </controlPr>
            </control>
          </mc:Choice>
        </mc:AlternateContent>
        <mc:AlternateContent xmlns:mc="http://schemas.openxmlformats.org/markup-compatibility/2006">
          <mc:Choice Requires="x14">
            <control shapeId="32059" r:id="rId219" name="Check Box 315">
              <controlPr defaultSize="0" autoFill="0" autoLine="0" autoPict="0">
                <anchor moveWithCells="1">
                  <from>
                    <xdr:col>3</xdr:col>
                    <xdr:colOff>76200</xdr:colOff>
                    <xdr:row>227</xdr:row>
                    <xdr:rowOff>9525</xdr:rowOff>
                  </from>
                  <to>
                    <xdr:col>3</xdr:col>
                    <xdr:colOff>352425</xdr:colOff>
                    <xdr:row>228</xdr:row>
                    <xdr:rowOff>0</xdr:rowOff>
                  </to>
                </anchor>
              </controlPr>
            </control>
          </mc:Choice>
        </mc:AlternateContent>
        <mc:AlternateContent xmlns:mc="http://schemas.openxmlformats.org/markup-compatibility/2006">
          <mc:Choice Requires="x14">
            <control shapeId="32060" r:id="rId220" name="Check Box 316">
              <controlPr defaultSize="0" autoFill="0" autoLine="0" autoPict="0">
                <anchor moveWithCells="1">
                  <from>
                    <xdr:col>3</xdr:col>
                    <xdr:colOff>76200</xdr:colOff>
                    <xdr:row>228</xdr:row>
                    <xdr:rowOff>9525</xdr:rowOff>
                  </from>
                  <to>
                    <xdr:col>3</xdr:col>
                    <xdr:colOff>352425</xdr:colOff>
                    <xdr:row>229</xdr:row>
                    <xdr:rowOff>0</xdr:rowOff>
                  </to>
                </anchor>
              </controlPr>
            </control>
          </mc:Choice>
        </mc:AlternateContent>
        <mc:AlternateContent xmlns:mc="http://schemas.openxmlformats.org/markup-compatibility/2006">
          <mc:Choice Requires="x14">
            <control shapeId="32061" r:id="rId221" name="Check Box 317">
              <controlPr defaultSize="0" autoFill="0" autoLine="0" autoPict="0">
                <anchor moveWithCells="1">
                  <from>
                    <xdr:col>3</xdr:col>
                    <xdr:colOff>76200</xdr:colOff>
                    <xdr:row>229</xdr:row>
                    <xdr:rowOff>9525</xdr:rowOff>
                  </from>
                  <to>
                    <xdr:col>3</xdr:col>
                    <xdr:colOff>352425</xdr:colOff>
                    <xdr:row>230</xdr:row>
                    <xdr:rowOff>0</xdr:rowOff>
                  </to>
                </anchor>
              </controlPr>
            </control>
          </mc:Choice>
        </mc:AlternateContent>
        <mc:AlternateContent xmlns:mc="http://schemas.openxmlformats.org/markup-compatibility/2006">
          <mc:Choice Requires="x14">
            <control shapeId="32062" r:id="rId222" name="Check Box 318">
              <controlPr defaultSize="0" autoFill="0" autoLine="0" autoPict="0">
                <anchor moveWithCells="1">
                  <from>
                    <xdr:col>3</xdr:col>
                    <xdr:colOff>76200</xdr:colOff>
                    <xdr:row>230</xdr:row>
                    <xdr:rowOff>9525</xdr:rowOff>
                  </from>
                  <to>
                    <xdr:col>3</xdr:col>
                    <xdr:colOff>352425</xdr:colOff>
                    <xdr:row>231</xdr:row>
                    <xdr:rowOff>0</xdr:rowOff>
                  </to>
                </anchor>
              </controlPr>
            </control>
          </mc:Choice>
        </mc:AlternateContent>
        <mc:AlternateContent xmlns:mc="http://schemas.openxmlformats.org/markup-compatibility/2006">
          <mc:Choice Requires="x14">
            <control shapeId="32063" r:id="rId223" name="Check Box 319">
              <controlPr defaultSize="0" autoFill="0" autoLine="0" autoPict="0">
                <anchor moveWithCells="1">
                  <from>
                    <xdr:col>3</xdr:col>
                    <xdr:colOff>76200</xdr:colOff>
                    <xdr:row>231</xdr:row>
                    <xdr:rowOff>9525</xdr:rowOff>
                  </from>
                  <to>
                    <xdr:col>3</xdr:col>
                    <xdr:colOff>352425</xdr:colOff>
                    <xdr:row>232</xdr:row>
                    <xdr:rowOff>0</xdr:rowOff>
                  </to>
                </anchor>
              </controlPr>
            </control>
          </mc:Choice>
        </mc:AlternateContent>
        <mc:AlternateContent xmlns:mc="http://schemas.openxmlformats.org/markup-compatibility/2006">
          <mc:Choice Requires="x14">
            <control shapeId="32064" r:id="rId224" name="Check Box 320">
              <controlPr defaultSize="0" autoFill="0" autoLine="0" autoPict="0">
                <anchor moveWithCells="1">
                  <from>
                    <xdr:col>3</xdr:col>
                    <xdr:colOff>76200</xdr:colOff>
                    <xdr:row>232</xdr:row>
                    <xdr:rowOff>9525</xdr:rowOff>
                  </from>
                  <to>
                    <xdr:col>3</xdr:col>
                    <xdr:colOff>352425</xdr:colOff>
                    <xdr:row>233</xdr:row>
                    <xdr:rowOff>0</xdr:rowOff>
                  </to>
                </anchor>
              </controlPr>
            </control>
          </mc:Choice>
        </mc:AlternateContent>
        <mc:AlternateContent xmlns:mc="http://schemas.openxmlformats.org/markup-compatibility/2006">
          <mc:Choice Requires="x14">
            <control shapeId="32065" r:id="rId225" name="Check Box 321">
              <controlPr defaultSize="0" autoFill="0" autoLine="0" autoPict="0">
                <anchor moveWithCells="1">
                  <from>
                    <xdr:col>3</xdr:col>
                    <xdr:colOff>76200</xdr:colOff>
                    <xdr:row>233</xdr:row>
                    <xdr:rowOff>9525</xdr:rowOff>
                  </from>
                  <to>
                    <xdr:col>3</xdr:col>
                    <xdr:colOff>352425</xdr:colOff>
                    <xdr:row>234</xdr:row>
                    <xdr:rowOff>0</xdr:rowOff>
                  </to>
                </anchor>
              </controlPr>
            </control>
          </mc:Choice>
        </mc:AlternateContent>
        <mc:AlternateContent xmlns:mc="http://schemas.openxmlformats.org/markup-compatibility/2006">
          <mc:Choice Requires="x14">
            <control shapeId="32066" r:id="rId226" name="Check Box 322">
              <controlPr defaultSize="0" autoFill="0" autoLine="0" autoPict="0">
                <anchor moveWithCells="1">
                  <from>
                    <xdr:col>3</xdr:col>
                    <xdr:colOff>76200</xdr:colOff>
                    <xdr:row>234</xdr:row>
                    <xdr:rowOff>9525</xdr:rowOff>
                  </from>
                  <to>
                    <xdr:col>3</xdr:col>
                    <xdr:colOff>352425</xdr:colOff>
                    <xdr:row>235</xdr:row>
                    <xdr:rowOff>0</xdr:rowOff>
                  </to>
                </anchor>
              </controlPr>
            </control>
          </mc:Choice>
        </mc:AlternateContent>
        <mc:AlternateContent xmlns:mc="http://schemas.openxmlformats.org/markup-compatibility/2006">
          <mc:Choice Requires="x14">
            <control shapeId="32067" r:id="rId227" name="Check Box 323">
              <controlPr defaultSize="0" autoFill="0" autoLine="0" autoPict="0">
                <anchor moveWithCells="1">
                  <from>
                    <xdr:col>3</xdr:col>
                    <xdr:colOff>76200</xdr:colOff>
                    <xdr:row>236</xdr:row>
                    <xdr:rowOff>9525</xdr:rowOff>
                  </from>
                  <to>
                    <xdr:col>3</xdr:col>
                    <xdr:colOff>352425</xdr:colOff>
                    <xdr:row>237</xdr:row>
                    <xdr:rowOff>0</xdr:rowOff>
                  </to>
                </anchor>
              </controlPr>
            </control>
          </mc:Choice>
        </mc:AlternateContent>
        <mc:AlternateContent xmlns:mc="http://schemas.openxmlformats.org/markup-compatibility/2006">
          <mc:Choice Requires="x14">
            <control shapeId="32068" r:id="rId228" name="Check Box 324">
              <controlPr defaultSize="0" autoFill="0" autoLine="0" autoPict="0">
                <anchor moveWithCells="1">
                  <from>
                    <xdr:col>3</xdr:col>
                    <xdr:colOff>76200</xdr:colOff>
                    <xdr:row>237</xdr:row>
                    <xdr:rowOff>9525</xdr:rowOff>
                  </from>
                  <to>
                    <xdr:col>3</xdr:col>
                    <xdr:colOff>352425</xdr:colOff>
                    <xdr:row>238</xdr:row>
                    <xdr:rowOff>0</xdr:rowOff>
                  </to>
                </anchor>
              </controlPr>
            </control>
          </mc:Choice>
        </mc:AlternateContent>
        <mc:AlternateContent xmlns:mc="http://schemas.openxmlformats.org/markup-compatibility/2006">
          <mc:Choice Requires="x14">
            <control shapeId="32069" r:id="rId229" name="Check Box 325">
              <controlPr defaultSize="0" autoFill="0" autoLine="0" autoPict="0">
                <anchor moveWithCells="1">
                  <from>
                    <xdr:col>3</xdr:col>
                    <xdr:colOff>76200</xdr:colOff>
                    <xdr:row>238</xdr:row>
                    <xdr:rowOff>9525</xdr:rowOff>
                  </from>
                  <to>
                    <xdr:col>3</xdr:col>
                    <xdr:colOff>352425</xdr:colOff>
                    <xdr:row>239</xdr:row>
                    <xdr:rowOff>0</xdr:rowOff>
                  </to>
                </anchor>
              </controlPr>
            </control>
          </mc:Choice>
        </mc:AlternateContent>
        <mc:AlternateContent xmlns:mc="http://schemas.openxmlformats.org/markup-compatibility/2006">
          <mc:Choice Requires="x14">
            <control shapeId="32070" r:id="rId230" name="Check Box 326">
              <controlPr defaultSize="0" autoFill="0" autoLine="0" autoPict="0">
                <anchor moveWithCells="1">
                  <from>
                    <xdr:col>3</xdr:col>
                    <xdr:colOff>76200</xdr:colOff>
                    <xdr:row>239</xdr:row>
                    <xdr:rowOff>9525</xdr:rowOff>
                  </from>
                  <to>
                    <xdr:col>3</xdr:col>
                    <xdr:colOff>352425</xdr:colOff>
                    <xdr:row>240</xdr:row>
                    <xdr:rowOff>0</xdr:rowOff>
                  </to>
                </anchor>
              </controlPr>
            </control>
          </mc:Choice>
        </mc:AlternateContent>
        <mc:AlternateContent xmlns:mc="http://schemas.openxmlformats.org/markup-compatibility/2006">
          <mc:Choice Requires="x14">
            <control shapeId="32071" r:id="rId231" name="Check Box 327">
              <controlPr defaultSize="0" autoFill="0" autoLine="0" autoPict="0">
                <anchor moveWithCells="1">
                  <from>
                    <xdr:col>3</xdr:col>
                    <xdr:colOff>76200</xdr:colOff>
                    <xdr:row>240</xdr:row>
                    <xdr:rowOff>9525</xdr:rowOff>
                  </from>
                  <to>
                    <xdr:col>3</xdr:col>
                    <xdr:colOff>352425</xdr:colOff>
                    <xdr:row>240</xdr:row>
                    <xdr:rowOff>190500</xdr:rowOff>
                  </to>
                </anchor>
              </controlPr>
            </control>
          </mc:Choice>
        </mc:AlternateContent>
        <mc:AlternateContent xmlns:mc="http://schemas.openxmlformats.org/markup-compatibility/2006">
          <mc:Choice Requires="x14">
            <control shapeId="32072" r:id="rId232" name="Check Box 328">
              <controlPr defaultSize="0" autoFill="0" autoLine="0" autoPict="0">
                <anchor moveWithCells="1">
                  <from>
                    <xdr:col>3</xdr:col>
                    <xdr:colOff>76200</xdr:colOff>
                    <xdr:row>241</xdr:row>
                    <xdr:rowOff>9525</xdr:rowOff>
                  </from>
                  <to>
                    <xdr:col>3</xdr:col>
                    <xdr:colOff>352425</xdr:colOff>
                    <xdr:row>242</xdr:row>
                    <xdr:rowOff>0</xdr:rowOff>
                  </to>
                </anchor>
              </controlPr>
            </control>
          </mc:Choice>
        </mc:AlternateContent>
        <mc:AlternateContent xmlns:mc="http://schemas.openxmlformats.org/markup-compatibility/2006">
          <mc:Choice Requires="x14">
            <control shapeId="32073" r:id="rId233" name="Check Box 329">
              <controlPr defaultSize="0" autoFill="0" autoLine="0" autoPict="0">
                <anchor moveWithCells="1">
                  <from>
                    <xdr:col>3</xdr:col>
                    <xdr:colOff>76200</xdr:colOff>
                    <xdr:row>242</xdr:row>
                    <xdr:rowOff>9525</xdr:rowOff>
                  </from>
                  <to>
                    <xdr:col>3</xdr:col>
                    <xdr:colOff>352425</xdr:colOff>
                    <xdr:row>243</xdr:row>
                    <xdr:rowOff>0</xdr:rowOff>
                  </to>
                </anchor>
              </controlPr>
            </control>
          </mc:Choice>
        </mc:AlternateContent>
        <mc:AlternateContent xmlns:mc="http://schemas.openxmlformats.org/markup-compatibility/2006">
          <mc:Choice Requires="x14">
            <control shapeId="32074" r:id="rId234" name="Check Box 330">
              <controlPr defaultSize="0" autoFill="0" autoLine="0" autoPict="0">
                <anchor moveWithCells="1">
                  <from>
                    <xdr:col>3</xdr:col>
                    <xdr:colOff>76200</xdr:colOff>
                    <xdr:row>243</xdr:row>
                    <xdr:rowOff>9525</xdr:rowOff>
                  </from>
                  <to>
                    <xdr:col>3</xdr:col>
                    <xdr:colOff>352425</xdr:colOff>
                    <xdr:row>244</xdr:row>
                    <xdr:rowOff>0</xdr:rowOff>
                  </to>
                </anchor>
              </controlPr>
            </control>
          </mc:Choice>
        </mc:AlternateContent>
        <mc:AlternateContent xmlns:mc="http://schemas.openxmlformats.org/markup-compatibility/2006">
          <mc:Choice Requires="x14">
            <control shapeId="32080" r:id="rId235" name="Check Box 336">
              <controlPr defaultSize="0" autoFill="0" autoLine="0" autoPict="0">
                <anchor moveWithCells="1">
                  <from>
                    <xdr:col>3</xdr:col>
                    <xdr:colOff>76200</xdr:colOff>
                    <xdr:row>244</xdr:row>
                    <xdr:rowOff>9525</xdr:rowOff>
                  </from>
                  <to>
                    <xdr:col>3</xdr:col>
                    <xdr:colOff>352425</xdr:colOff>
                    <xdr:row>245</xdr:row>
                    <xdr:rowOff>0</xdr:rowOff>
                  </to>
                </anchor>
              </controlPr>
            </control>
          </mc:Choice>
        </mc:AlternateContent>
        <mc:AlternateContent xmlns:mc="http://schemas.openxmlformats.org/markup-compatibility/2006">
          <mc:Choice Requires="x14">
            <control shapeId="32081" r:id="rId236" name="Check Box 337">
              <controlPr defaultSize="0" autoFill="0" autoLine="0" autoPict="0">
                <anchor moveWithCells="1">
                  <from>
                    <xdr:col>3</xdr:col>
                    <xdr:colOff>76200</xdr:colOff>
                    <xdr:row>245</xdr:row>
                    <xdr:rowOff>9525</xdr:rowOff>
                  </from>
                  <to>
                    <xdr:col>3</xdr:col>
                    <xdr:colOff>352425</xdr:colOff>
                    <xdr:row>246</xdr:row>
                    <xdr:rowOff>0</xdr:rowOff>
                  </to>
                </anchor>
              </controlPr>
            </control>
          </mc:Choice>
        </mc:AlternateContent>
        <mc:AlternateContent xmlns:mc="http://schemas.openxmlformats.org/markup-compatibility/2006">
          <mc:Choice Requires="x14">
            <control shapeId="32082" r:id="rId237" name="Check Box 338">
              <controlPr defaultSize="0" autoFill="0" autoLine="0" autoPict="0">
                <anchor moveWithCells="1">
                  <from>
                    <xdr:col>3</xdr:col>
                    <xdr:colOff>76200</xdr:colOff>
                    <xdr:row>246</xdr:row>
                    <xdr:rowOff>9525</xdr:rowOff>
                  </from>
                  <to>
                    <xdr:col>3</xdr:col>
                    <xdr:colOff>352425</xdr:colOff>
                    <xdr:row>247</xdr:row>
                    <xdr:rowOff>0</xdr:rowOff>
                  </to>
                </anchor>
              </controlPr>
            </control>
          </mc:Choice>
        </mc:AlternateContent>
        <mc:AlternateContent xmlns:mc="http://schemas.openxmlformats.org/markup-compatibility/2006">
          <mc:Choice Requires="x14">
            <control shapeId="32083" r:id="rId238" name="Check Box 339">
              <controlPr defaultSize="0" autoFill="0" autoLine="0" autoPict="0">
                <anchor moveWithCells="1">
                  <from>
                    <xdr:col>3</xdr:col>
                    <xdr:colOff>76200</xdr:colOff>
                    <xdr:row>247</xdr:row>
                    <xdr:rowOff>9525</xdr:rowOff>
                  </from>
                  <to>
                    <xdr:col>3</xdr:col>
                    <xdr:colOff>352425</xdr:colOff>
                    <xdr:row>248</xdr:row>
                    <xdr:rowOff>0</xdr:rowOff>
                  </to>
                </anchor>
              </controlPr>
            </control>
          </mc:Choice>
        </mc:AlternateContent>
        <mc:AlternateContent xmlns:mc="http://schemas.openxmlformats.org/markup-compatibility/2006">
          <mc:Choice Requires="x14">
            <control shapeId="32084" r:id="rId239" name="Check Box 340">
              <controlPr defaultSize="0" autoFill="0" autoLine="0" autoPict="0">
                <anchor moveWithCells="1">
                  <from>
                    <xdr:col>3</xdr:col>
                    <xdr:colOff>76200</xdr:colOff>
                    <xdr:row>248</xdr:row>
                    <xdr:rowOff>9525</xdr:rowOff>
                  </from>
                  <to>
                    <xdr:col>3</xdr:col>
                    <xdr:colOff>352425</xdr:colOff>
                    <xdr:row>249</xdr:row>
                    <xdr:rowOff>0</xdr:rowOff>
                  </to>
                </anchor>
              </controlPr>
            </control>
          </mc:Choice>
        </mc:AlternateContent>
        <mc:AlternateContent xmlns:mc="http://schemas.openxmlformats.org/markup-compatibility/2006">
          <mc:Choice Requires="x14">
            <control shapeId="32085" r:id="rId240" name="Check Box 341">
              <controlPr defaultSize="0" autoFill="0" autoLine="0" autoPict="0">
                <anchor moveWithCells="1">
                  <from>
                    <xdr:col>3</xdr:col>
                    <xdr:colOff>76200</xdr:colOff>
                    <xdr:row>249</xdr:row>
                    <xdr:rowOff>9525</xdr:rowOff>
                  </from>
                  <to>
                    <xdr:col>3</xdr:col>
                    <xdr:colOff>352425</xdr:colOff>
                    <xdr:row>250</xdr:row>
                    <xdr:rowOff>0</xdr:rowOff>
                  </to>
                </anchor>
              </controlPr>
            </control>
          </mc:Choice>
        </mc:AlternateContent>
        <mc:AlternateContent xmlns:mc="http://schemas.openxmlformats.org/markup-compatibility/2006">
          <mc:Choice Requires="x14">
            <control shapeId="32086" r:id="rId241" name="Check Box 342">
              <controlPr defaultSize="0" autoFill="0" autoLine="0" autoPict="0">
                <anchor moveWithCells="1">
                  <from>
                    <xdr:col>3</xdr:col>
                    <xdr:colOff>76200</xdr:colOff>
                    <xdr:row>250</xdr:row>
                    <xdr:rowOff>9525</xdr:rowOff>
                  </from>
                  <to>
                    <xdr:col>3</xdr:col>
                    <xdr:colOff>352425</xdr:colOff>
                    <xdr:row>251</xdr:row>
                    <xdr:rowOff>0</xdr:rowOff>
                  </to>
                </anchor>
              </controlPr>
            </control>
          </mc:Choice>
        </mc:AlternateContent>
        <mc:AlternateContent xmlns:mc="http://schemas.openxmlformats.org/markup-compatibility/2006">
          <mc:Choice Requires="x14">
            <control shapeId="32087" r:id="rId242" name="Check Box 343">
              <controlPr defaultSize="0" autoFill="0" autoLine="0" autoPict="0">
                <anchor moveWithCells="1">
                  <from>
                    <xdr:col>3</xdr:col>
                    <xdr:colOff>76200</xdr:colOff>
                    <xdr:row>251</xdr:row>
                    <xdr:rowOff>9525</xdr:rowOff>
                  </from>
                  <to>
                    <xdr:col>3</xdr:col>
                    <xdr:colOff>352425</xdr:colOff>
                    <xdr:row>252</xdr:row>
                    <xdr:rowOff>0</xdr:rowOff>
                  </to>
                </anchor>
              </controlPr>
            </control>
          </mc:Choice>
        </mc:AlternateContent>
        <mc:AlternateContent xmlns:mc="http://schemas.openxmlformats.org/markup-compatibility/2006">
          <mc:Choice Requires="x14">
            <control shapeId="32088" r:id="rId243" name="Check Box 344">
              <controlPr defaultSize="0" autoFill="0" autoLine="0" autoPict="0">
                <anchor moveWithCells="1">
                  <from>
                    <xdr:col>3</xdr:col>
                    <xdr:colOff>76200</xdr:colOff>
                    <xdr:row>252</xdr:row>
                    <xdr:rowOff>9525</xdr:rowOff>
                  </from>
                  <to>
                    <xdr:col>3</xdr:col>
                    <xdr:colOff>352425</xdr:colOff>
                    <xdr:row>253</xdr:row>
                    <xdr:rowOff>0</xdr:rowOff>
                  </to>
                </anchor>
              </controlPr>
            </control>
          </mc:Choice>
        </mc:AlternateContent>
        <mc:AlternateContent xmlns:mc="http://schemas.openxmlformats.org/markup-compatibility/2006">
          <mc:Choice Requires="x14">
            <control shapeId="32089" r:id="rId244" name="Check Box 345">
              <controlPr defaultSize="0" autoFill="0" autoLine="0" autoPict="0">
                <anchor moveWithCells="1">
                  <from>
                    <xdr:col>3</xdr:col>
                    <xdr:colOff>76200</xdr:colOff>
                    <xdr:row>253</xdr:row>
                    <xdr:rowOff>9525</xdr:rowOff>
                  </from>
                  <to>
                    <xdr:col>3</xdr:col>
                    <xdr:colOff>352425</xdr:colOff>
                    <xdr:row>254</xdr:row>
                    <xdr:rowOff>0</xdr:rowOff>
                  </to>
                </anchor>
              </controlPr>
            </control>
          </mc:Choice>
        </mc:AlternateContent>
        <mc:AlternateContent xmlns:mc="http://schemas.openxmlformats.org/markup-compatibility/2006">
          <mc:Choice Requires="x14">
            <control shapeId="32090" r:id="rId245" name="Check Box 346">
              <controlPr defaultSize="0" autoFill="0" autoLine="0" autoPict="0">
                <anchor moveWithCells="1">
                  <from>
                    <xdr:col>3</xdr:col>
                    <xdr:colOff>76200</xdr:colOff>
                    <xdr:row>254</xdr:row>
                    <xdr:rowOff>9525</xdr:rowOff>
                  </from>
                  <to>
                    <xdr:col>3</xdr:col>
                    <xdr:colOff>352425</xdr:colOff>
                    <xdr:row>255</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enableFormatConditionsCalculation="0">
    <tabColor theme="9" tint="0.59999389629810485"/>
  </sheetPr>
  <dimension ref="A1:AZ365"/>
  <sheetViews>
    <sheetView showGridLines="0" zoomScale="85" zoomScaleNormal="85" zoomScalePageLayoutView="85" workbookViewId="0">
      <pane ySplit="10" topLeftCell="A11" activePane="bottomLeft" state="frozen"/>
      <selection activeCell="A2" sqref="A2"/>
      <selection pane="bottomLeft" activeCell="A2" sqref="A2"/>
    </sheetView>
  </sheetViews>
  <sheetFormatPr baseColWidth="10" defaultColWidth="11.42578125" defaultRowHeight="15" zeroHeight="1" x14ac:dyDescent="0.25"/>
  <cols>
    <col min="1" max="2" width="3.7109375" customWidth="1"/>
    <col min="3" max="3" width="23.140625" customWidth="1"/>
    <col min="4" max="4" width="5.42578125" customWidth="1"/>
    <col min="5" max="5" width="106.42578125" customWidth="1"/>
    <col min="6" max="7" width="3.7109375" style="72" customWidth="1"/>
    <col min="8" max="8" width="8" style="72" bestFit="1" customWidth="1"/>
    <col min="9" max="14" width="3" style="72" customWidth="1"/>
    <col min="15" max="48" width="3" customWidth="1"/>
  </cols>
  <sheetData>
    <row r="1" spans="1:52" hidden="1" x14ac:dyDescent="0.25">
      <c r="A1">
        <v>1</v>
      </c>
      <c r="B1">
        <v>2</v>
      </c>
      <c r="C1">
        <v>3</v>
      </c>
      <c r="D1">
        <v>4</v>
      </c>
      <c r="E1">
        <v>5</v>
      </c>
      <c r="F1">
        <v>34</v>
      </c>
      <c r="G1">
        <v>35</v>
      </c>
      <c r="H1">
        <v>39</v>
      </c>
    </row>
    <row r="2" spans="1:52" x14ac:dyDescent="0.25">
      <c r="F2"/>
      <c r="G2"/>
      <c r="H2"/>
      <c r="I2"/>
      <c r="J2"/>
    </row>
    <row r="3" spans="1:52" ht="17.25" x14ac:dyDescent="0.3">
      <c r="B3" s="314" t="s">
        <v>840</v>
      </c>
      <c r="C3" s="314"/>
      <c r="D3" s="314"/>
      <c r="E3" s="314"/>
      <c r="F3" s="314"/>
      <c r="G3" s="314"/>
    </row>
    <row r="4" spans="1:52" x14ac:dyDescent="0.25"/>
    <row r="5" spans="1:52" x14ac:dyDescent="0.25">
      <c r="B5" s="24" t="s">
        <v>126</v>
      </c>
    </row>
    <row r="6" spans="1:52" x14ac:dyDescent="0.25">
      <c r="B6" s="24" t="s">
        <v>70</v>
      </c>
    </row>
    <row r="7" spans="1:52" s="72" customFormat="1" ht="15.75" thickBot="1" x14ac:dyDescent="0.3">
      <c r="A7"/>
      <c r="B7" s="24"/>
      <c r="C7"/>
      <c r="D7"/>
      <c r="E7"/>
      <c r="I7" s="72" t="s">
        <v>512</v>
      </c>
      <c r="O7"/>
      <c r="P7"/>
      <c r="Q7"/>
      <c r="R7"/>
      <c r="S7"/>
      <c r="T7"/>
      <c r="U7"/>
      <c r="V7"/>
      <c r="W7"/>
      <c r="X7"/>
      <c r="Y7"/>
      <c r="Z7"/>
      <c r="AA7"/>
      <c r="AB7"/>
      <c r="AC7"/>
      <c r="AD7"/>
      <c r="AE7"/>
      <c r="AF7"/>
      <c r="AG7"/>
      <c r="AH7"/>
      <c r="AI7"/>
      <c r="AJ7"/>
      <c r="AK7"/>
      <c r="AL7"/>
      <c r="AM7"/>
      <c r="AN7"/>
      <c r="AO7"/>
      <c r="AP7"/>
      <c r="AQ7"/>
      <c r="AR7"/>
      <c r="AS7"/>
      <c r="AT7"/>
      <c r="AU7"/>
      <c r="AV7"/>
      <c r="AW7"/>
      <c r="AX7"/>
      <c r="AY7"/>
      <c r="AZ7"/>
    </row>
    <row r="8" spans="1:52" s="72" customFormat="1" x14ac:dyDescent="0.25">
      <c r="A8"/>
      <c r="B8" s="12"/>
      <c r="C8" s="13"/>
      <c r="D8" s="13"/>
      <c r="E8" s="13"/>
      <c r="F8" s="73"/>
      <c r="H8" s="72" t="s">
        <v>123</v>
      </c>
      <c r="I8" s="77">
        <v>1</v>
      </c>
      <c r="J8" s="77">
        <v>2</v>
      </c>
      <c r="K8" s="77">
        <v>3</v>
      </c>
      <c r="L8" s="77">
        <v>4</v>
      </c>
      <c r="M8" s="77">
        <v>5</v>
      </c>
      <c r="N8" s="77">
        <v>6</v>
      </c>
      <c r="O8" s="77">
        <v>7</v>
      </c>
      <c r="P8" s="77">
        <v>8</v>
      </c>
      <c r="Q8" s="77">
        <v>9</v>
      </c>
      <c r="R8" s="77">
        <v>10</v>
      </c>
      <c r="S8" s="77">
        <v>11</v>
      </c>
      <c r="T8" s="77">
        <v>12</v>
      </c>
      <c r="U8" s="77">
        <v>13</v>
      </c>
      <c r="V8" s="77">
        <v>14</v>
      </c>
      <c r="W8" s="77">
        <v>15</v>
      </c>
      <c r="X8" s="77">
        <v>16</v>
      </c>
      <c r="Y8" s="77">
        <v>17</v>
      </c>
      <c r="Z8" s="77">
        <v>18</v>
      </c>
      <c r="AA8" s="77">
        <v>19</v>
      </c>
      <c r="AB8" s="77">
        <v>20</v>
      </c>
      <c r="AC8" s="77">
        <v>21</v>
      </c>
      <c r="AD8" s="77">
        <v>22</v>
      </c>
      <c r="AE8" s="77">
        <v>23</v>
      </c>
      <c r="AF8" s="77">
        <v>24</v>
      </c>
      <c r="AG8" s="77">
        <v>25</v>
      </c>
      <c r="AH8" s="77">
        <v>26</v>
      </c>
      <c r="AI8" s="77">
        <v>27</v>
      </c>
      <c r="AJ8" s="77">
        <v>28</v>
      </c>
      <c r="AK8" s="77">
        <v>29</v>
      </c>
      <c r="AL8" s="77">
        <v>30</v>
      </c>
      <c r="AM8" s="77">
        <v>31</v>
      </c>
      <c r="AN8" s="77">
        <v>32</v>
      </c>
      <c r="AO8" s="77">
        <v>33</v>
      </c>
      <c r="AP8" s="77">
        <v>34</v>
      </c>
      <c r="AQ8" s="77">
        <v>35</v>
      </c>
      <c r="AR8" s="77">
        <v>36</v>
      </c>
      <c r="AS8" s="77">
        <v>37</v>
      </c>
      <c r="AT8" s="77">
        <v>38</v>
      </c>
      <c r="AU8" s="77">
        <v>39</v>
      </c>
      <c r="AV8" s="77">
        <v>40</v>
      </c>
      <c r="AW8"/>
      <c r="AX8"/>
      <c r="AY8"/>
      <c r="AZ8"/>
    </row>
    <row r="9" spans="1:52" s="72" customFormat="1" x14ac:dyDescent="0.25">
      <c r="A9"/>
      <c r="B9" s="16"/>
      <c r="C9" s="315" t="s">
        <v>121</v>
      </c>
      <c r="D9" s="259"/>
      <c r="E9" s="341" t="s">
        <v>118</v>
      </c>
      <c r="F9" s="74"/>
      <c r="H9" s="72" t="s">
        <v>122</v>
      </c>
      <c r="I9" s="75">
        <f>'RImp-Actividades'!$W$11</f>
        <v>0</v>
      </c>
      <c r="J9" s="75">
        <f>'RImp-Actividades'!$W$12</f>
        <v>0</v>
      </c>
      <c r="K9" s="75">
        <f>'RImp-Actividades'!$W$13</f>
        <v>0</v>
      </c>
      <c r="L9" s="75">
        <f>'RImp-Actividades'!$W$14</f>
        <v>0</v>
      </c>
      <c r="M9" s="75">
        <f>'RImp-Actividades'!$W$15</f>
        <v>0</v>
      </c>
      <c r="N9" s="75">
        <f>'RImp-Actividades'!$W$16</f>
        <v>0</v>
      </c>
      <c r="O9" s="75">
        <f>'RImp-Actividades'!$W$17</f>
        <v>0</v>
      </c>
      <c r="P9" s="75">
        <f>'RImp-Actividades'!$W$18</f>
        <v>0</v>
      </c>
      <c r="Q9" s="75">
        <f>'RImp-Actividades'!$W$19</f>
        <v>0</v>
      </c>
      <c r="R9" s="75">
        <f>'RImp-Actividades'!$W$20</f>
        <v>0</v>
      </c>
      <c r="S9" s="75">
        <f>'RImp-Actividades'!$W$21</f>
        <v>0</v>
      </c>
      <c r="T9" s="75">
        <f>'RImp-Actividades'!$W$22</f>
        <v>0</v>
      </c>
      <c r="U9" s="75">
        <f>'RImp-Actividades'!$W$23</f>
        <v>0</v>
      </c>
      <c r="V9" s="75">
        <f>'RImp-Actividades'!$W$24</f>
        <v>0</v>
      </c>
      <c r="W9" s="75">
        <f>'RImp-Actividades'!$W$25</f>
        <v>0</v>
      </c>
      <c r="X9" s="75">
        <f>'RImp-Actividades'!$W$26</f>
        <v>0</v>
      </c>
      <c r="Y9" s="75">
        <f>'RImp-Actividades'!$W$27</f>
        <v>0</v>
      </c>
      <c r="Z9" s="75">
        <f>'RImp-Actividades'!$W$28</f>
        <v>0</v>
      </c>
      <c r="AA9" s="75">
        <f>'RImp-Actividades'!$W$29</f>
        <v>0</v>
      </c>
      <c r="AB9" s="75">
        <f>'RImp-Actividades'!$W$30</f>
        <v>0</v>
      </c>
      <c r="AC9" s="75">
        <f>'RImp-Actividades'!$W$31</f>
        <v>0</v>
      </c>
      <c r="AD9" s="75">
        <f>'RImp-Actividades'!$W$32</f>
        <v>0</v>
      </c>
      <c r="AE9" s="75">
        <f>'RImp-Actividades'!$W$33</f>
        <v>0</v>
      </c>
      <c r="AF9" s="75">
        <f>'RImp-Actividades'!$W$34</f>
        <v>0</v>
      </c>
      <c r="AG9" s="75">
        <f>'RImp-Actividades'!$W$35</f>
        <v>0</v>
      </c>
      <c r="AH9" s="75">
        <f>'RImp-Actividades'!$W$36</f>
        <v>0</v>
      </c>
      <c r="AI9" s="75">
        <f>'RImp-Actividades'!$W$37</f>
        <v>0</v>
      </c>
      <c r="AJ9" s="75">
        <f>'RImp-Actividades'!$W$38</f>
        <v>0</v>
      </c>
      <c r="AK9" s="75">
        <f>'RImp-Actividades'!$W$39</f>
        <v>0</v>
      </c>
      <c r="AL9" s="75">
        <f>'RImp-Actividades'!$W$40</f>
        <v>0</v>
      </c>
      <c r="AM9" s="75">
        <f>'RImp-Actividades'!$W$41</f>
        <v>0</v>
      </c>
      <c r="AN9" s="75">
        <f>'RImp-Actividades'!$W$42</f>
        <v>0</v>
      </c>
      <c r="AO9" s="75">
        <f>'RImp-Actividades'!$W$43</f>
        <v>0</v>
      </c>
      <c r="AP9" s="75">
        <f>'RImp-Actividades'!$W$44</f>
        <v>0</v>
      </c>
      <c r="AQ9" s="75">
        <f>'RImp-Actividades'!$W$45</f>
        <v>0</v>
      </c>
      <c r="AR9" s="75">
        <f>'RImp-Actividades'!$W$46</f>
        <v>0</v>
      </c>
      <c r="AS9" s="75">
        <f>'RImp-Actividades'!$W$47</f>
        <v>0</v>
      </c>
      <c r="AT9" s="75">
        <f>'RImp-Actividades'!$W$48</f>
        <v>0</v>
      </c>
      <c r="AU9" s="75">
        <f>'RImp-Actividades'!$W$49</f>
        <v>0</v>
      </c>
      <c r="AV9" s="75">
        <f>'RImp-Actividades'!$W$50</f>
        <v>0</v>
      </c>
      <c r="AW9"/>
      <c r="AX9"/>
      <c r="AY9"/>
      <c r="AZ9"/>
    </row>
    <row r="10" spans="1:52" s="72" customFormat="1" x14ac:dyDescent="0.25">
      <c r="A10"/>
      <c r="B10" s="16"/>
      <c r="C10" s="319"/>
      <c r="D10" s="260"/>
      <c r="E10" s="342"/>
      <c r="F10" s="74"/>
      <c r="H10" s="205" t="s">
        <v>839</v>
      </c>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row>
    <row r="11" spans="1:52" s="72" customFormat="1" ht="45" x14ac:dyDescent="0.25">
      <c r="A11"/>
      <c r="B11" s="16"/>
      <c r="C11" s="331" t="s">
        <v>96</v>
      </c>
      <c r="D11" s="250"/>
      <c r="E11" s="251" t="s">
        <v>179</v>
      </c>
      <c r="F11" s="74"/>
      <c r="H11" s="136">
        <f t="shared" ref="H11:H50" si="0">SUMPRODUCT($I$9:$AV$9,I11:AV11)</f>
        <v>0</v>
      </c>
      <c r="I11" s="123">
        <v>1</v>
      </c>
      <c r="J11" s="123">
        <v>0</v>
      </c>
      <c r="K11" s="123">
        <v>0</v>
      </c>
      <c r="L11" s="123">
        <v>0</v>
      </c>
      <c r="M11" s="123">
        <v>0</v>
      </c>
      <c r="N11" s="123">
        <v>0</v>
      </c>
      <c r="O11" s="123">
        <v>0</v>
      </c>
      <c r="P11" s="123">
        <v>0</v>
      </c>
      <c r="Q11" s="123">
        <v>0</v>
      </c>
      <c r="R11" s="123">
        <v>1</v>
      </c>
      <c r="S11" s="123">
        <v>1</v>
      </c>
      <c r="T11" s="123">
        <v>0</v>
      </c>
      <c r="U11" s="123">
        <v>0</v>
      </c>
      <c r="V11" s="123">
        <v>0</v>
      </c>
      <c r="W11" s="123">
        <v>0</v>
      </c>
      <c r="X11" s="123">
        <v>0</v>
      </c>
      <c r="Y11" s="123">
        <v>0</v>
      </c>
      <c r="Z11" s="123">
        <v>0</v>
      </c>
      <c r="AA11" s="123">
        <v>0</v>
      </c>
      <c r="AB11" s="123">
        <v>0</v>
      </c>
      <c r="AC11" s="123">
        <v>0</v>
      </c>
      <c r="AD11" s="123">
        <v>0</v>
      </c>
      <c r="AE11" s="123">
        <v>0</v>
      </c>
      <c r="AF11" s="123">
        <v>0</v>
      </c>
      <c r="AG11" s="123">
        <v>0</v>
      </c>
      <c r="AH11" s="123">
        <v>0</v>
      </c>
      <c r="AI11" s="123">
        <v>0</v>
      </c>
      <c r="AJ11" s="123">
        <v>0</v>
      </c>
      <c r="AK11" s="123">
        <v>0</v>
      </c>
      <c r="AL11" s="123">
        <v>0</v>
      </c>
      <c r="AM11" s="123">
        <v>0</v>
      </c>
      <c r="AN11" s="123">
        <v>0</v>
      </c>
      <c r="AO11" s="123">
        <v>0</v>
      </c>
      <c r="AP11" s="123">
        <v>0</v>
      </c>
      <c r="AQ11" s="123">
        <v>0</v>
      </c>
      <c r="AR11" s="123">
        <v>0</v>
      </c>
      <c r="AS11" s="123">
        <v>0</v>
      </c>
      <c r="AT11" s="123">
        <v>0</v>
      </c>
      <c r="AU11" s="123">
        <v>0</v>
      </c>
      <c r="AV11" s="123">
        <v>0</v>
      </c>
      <c r="AW11"/>
      <c r="AX11"/>
      <c r="AY11"/>
      <c r="AZ11"/>
    </row>
    <row r="12" spans="1:52" s="72" customFormat="1" ht="45" x14ac:dyDescent="0.25">
      <c r="A12"/>
      <c r="B12" s="16"/>
      <c r="C12" s="332"/>
      <c r="D12" s="249"/>
      <c r="E12" s="252" t="s">
        <v>180</v>
      </c>
      <c r="F12" s="74"/>
      <c r="H12" s="136">
        <f t="shared" si="0"/>
        <v>0</v>
      </c>
      <c r="I12" s="123">
        <v>1</v>
      </c>
      <c r="J12" s="123">
        <v>0</v>
      </c>
      <c r="K12" s="123">
        <v>0</v>
      </c>
      <c r="L12" s="123">
        <v>0</v>
      </c>
      <c r="M12" s="123">
        <v>0</v>
      </c>
      <c r="N12" s="123">
        <v>0</v>
      </c>
      <c r="O12" s="123">
        <v>0</v>
      </c>
      <c r="P12" s="123">
        <v>0</v>
      </c>
      <c r="Q12" s="123">
        <v>0</v>
      </c>
      <c r="R12" s="123">
        <v>1</v>
      </c>
      <c r="S12" s="123">
        <v>1</v>
      </c>
      <c r="T12" s="123">
        <v>0</v>
      </c>
      <c r="U12" s="123">
        <v>0</v>
      </c>
      <c r="V12" s="123">
        <v>0</v>
      </c>
      <c r="W12" s="123">
        <v>0</v>
      </c>
      <c r="X12" s="123">
        <v>0</v>
      </c>
      <c r="Y12" s="123">
        <v>0</v>
      </c>
      <c r="Z12" s="123">
        <v>0</v>
      </c>
      <c r="AA12" s="123">
        <v>0</v>
      </c>
      <c r="AB12" s="123">
        <v>0</v>
      </c>
      <c r="AC12" s="123">
        <v>0</v>
      </c>
      <c r="AD12" s="123">
        <v>0</v>
      </c>
      <c r="AE12" s="123">
        <v>0</v>
      </c>
      <c r="AF12" s="123">
        <v>0</v>
      </c>
      <c r="AG12" s="123">
        <v>0</v>
      </c>
      <c r="AH12" s="123">
        <v>0</v>
      </c>
      <c r="AI12" s="123">
        <v>0</v>
      </c>
      <c r="AJ12" s="123">
        <v>0</v>
      </c>
      <c r="AK12" s="123">
        <v>0</v>
      </c>
      <c r="AL12" s="123">
        <v>0</v>
      </c>
      <c r="AM12" s="123">
        <v>0</v>
      </c>
      <c r="AN12" s="123">
        <v>0</v>
      </c>
      <c r="AO12" s="123">
        <v>0</v>
      </c>
      <c r="AP12" s="123">
        <v>0</v>
      </c>
      <c r="AQ12" s="123">
        <v>0</v>
      </c>
      <c r="AR12" s="123">
        <v>0</v>
      </c>
      <c r="AS12" s="123">
        <v>0</v>
      </c>
      <c r="AT12" s="123">
        <v>0</v>
      </c>
      <c r="AU12" s="123">
        <v>0</v>
      </c>
      <c r="AV12" s="123">
        <v>0</v>
      </c>
      <c r="AW12"/>
      <c r="AX12"/>
      <c r="AY12"/>
      <c r="AZ12"/>
    </row>
    <row r="13" spans="1:52" s="72" customFormat="1" ht="75" x14ac:dyDescent="0.25">
      <c r="A13"/>
      <c r="B13" s="16"/>
      <c r="C13" s="332"/>
      <c r="D13" s="249"/>
      <c r="E13" s="252" t="s">
        <v>181</v>
      </c>
      <c r="F13" s="74"/>
      <c r="H13" s="136">
        <f t="shared" si="0"/>
        <v>0</v>
      </c>
      <c r="I13" s="123">
        <v>1</v>
      </c>
      <c r="J13" s="123">
        <v>0</v>
      </c>
      <c r="K13" s="123">
        <v>0</v>
      </c>
      <c r="L13" s="123">
        <v>0</v>
      </c>
      <c r="M13" s="123">
        <v>0</v>
      </c>
      <c r="N13" s="123">
        <v>0</v>
      </c>
      <c r="O13" s="123">
        <v>0</v>
      </c>
      <c r="P13" s="123">
        <v>0</v>
      </c>
      <c r="Q13" s="123">
        <v>0</v>
      </c>
      <c r="R13" s="123">
        <v>1</v>
      </c>
      <c r="S13" s="123">
        <v>1</v>
      </c>
      <c r="T13" s="123">
        <v>0</v>
      </c>
      <c r="U13" s="123">
        <v>0</v>
      </c>
      <c r="V13" s="123">
        <v>0</v>
      </c>
      <c r="W13" s="123">
        <v>0</v>
      </c>
      <c r="X13" s="123">
        <v>0</v>
      </c>
      <c r="Y13" s="123">
        <v>0</v>
      </c>
      <c r="Z13" s="123">
        <v>0</v>
      </c>
      <c r="AA13" s="123">
        <v>0</v>
      </c>
      <c r="AB13" s="123">
        <v>0</v>
      </c>
      <c r="AC13" s="123">
        <v>0</v>
      </c>
      <c r="AD13" s="123">
        <v>0</v>
      </c>
      <c r="AE13" s="123">
        <v>0</v>
      </c>
      <c r="AF13" s="123">
        <v>0</v>
      </c>
      <c r="AG13" s="123">
        <v>0</v>
      </c>
      <c r="AH13" s="123">
        <v>0</v>
      </c>
      <c r="AI13" s="123">
        <v>0</v>
      </c>
      <c r="AJ13" s="123">
        <v>0</v>
      </c>
      <c r="AK13" s="123">
        <v>0</v>
      </c>
      <c r="AL13" s="123">
        <v>0</v>
      </c>
      <c r="AM13" s="123">
        <v>0</v>
      </c>
      <c r="AN13" s="123">
        <v>0</v>
      </c>
      <c r="AO13" s="123">
        <v>0</v>
      </c>
      <c r="AP13" s="123">
        <v>0</v>
      </c>
      <c r="AQ13" s="123">
        <v>0</v>
      </c>
      <c r="AR13" s="123">
        <v>0</v>
      </c>
      <c r="AS13" s="123">
        <v>0</v>
      </c>
      <c r="AT13" s="123">
        <v>0</v>
      </c>
      <c r="AU13" s="123">
        <v>0</v>
      </c>
      <c r="AV13" s="123">
        <v>0</v>
      </c>
      <c r="AW13"/>
      <c r="AX13"/>
      <c r="AY13"/>
      <c r="AZ13"/>
    </row>
    <row r="14" spans="1:52" s="72" customFormat="1" ht="60" x14ac:dyDescent="0.25">
      <c r="A14"/>
      <c r="B14" s="16"/>
      <c r="C14" s="332"/>
      <c r="D14" s="249"/>
      <c r="E14" s="252" t="s">
        <v>182</v>
      </c>
      <c r="F14" s="74"/>
      <c r="H14" s="136">
        <f t="shared" si="0"/>
        <v>0</v>
      </c>
      <c r="I14" s="123">
        <v>1</v>
      </c>
      <c r="J14" s="123">
        <v>0</v>
      </c>
      <c r="K14" s="123">
        <v>0</v>
      </c>
      <c r="L14" s="123">
        <v>0</v>
      </c>
      <c r="M14" s="123">
        <v>0</v>
      </c>
      <c r="N14" s="123">
        <v>0</v>
      </c>
      <c r="O14" s="123">
        <v>0</v>
      </c>
      <c r="P14" s="123">
        <v>0</v>
      </c>
      <c r="Q14" s="123">
        <v>0</v>
      </c>
      <c r="R14" s="123">
        <v>1</v>
      </c>
      <c r="S14" s="123">
        <v>1</v>
      </c>
      <c r="T14" s="123">
        <v>0</v>
      </c>
      <c r="U14" s="123">
        <v>0</v>
      </c>
      <c r="V14" s="123">
        <v>0</v>
      </c>
      <c r="W14" s="123">
        <v>0</v>
      </c>
      <c r="X14" s="123">
        <v>0</v>
      </c>
      <c r="Y14" s="123">
        <v>0</v>
      </c>
      <c r="Z14" s="123">
        <v>0</v>
      </c>
      <c r="AA14" s="123">
        <v>0</v>
      </c>
      <c r="AB14" s="123">
        <v>0</v>
      </c>
      <c r="AC14" s="123">
        <v>0</v>
      </c>
      <c r="AD14" s="123">
        <v>0</v>
      </c>
      <c r="AE14" s="123">
        <v>0</v>
      </c>
      <c r="AF14" s="123">
        <v>0</v>
      </c>
      <c r="AG14" s="123">
        <v>0</v>
      </c>
      <c r="AH14" s="123">
        <v>0</v>
      </c>
      <c r="AI14" s="123">
        <v>0</v>
      </c>
      <c r="AJ14" s="123">
        <v>0</v>
      </c>
      <c r="AK14" s="123">
        <v>0</v>
      </c>
      <c r="AL14" s="123">
        <v>0</v>
      </c>
      <c r="AM14" s="123">
        <v>0</v>
      </c>
      <c r="AN14" s="123">
        <v>0</v>
      </c>
      <c r="AO14" s="123">
        <v>0</v>
      </c>
      <c r="AP14" s="123">
        <v>0</v>
      </c>
      <c r="AQ14" s="123">
        <v>0</v>
      </c>
      <c r="AR14" s="123">
        <v>0</v>
      </c>
      <c r="AS14" s="123">
        <v>0</v>
      </c>
      <c r="AT14" s="123">
        <v>0</v>
      </c>
      <c r="AU14" s="123">
        <v>0</v>
      </c>
      <c r="AV14" s="123">
        <v>0</v>
      </c>
      <c r="AW14"/>
      <c r="AX14"/>
      <c r="AY14"/>
      <c r="AZ14"/>
    </row>
    <row r="15" spans="1:52" s="72" customFormat="1" ht="45" x14ac:dyDescent="0.25">
      <c r="A15"/>
      <c r="B15" s="16"/>
      <c r="C15" s="332"/>
      <c r="D15" s="249"/>
      <c r="E15" s="252" t="s">
        <v>433</v>
      </c>
      <c r="F15" s="74"/>
      <c r="H15" s="136">
        <f t="shared" si="0"/>
        <v>0</v>
      </c>
      <c r="I15" s="123">
        <v>0</v>
      </c>
      <c r="J15" s="123">
        <v>0</v>
      </c>
      <c r="K15" s="123">
        <v>0</v>
      </c>
      <c r="L15" s="123">
        <v>1</v>
      </c>
      <c r="M15" s="123">
        <v>0</v>
      </c>
      <c r="N15" s="123">
        <v>0</v>
      </c>
      <c r="O15" s="123">
        <v>0</v>
      </c>
      <c r="P15" s="123">
        <v>0</v>
      </c>
      <c r="Q15" s="123">
        <v>1</v>
      </c>
      <c r="R15" s="123">
        <v>1</v>
      </c>
      <c r="S15" s="123">
        <v>1</v>
      </c>
      <c r="T15" s="123">
        <v>0</v>
      </c>
      <c r="U15" s="123">
        <v>0</v>
      </c>
      <c r="V15" s="123">
        <v>0</v>
      </c>
      <c r="W15" s="123">
        <v>0</v>
      </c>
      <c r="X15" s="123">
        <v>0</v>
      </c>
      <c r="Y15" s="123">
        <v>0</v>
      </c>
      <c r="Z15" s="123">
        <v>0</v>
      </c>
      <c r="AA15" s="123">
        <v>0</v>
      </c>
      <c r="AB15" s="123">
        <v>0</v>
      </c>
      <c r="AC15" s="123">
        <v>0</v>
      </c>
      <c r="AD15" s="123">
        <v>0</v>
      </c>
      <c r="AE15" s="123">
        <v>0</v>
      </c>
      <c r="AF15" s="123">
        <v>0</v>
      </c>
      <c r="AG15" s="123">
        <v>0</v>
      </c>
      <c r="AH15" s="123">
        <v>0</v>
      </c>
      <c r="AI15" s="123">
        <v>0</v>
      </c>
      <c r="AJ15" s="123">
        <v>0</v>
      </c>
      <c r="AK15" s="123">
        <v>0</v>
      </c>
      <c r="AL15" s="123">
        <v>0</v>
      </c>
      <c r="AM15" s="123">
        <v>0</v>
      </c>
      <c r="AN15" s="123">
        <v>0</v>
      </c>
      <c r="AO15" s="123">
        <v>0</v>
      </c>
      <c r="AP15" s="123">
        <v>0</v>
      </c>
      <c r="AQ15" s="123">
        <v>0</v>
      </c>
      <c r="AR15" s="123">
        <v>0</v>
      </c>
      <c r="AS15" s="123">
        <v>0</v>
      </c>
      <c r="AT15" s="123">
        <v>0</v>
      </c>
      <c r="AU15" s="123">
        <v>0</v>
      </c>
      <c r="AV15" s="123">
        <v>0</v>
      </c>
      <c r="AW15"/>
      <c r="AX15"/>
      <c r="AY15"/>
      <c r="AZ15"/>
    </row>
    <row r="16" spans="1:52" s="72" customFormat="1" x14ac:dyDescent="0.25">
      <c r="A16"/>
      <c r="B16" s="16"/>
      <c r="C16" s="332"/>
      <c r="D16" s="249"/>
      <c r="E16" s="252" t="s">
        <v>183</v>
      </c>
      <c r="F16" s="74"/>
      <c r="H16" s="136">
        <f t="shared" si="0"/>
        <v>0</v>
      </c>
      <c r="I16" s="123">
        <v>1</v>
      </c>
      <c r="J16" s="123">
        <v>1</v>
      </c>
      <c r="K16" s="123">
        <v>0</v>
      </c>
      <c r="L16" s="123">
        <v>0</v>
      </c>
      <c r="M16" s="123">
        <v>0</v>
      </c>
      <c r="N16" s="123">
        <v>0</v>
      </c>
      <c r="O16" s="123">
        <v>0</v>
      </c>
      <c r="P16" s="123">
        <v>0</v>
      </c>
      <c r="Q16" s="123">
        <v>0</v>
      </c>
      <c r="R16" s="123">
        <v>1</v>
      </c>
      <c r="S16" s="123">
        <v>1</v>
      </c>
      <c r="T16" s="123">
        <v>0</v>
      </c>
      <c r="U16" s="123">
        <v>0</v>
      </c>
      <c r="V16" s="123">
        <v>0</v>
      </c>
      <c r="W16" s="123">
        <v>0</v>
      </c>
      <c r="X16" s="123">
        <v>0</v>
      </c>
      <c r="Y16" s="123">
        <v>0</v>
      </c>
      <c r="Z16" s="123">
        <v>0</v>
      </c>
      <c r="AA16" s="123">
        <v>0</v>
      </c>
      <c r="AB16" s="123">
        <v>0</v>
      </c>
      <c r="AC16" s="123">
        <v>0</v>
      </c>
      <c r="AD16" s="123">
        <v>0</v>
      </c>
      <c r="AE16" s="123">
        <v>0</v>
      </c>
      <c r="AF16" s="123">
        <v>0</v>
      </c>
      <c r="AG16" s="123">
        <v>0</v>
      </c>
      <c r="AH16" s="123">
        <v>0</v>
      </c>
      <c r="AI16" s="123">
        <v>0</v>
      </c>
      <c r="AJ16" s="123">
        <v>0</v>
      </c>
      <c r="AK16" s="123">
        <v>0</v>
      </c>
      <c r="AL16" s="123">
        <v>0</v>
      </c>
      <c r="AM16" s="123">
        <v>0</v>
      </c>
      <c r="AN16" s="123">
        <v>0</v>
      </c>
      <c r="AO16" s="123">
        <v>0</v>
      </c>
      <c r="AP16" s="123">
        <v>0</v>
      </c>
      <c r="AQ16" s="123">
        <v>0</v>
      </c>
      <c r="AR16" s="123">
        <v>0</v>
      </c>
      <c r="AS16" s="123">
        <v>0</v>
      </c>
      <c r="AT16" s="123">
        <v>0</v>
      </c>
      <c r="AU16" s="123">
        <v>0</v>
      </c>
      <c r="AV16" s="123">
        <v>0</v>
      </c>
      <c r="AW16"/>
      <c r="AX16"/>
      <c r="AY16"/>
      <c r="AZ16"/>
    </row>
    <row r="17" spans="1:52" s="72" customFormat="1" x14ac:dyDescent="0.25">
      <c r="A17"/>
      <c r="B17" s="16"/>
      <c r="C17" s="332"/>
      <c r="D17" s="249"/>
      <c r="E17" s="252" t="s">
        <v>184</v>
      </c>
      <c r="F17" s="74"/>
      <c r="H17" s="136">
        <f t="shared" si="0"/>
        <v>0</v>
      </c>
      <c r="I17" s="123">
        <v>1</v>
      </c>
      <c r="J17" s="123">
        <v>1</v>
      </c>
      <c r="K17" s="123">
        <v>0</v>
      </c>
      <c r="L17" s="123">
        <v>1</v>
      </c>
      <c r="M17" s="123">
        <v>0</v>
      </c>
      <c r="N17" s="123">
        <v>0</v>
      </c>
      <c r="O17" s="123">
        <v>0</v>
      </c>
      <c r="P17" s="123">
        <v>0</v>
      </c>
      <c r="Q17" s="123">
        <v>0</v>
      </c>
      <c r="R17" s="123">
        <v>1</v>
      </c>
      <c r="S17" s="123">
        <v>1</v>
      </c>
      <c r="T17" s="123">
        <v>0</v>
      </c>
      <c r="U17" s="123">
        <v>0</v>
      </c>
      <c r="V17" s="123">
        <v>0</v>
      </c>
      <c r="W17" s="123">
        <v>0</v>
      </c>
      <c r="X17" s="123">
        <v>0</v>
      </c>
      <c r="Y17" s="123">
        <v>0</v>
      </c>
      <c r="Z17" s="123">
        <v>0</v>
      </c>
      <c r="AA17" s="123">
        <v>0</v>
      </c>
      <c r="AB17" s="123">
        <v>0</v>
      </c>
      <c r="AC17" s="123">
        <v>0</v>
      </c>
      <c r="AD17" s="123">
        <v>0</v>
      </c>
      <c r="AE17" s="123">
        <v>0</v>
      </c>
      <c r="AF17" s="123">
        <v>0</v>
      </c>
      <c r="AG17" s="123">
        <v>0</v>
      </c>
      <c r="AH17" s="123">
        <v>0</v>
      </c>
      <c r="AI17" s="123">
        <v>0</v>
      </c>
      <c r="AJ17" s="123">
        <v>0</v>
      </c>
      <c r="AK17" s="123">
        <v>0</v>
      </c>
      <c r="AL17" s="123">
        <v>0</v>
      </c>
      <c r="AM17" s="123">
        <v>0</v>
      </c>
      <c r="AN17" s="123">
        <v>0</v>
      </c>
      <c r="AO17" s="123">
        <v>0</v>
      </c>
      <c r="AP17" s="123">
        <v>0</v>
      </c>
      <c r="AQ17" s="123">
        <v>0</v>
      </c>
      <c r="AR17" s="123">
        <v>0</v>
      </c>
      <c r="AS17" s="123">
        <v>0</v>
      </c>
      <c r="AT17" s="123">
        <v>0</v>
      </c>
      <c r="AU17" s="123">
        <v>0</v>
      </c>
      <c r="AV17" s="123">
        <v>0</v>
      </c>
      <c r="AW17"/>
      <c r="AX17"/>
      <c r="AY17"/>
      <c r="AZ17"/>
    </row>
    <row r="18" spans="1:52" s="72" customFormat="1" ht="60" x14ac:dyDescent="0.25">
      <c r="A18"/>
      <c r="B18" s="16"/>
      <c r="C18" s="332"/>
      <c r="D18" s="249"/>
      <c r="E18" s="252" t="s">
        <v>185</v>
      </c>
      <c r="F18" s="74"/>
      <c r="H18" s="136">
        <f t="shared" si="0"/>
        <v>0</v>
      </c>
      <c r="I18" s="123">
        <v>1</v>
      </c>
      <c r="J18" s="123">
        <v>0</v>
      </c>
      <c r="K18" s="123">
        <v>0</v>
      </c>
      <c r="L18" s="123">
        <v>0</v>
      </c>
      <c r="M18" s="123">
        <v>0</v>
      </c>
      <c r="N18" s="123">
        <v>0</v>
      </c>
      <c r="O18" s="123">
        <v>0</v>
      </c>
      <c r="P18" s="123">
        <v>0</v>
      </c>
      <c r="Q18" s="123">
        <v>0</v>
      </c>
      <c r="R18" s="123">
        <v>1</v>
      </c>
      <c r="S18" s="123">
        <v>1</v>
      </c>
      <c r="T18" s="123">
        <v>0</v>
      </c>
      <c r="U18" s="123">
        <v>0</v>
      </c>
      <c r="V18" s="123">
        <v>0</v>
      </c>
      <c r="W18" s="123">
        <v>0</v>
      </c>
      <c r="X18" s="123">
        <v>0</v>
      </c>
      <c r="Y18" s="123">
        <v>0</v>
      </c>
      <c r="Z18" s="123">
        <v>0</v>
      </c>
      <c r="AA18" s="123">
        <v>0</v>
      </c>
      <c r="AB18" s="123">
        <v>0</v>
      </c>
      <c r="AC18" s="123">
        <v>0</v>
      </c>
      <c r="AD18" s="123">
        <v>0</v>
      </c>
      <c r="AE18" s="123">
        <v>0</v>
      </c>
      <c r="AF18" s="123">
        <v>0</v>
      </c>
      <c r="AG18" s="123">
        <v>0</v>
      </c>
      <c r="AH18" s="123">
        <v>0</v>
      </c>
      <c r="AI18" s="123">
        <v>0</v>
      </c>
      <c r="AJ18" s="123">
        <v>0</v>
      </c>
      <c r="AK18" s="123">
        <v>0</v>
      </c>
      <c r="AL18" s="123">
        <v>0</v>
      </c>
      <c r="AM18" s="123">
        <v>0</v>
      </c>
      <c r="AN18" s="123">
        <v>0</v>
      </c>
      <c r="AO18" s="123">
        <v>0</v>
      </c>
      <c r="AP18" s="123">
        <v>0</v>
      </c>
      <c r="AQ18" s="123">
        <v>0</v>
      </c>
      <c r="AR18" s="123">
        <v>0</v>
      </c>
      <c r="AS18" s="123">
        <v>0</v>
      </c>
      <c r="AT18" s="123">
        <v>0</v>
      </c>
      <c r="AU18" s="123">
        <v>0</v>
      </c>
      <c r="AV18" s="123">
        <v>0</v>
      </c>
      <c r="AW18"/>
      <c r="AX18"/>
      <c r="AY18"/>
      <c r="AZ18"/>
    </row>
    <row r="19" spans="1:52" s="72" customFormat="1" x14ac:dyDescent="0.25">
      <c r="A19"/>
      <c r="B19" s="16"/>
      <c r="C19" s="332"/>
      <c r="D19" s="249"/>
      <c r="E19" s="252" t="s">
        <v>186</v>
      </c>
      <c r="F19" s="74"/>
      <c r="H19" s="136">
        <f t="shared" si="0"/>
        <v>0</v>
      </c>
      <c r="I19" s="123">
        <v>1</v>
      </c>
      <c r="J19" s="123">
        <v>1</v>
      </c>
      <c r="K19" s="123">
        <v>0</v>
      </c>
      <c r="L19" s="123">
        <v>1</v>
      </c>
      <c r="M19" s="123">
        <v>0</v>
      </c>
      <c r="N19" s="123">
        <v>0</v>
      </c>
      <c r="O19" s="123">
        <v>0</v>
      </c>
      <c r="P19" s="123">
        <v>0</v>
      </c>
      <c r="Q19" s="123">
        <v>0</v>
      </c>
      <c r="R19" s="123">
        <v>0</v>
      </c>
      <c r="S19" s="123">
        <v>0</v>
      </c>
      <c r="T19" s="123">
        <v>0</v>
      </c>
      <c r="U19" s="123">
        <v>0</v>
      </c>
      <c r="V19" s="123">
        <v>0</v>
      </c>
      <c r="W19" s="123">
        <v>0</v>
      </c>
      <c r="X19" s="123">
        <v>0</v>
      </c>
      <c r="Y19" s="123">
        <v>0</v>
      </c>
      <c r="Z19" s="123">
        <v>0</v>
      </c>
      <c r="AA19" s="123">
        <v>0</v>
      </c>
      <c r="AB19" s="123">
        <v>0</v>
      </c>
      <c r="AC19" s="123">
        <v>0</v>
      </c>
      <c r="AD19" s="123">
        <v>0</v>
      </c>
      <c r="AE19" s="123">
        <v>0</v>
      </c>
      <c r="AF19" s="123">
        <v>0</v>
      </c>
      <c r="AG19" s="123">
        <v>0</v>
      </c>
      <c r="AH19" s="123">
        <v>0</v>
      </c>
      <c r="AI19" s="123">
        <v>0</v>
      </c>
      <c r="AJ19" s="123">
        <v>0</v>
      </c>
      <c r="AK19" s="123">
        <v>0</v>
      </c>
      <c r="AL19" s="123">
        <v>0</v>
      </c>
      <c r="AM19" s="123">
        <v>0</v>
      </c>
      <c r="AN19" s="123">
        <v>0</v>
      </c>
      <c r="AO19" s="123">
        <v>0</v>
      </c>
      <c r="AP19" s="123">
        <v>0</v>
      </c>
      <c r="AQ19" s="123">
        <v>0</v>
      </c>
      <c r="AR19" s="123">
        <v>0</v>
      </c>
      <c r="AS19" s="123">
        <v>0</v>
      </c>
      <c r="AT19" s="123">
        <v>0</v>
      </c>
      <c r="AU19" s="123">
        <v>0</v>
      </c>
      <c r="AV19" s="123">
        <v>0</v>
      </c>
      <c r="AW19"/>
      <c r="AX19"/>
      <c r="AY19"/>
      <c r="AZ19"/>
    </row>
    <row r="20" spans="1:52" s="72" customFormat="1" ht="30" x14ac:dyDescent="0.25">
      <c r="A20"/>
      <c r="B20" s="16"/>
      <c r="C20" s="332"/>
      <c r="D20" s="249"/>
      <c r="E20" s="252" t="s">
        <v>187</v>
      </c>
      <c r="F20" s="74"/>
      <c r="H20" s="136">
        <f t="shared" si="0"/>
        <v>0</v>
      </c>
      <c r="I20" s="123">
        <v>1</v>
      </c>
      <c r="J20" s="123">
        <v>1</v>
      </c>
      <c r="K20" s="123">
        <v>0</v>
      </c>
      <c r="L20" s="123">
        <v>1</v>
      </c>
      <c r="M20" s="123">
        <v>0</v>
      </c>
      <c r="N20" s="123">
        <v>0</v>
      </c>
      <c r="O20" s="123">
        <v>0</v>
      </c>
      <c r="P20" s="123">
        <v>0</v>
      </c>
      <c r="Q20" s="123">
        <v>0</v>
      </c>
      <c r="R20" s="123">
        <v>0</v>
      </c>
      <c r="S20" s="123">
        <v>0</v>
      </c>
      <c r="T20" s="123">
        <v>0</v>
      </c>
      <c r="U20" s="123">
        <v>0</v>
      </c>
      <c r="V20" s="123">
        <v>0</v>
      </c>
      <c r="W20" s="123">
        <v>0</v>
      </c>
      <c r="X20" s="123">
        <v>0</v>
      </c>
      <c r="Y20" s="123">
        <v>0</v>
      </c>
      <c r="Z20" s="123">
        <v>0</v>
      </c>
      <c r="AA20" s="123">
        <v>0</v>
      </c>
      <c r="AB20" s="123">
        <v>0</v>
      </c>
      <c r="AC20" s="123">
        <v>0</v>
      </c>
      <c r="AD20" s="123">
        <v>0</v>
      </c>
      <c r="AE20" s="123">
        <v>0</v>
      </c>
      <c r="AF20" s="123">
        <v>0</v>
      </c>
      <c r="AG20" s="123">
        <v>0</v>
      </c>
      <c r="AH20" s="123">
        <v>0</v>
      </c>
      <c r="AI20" s="123">
        <v>0</v>
      </c>
      <c r="AJ20" s="123">
        <v>0</v>
      </c>
      <c r="AK20" s="123">
        <v>0</v>
      </c>
      <c r="AL20" s="123">
        <v>0</v>
      </c>
      <c r="AM20" s="123">
        <v>0</v>
      </c>
      <c r="AN20" s="123">
        <v>0</v>
      </c>
      <c r="AO20" s="123">
        <v>0</v>
      </c>
      <c r="AP20" s="123">
        <v>0</v>
      </c>
      <c r="AQ20" s="123">
        <v>0</v>
      </c>
      <c r="AR20" s="123">
        <v>0</v>
      </c>
      <c r="AS20" s="123">
        <v>0</v>
      </c>
      <c r="AT20" s="123">
        <v>0</v>
      </c>
      <c r="AU20" s="123">
        <v>0</v>
      </c>
      <c r="AV20" s="123">
        <v>0</v>
      </c>
      <c r="AW20"/>
      <c r="AX20"/>
      <c r="AY20"/>
      <c r="AZ20"/>
    </row>
    <row r="21" spans="1:52" s="72" customFormat="1" x14ac:dyDescent="0.25">
      <c r="A21"/>
      <c r="B21" s="16"/>
      <c r="C21" s="332"/>
      <c r="D21" s="249"/>
      <c r="E21" s="252" t="s">
        <v>188</v>
      </c>
      <c r="F21" s="74"/>
      <c r="H21" s="136">
        <f t="shared" si="0"/>
        <v>0</v>
      </c>
      <c r="I21" s="123">
        <v>1</v>
      </c>
      <c r="J21" s="123">
        <v>0</v>
      </c>
      <c r="K21" s="123">
        <v>0</v>
      </c>
      <c r="L21" s="123">
        <v>0</v>
      </c>
      <c r="M21" s="123">
        <v>0</v>
      </c>
      <c r="N21" s="123">
        <v>0</v>
      </c>
      <c r="O21" s="123">
        <v>0</v>
      </c>
      <c r="P21" s="123">
        <v>0</v>
      </c>
      <c r="Q21" s="123">
        <v>0</v>
      </c>
      <c r="R21" s="123">
        <v>1</v>
      </c>
      <c r="S21" s="123">
        <v>1</v>
      </c>
      <c r="T21" s="123">
        <v>0</v>
      </c>
      <c r="U21" s="123">
        <v>0</v>
      </c>
      <c r="V21" s="123">
        <v>0</v>
      </c>
      <c r="W21" s="123">
        <v>0</v>
      </c>
      <c r="X21" s="123">
        <v>0</v>
      </c>
      <c r="Y21" s="123">
        <v>0</v>
      </c>
      <c r="Z21" s="123">
        <v>0</v>
      </c>
      <c r="AA21" s="123">
        <v>0</v>
      </c>
      <c r="AB21" s="123">
        <v>0</v>
      </c>
      <c r="AC21" s="123">
        <v>0</v>
      </c>
      <c r="AD21" s="123">
        <v>0</v>
      </c>
      <c r="AE21" s="123">
        <v>0</v>
      </c>
      <c r="AF21" s="123">
        <v>0</v>
      </c>
      <c r="AG21" s="123">
        <v>0</v>
      </c>
      <c r="AH21" s="123">
        <v>0</v>
      </c>
      <c r="AI21" s="123">
        <v>0</v>
      </c>
      <c r="AJ21" s="123">
        <v>0</v>
      </c>
      <c r="AK21" s="123">
        <v>0</v>
      </c>
      <c r="AL21" s="123">
        <v>0</v>
      </c>
      <c r="AM21" s="123">
        <v>0</v>
      </c>
      <c r="AN21" s="123">
        <v>0</v>
      </c>
      <c r="AO21" s="123">
        <v>0</v>
      </c>
      <c r="AP21" s="123">
        <v>0</v>
      </c>
      <c r="AQ21" s="123">
        <v>0</v>
      </c>
      <c r="AR21" s="123">
        <v>0</v>
      </c>
      <c r="AS21" s="123">
        <v>0</v>
      </c>
      <c r="AT21" s="123">
        <v>0</v>
      </c>
      <c r="AU21" s="123">
        <v>0</v>
      </c>
      <c r="AV21" s="123">
        <v>0</v>
      </c>
      <c r="AW21"/>
      <c r="AX21"/>
      <c r="AY21"/>
      <c r="AZ21"/>
    </row>
    <row r="22" spans="1:52" s="72" customFormat="1" ht="30" x14ac:dyDescent="0.25">
      <c r="A22"/>
      <c r="B22" s="16"/>
      <c r="C22" s="332"/>
      <c r="D22" s="249"/>
      <c r="E22" s="252" t="s">
        <v>189</v>
      </c>
      <c r="F22" s="74"/>
      <c r="H22" s="136">
        <f t="shared" si="0"/>
        <v>0</v>
      </c>
      <c r="I22" s="123">
        <v>1</v>
      </c>
      <c r="J22" s="123">
        <v>1</v>
      </c>
      <c r="K22" s="123">
        <v>0</v>
      </c>
      <c r="L22" s="123">
        <v>1</v>
      </c>
      <c r="M22" s="123">
        <v>0</v>
      </c>
      <c r="N22" s="123">
        <v>0</v>
      </c>
      <c r="O22" s="123">
        <v>0</v>
      </c>
      <c r="P22" s="123">
        <v>0</v>
      </c>
      <c r="Q22" s="123">
        <v>0</v>
      </c>
      <c r="R22" s="123">
        <v>1</v>
      </c>
      <c r="S22" s="123">
        <v>1</v>
      </c>
      <c r="T22" s="123">
        <v>0</v>
      </c>
      <c r="U22" s="123">
        <v>0</v>
      </c>
      <c r="V22" s="123">
        <v>0</v>
      </c>
      <c r="W22" s="123">
        <v>0</v>
      </c>
      <c r="X22" s="123">
        <v>0</v>
      </c>
      <c r="Y22" s="123">
        <v>0</v>
      </c>
      <c r="Z22" s="123">
        <v>0</v>
      </c>
      <c r="AA22" s="123">
        <v>0</v>
      </c>
      <c r="AB22" s="123">
        <v>0</v>
      </c>
      <c r="AC22" s="123">
        <v>0</v>
      </c>
      <c r="AD22" s="123">
        <v>0</v>
      </c>
      <c r="AE22" s="123">
        <v>0</v>
      </c>
      <c r="AF22" s="123">
        <v>0</v>
      </c>
      <c r="AG22" s="123">
        <v>0</v>
      </c>
      <c r="AH22" s="123">
        <v>0</v>
      </c>
      <c r="AI22" s="123">
        <v>0</v>
      </c>
      <c r="AJ22" s="123">
        <v>0</v>
      </c>
      <c r="AK22" s="123">
        <v>0</v>
      </c>
      <c r="AL22" s="123">
        <v>0</v>
      </c>
      <c r="AM22" s="123">
        <v>0</v>
      </c>
      <c r="AN22" s="123">
        <v>0</v>
      </c>
      <c r="AO22" s="123">
        <v>0</v>
      </c>
      <c r="AP22" s="123">
        <v>0</v>
      </c>
      <c r="AQ22" s="123">
        <v>0</v>
      </c>
      <c r="AR22" s="123">
        <v>0</v>
      </c>
      <c r="AS22" s="123">
        <v>0</v>
      </c>
      <c r="AT22" s="123">
        <v>0</v>
      </c>
      <c r="AU22" s="123">
        <v>0</v>
      </c>
      <c r="AV22" s="123">
        <v>1</v>
      </c>
      <c r="AW22"/>
      <c r="AX22"/>
      <c r="AY22"/>
      <c r="AZ22"/>
    </row>
    <row r="23" spans="1:52" s="72" customFormat="1" x14ac:dyDescent="0.25">
      <c r="A23"/>
      <c r="B23" s="16"/>
      <c r="C23" s="332"/>
      <c r="D23" s="249"/>
      <c r="E23" s="252" t="s">
        <v>190</v>
      </c>
      <c r="F23" s="74"/>
      <c r="H23" s="136">
        <f t="shared" si="0"/>
        <v>0</v>
      </c>
      <c r="I23" s="123">
        <v>1</v>
      </c>
      <c r="J23" s="123">
        <v>1</v>
      </c>
      <c r="K23" s="123">
        <v>0</v>
      </c>
      <c r="L23" s="123">
        <v>1</v>
      </c>
      <c r="M23" s="123">
        <v>0</v>
      </c>
      <c r="N23" s="123">
        <v>0</v>
      </c>
      <c r="O23" s="123">
        <v>0</v>
      </c>
      <c r="P23" s="123">
        <v>0</v>
      </c>
      <c r="Q23" s="123">
        <v>0</v>
      </c>
      <c r="R23" s="123">
        <v>0</v>
      </c>
      <c r="S23" s="123">
        <v>0</v>
      </c>
      <c r="T23" s="123">
        <v>0</v>
      </c>
      <c r="U23" s="123">
        <v>0</v>
      </c>
      <c r="V23" s="123">
        <v>0</v>
      </c>
      <c r="W23" s="123">
        <v>0</v>
      </c>
      <c r="X23" s="123">
        <v>0</v>
      </c>
      <c r="Y23" s="123">
        <v>0</v>
      </c>
      <c r="Z23" s="123">
        <v>0</v>
      </c>
      <c r="AA23" s="123">
        <v>0</v>
      </c>
      <c r="AB23" s="123">
        <v>0</v>
      </c>
      <c r="AC23" s="123">
        <v>0</v>
      </c>
      <c r="AD23" s="123">
        <v>0</v>
      </c>
      <c r="AE23" s="123">
        <v>0</v>
      </c>
      <c r="AF23" s="123">
        <v>0</v>
      </c>
      <c r="AG23" s="123">
        <v>0</v>
      </c>
      <c r="AH23" s="123">
        <v>0</v>
      </c>
      <c r="AI23" s="123">
        <v>0</v>
      </c>
      <c r="AJ23" s="123">
        <v>0</v>
      </c>
      <c r="AK23" s="123">
        <v>0</v>
      </c>
      <c r="AL23" s="123">
        <v>0</v>
      </c>
      <c r="AM23" s="123">
        <v>0</v>
      </c>
      <c r="AN23" s="123">
        <v>0</v>
      </c>
      <c r="AO23" s="123">
        <v>0</v>
      </c>
      <c r="AP23" s="123">
        <v>0</v>
      </c>
      <c r="AQ23" s="123">
        <v>0</v>
      </c>
      <c r="AR23" s="123">
        <v>0</v>
      </c>
      <c r="AS23" s="123">
        <v>0</v>
      </c>
      <c r="AT23" s="123">
        <v>0</v>
      </c>
      <c r="AU23" s="123">
        <v>0</v>
      </c>
      <c r="AV23" s="123">
        <v>0</v>
      </c>
      <c r="AW23"/>
      <c r="AX23"/>
      <c r="AY23"/>
      <c r="AZ23"/>
    </row>
    <row r="24" spans="1:52" s="72" customFormat="1" x14ac:dyDescent="0.25">
      <c r="A24"/>
      <c r="B24" s="16"/>
      <c r="C24" s="332"/>
      <c r="D24" s="249"/>
      <c r="E24" s="252" t="s">
        <v>191</v>
      </c>
      <c r="F24" s="74"/>
      <c r="H24" s="136">
        <f t="shared" si="0"/>
        <v>0</v>
      </c>
      <c r="I24" s="123">
        <v>1</v>
      </c>
      <c r="J24" s="123">
        <v>1</v>
      </c>
      <c r="K24" s="123">
        <v>0</v>
      </c>
      <c r="L24" s="123">
        <v>0</v>
      </c>
      <c r="M24" s="123">
        <v>0</v>
      </c>
      <c r="N24" s="123">
        <v>0</v>
      </c>
      <c r="O24" s="123">
        <v>0</v>
      </c>
      <c r="P24" s="123">
        <v>0</v>
      </c>
      <c r="Q24" s="123">
        <v>0</v>
      </c>
      <c r="R24" s="123">
        <v>1</v>
      </c>
      <c r="S24" s="123">
        <v>1</v>
      </c>
      <c r="T24" s="123">
        <v>0</v>
      </c>
      <c r="U24" s="123">
        <v>0</v>
      </c>
      <c r="V24" s="123">
        <v>0</v>
      </c>
      <c r="W24" s="123">
        <v>0</v>
      </c>
      <c r="X24" s="123">
        <v>0</v>
      </c>
      <c r="Y24" s="123">
        <v>0</v>
      </c>
      <c r="Z24" s="123">
        <v>0</v>
      </c>
      <c r="AA24" s="123">
        <v>0</v>
      </c>
      <c r="AB24" s="123">
        <v>0</v>
      </c>
      <c r="AC24" s="123">
        <v>0</v>
      </c>
      <c r="AD24" s="123">
        <v>0</v>
      </c>
      <c r="AE24" s="123">
        <v>0</v>
      </c>
      <c r="AF24" s="123">
        <v>0</v>
      </c>
      <c r="AG24" s="123">
        <v>0</v>
      </c>
      <c r="AH24" s="123">
        <v>0</v>
      </c>
      <c r="AI24" s="123">
        <v>0</v>
      </c>
      <c r="AJ24" s="123">
        <v>0</v>
      </c>
      <c r="AK24" s="123">
        <v>0</v>
      </c>
      <c r="AL24" s="123">
        <v>0</v>
      </c>
      <c r="AM24" s="123">
        <v>0</v>
      </c>
      <c r="AN24" s="123">
        <v>0</v>
      </c>
      <c r="AO24" s="123">
        <v>0</v>
      </c>
      <c r="AP24" s="123">
        <v>0</v>
      </c>
      <c r="AQ24" s="123">
        <v>0</v>
      </c>
      <c r="AR24" s="123">
        <v>0</v>
      </c>
      <c r="AS24" s="123">
        <v>0</v>
      </c>
      <c r="AT24" s="123">
        <v>0</v>
      </c>
      <c r="AU24" s="123">
        <v>0</v>
      </c>
      <c r="AV24" s="123">
        <v>0</v>
      </c>
      <c r="AW24"/>
      <c r="AX24"/>
      <c r="AY24"/>
      <c r="AZ24"/>
    </row>
    <row r="25" spans="1:52" s="72" customFormat="1" x14ac:dyDescent="0.25">
      <c r="A25"/>
      <c r="B25" s="16"/>
      <c r="C25" s="332"/>
      <c r="D25" s="249"/>
      <c r="E25" s="252" t="s">
        <v>192</v>
      </c>
      <c r="F25" s="74"/>
      <c r="H25" s="136">
        <f t="shared" si="0"/>
        <v>0</v>
      </c>
      <c r="I25" s="123">
        <v>0</v>
      </c>
      <c r="J25" s="123">
        <v>1</v>
      </c>
      <c r="K25" s="123">
        <v>0</v>
      </c>
      <c r="L25" s="123">
        <v>0</v>
      </c>
      <c r="M25" s="123">
        <v>0</v>
      </c>
      <c r="N25" s="123">
        <v>0</v>
      </c>
      <c r="O25" s="123">
        <v>0</v>
      </c>
      <c r="P25" s="123">
        <v>0</v>
      </c>
      <c r="Q25" s="123">
        <v>0</v>
      </c>
      <c r="R25" s="123">
        <v>1</v>
      </c>
      <c r="S25" s="123">
        <v>1</v>
      </c>
      <c r="T25" s="123">
        <v>0</v>
      </c>
      <c r="U25" s="123">
        <v>0</v>
      </c>
      <c r="V25" s="123">
        <v>0</v>
      </c>
      <c r="W25" s="123">
        <v>0</v>
      </c>
      <c r="X25" s="123">
        <v>0</v>
      </c>
      <c r="Y25" s="123">
        <v>0</v>
      </c>
      <c r="Z25" s="123">
        <v>0</v>
      </c>
      <c r="AA25" s="123">
        <v>0</v>
      </c>
      <c r="AB25" s="123">
        <v>0</v>
      </c>
      <c r="AC25" s="123">
        <v>0</v>
      </c>
      <c r="AD25" s="123">
        <v>0</v>
      </c>
      <c r="AE25" s="123">
        <v>0</v>
      </c>
      <c r="AF25" s="123">
        <v>0</v>
      </c>
      <c r="AG25" s="123">
        <v>0</v>
      </c>
      <c r="AH25" s="123">
        <v>0</v>
      </c>
      <c r="AI25" s="123">
        <v>0</v>
      </c>
      <c r="AJ25" s="123">
        <v>0</v>
      </c>
      <c r="AK25" s="123">
        <v>0</v>
      </c>
      <c r="AL25" s="123">
        <v>0</v>
      </c>
      <c r="AM25" s="123">
        <v>0</v>
      </c>
      <c r="AN25" s="123">
        <v>0</v>
      </c>
      <c r="AO25" s="123">
        <v>0</v>
      </c>
      <c r="AP25" s="123">
        <v>0</v>
      </c>
      <c r="AQ25" s="123">
        <v>0</v>
      </c>
      <c r="AR25" s="123">
        <v>0</v>
      </c>
      <c r="AS25" s="123">
        <v>0</v>
      </c>
      <c r="AT25" s="123">
        <v>0</v>
      </c>
      <c r="AU25" s="123">
        <v>0</v>
      </c>
      <c r="AV25" s="123">
        <v>0</v>
      </c>
      <c r="AW25"/>
      <c r="AX25"/>
      <c r="AY25"/>
      <c r="AZ25"/>
    </row>
    <row r="26" spans="1:52" s="72" customFormat="1" x14ac:dyDescent="0.25">
      <c r="A26"/>
      <c r="B26" s="16"/>
      <c r="C26" s="332"/>
      <c r="D26" s="253"/>
      <c r="E26" s="254" t="s">
        <v>193</v>
      </c>
      <c r="F26" s="74"/>
      <c r="H26" s="136">
        <f t="shared" si="0"/>
        <v>0</v>
      </c>
      <c r="I26" s="123">
        <v>0</v>
      </c>
      <c r="J26" s="123">
        <v>1</v>
      </c>
      <c r="K26" s="123">
        <v>0</v>
      </c>
      <c r="L26" s="123">
        <v>0</v>
      </c>
      <c r="M26" s="123">
        <v>0</v>
      </c>
      <c r="N26" s="123">
        <v>0</v>
      </c>
      <c r="O26" s="123">
        <v>0</v>
      </c>
      <c r="P26" s="123">
        <v>0</v>
      </c>
      <c r="Q26" s="123">
        <v>0</v>
      </c>
      <c r="R26" s="123">
        <v>1</v>
      </c>
      <c r="S26" s="123">
        <v>1</v>
      </c>
      <c r="T26" s="123">
        <v>0</v>
      </c>
      <c r="U26" s="123">
        <v>0</v>
      </c>
      <c r="V26" s="123">
        <v>0</v>
      </c>
      <c r="W26" s="123">
        <v>0</v>
      </c>
      <c r="X26" s="123">
        <v>0</v>
      </c>
      <c r="Y26" s="123">
        <v>0</v>
      </c>
      <c r="Z26" s="123">
        <v>0</v>
      </c>
      <c r="AA26" s="123">
        <v>0</v>
      </c>
      <c r="AB26" s="123">
        <v>0</v>
      </c>
      <c r="AC26" s="123">
        <v>0</v>
      </c>
      <c r="AD26" s="123">
        <v>0</v>
      </c>
      <c r="AE26" s="123">
        <v>0</v>
      </c>
      <c r="AF26" s="123">
        <v>0</v>
      </c>
      <c r="AG26" s="123">
        <v>0</v>
      </c>
      <c r="AH26" s="123">
        <v>0</v>
      </c>
      <c r="AI26" s="123">
        <v>0</v>
      </c>
      <c r="AJ26" s="123">
        <v>0</v>
      </c>
      <c r="AK26" s="123">
        <v>0</v>
      </c>
      <c r="AL26" s="123">
        <v>0</v>
      </c>
      <c r="AM26" s="123">
        <v>0</v>
      </c>
      <c r="AN26" s="123">
        <v>0</v>
      </c>
      <c r="AO26" s="123">
        <v>0</v>
      </c>
      <c r="AP26" s="123">
        <v>0</v>
      </c>
      <c r="AQ26" s="123">
        <v>0</v>
      </c>
      <c r="AR26" s="123">
        <v>0</v>
      </c>
      <c r="AS26" s="123">
        <v>0</v>
      </c>
      <c r="AT26" s="123">
        <v>0</v>
      </c>
      <c r="AU26" s="123">
        <v>0</v>
      </c>
      <c r="AV26" s="123">
        <v>0</v>
      </c>
      <c r="AW26"/>
      <c r="AX26"/>
      <c r="AY26"/>
      <c r="AZ26"/>
    </row>
    <row r="27" spans="1:52" s="72" customFormat="1" ht="30" x14ac:dyDescent="0.25">
      <c r="A27"/>
      <c r="B27" s="16"/>
      <c r="C27" s="331" t="s">
        <v>97</v>
      </c>
      <c r="D27" s="248"/>
      <c r="E27" s="255" t="s">
        <v>195</v>
      </c>
      <c r="F27" s="74"/>
      <c r="H27" s="136">
        <f t="shared" si="0"/>
        <v>0</v>
      </c>
      <c r="I27" s="123">
        <v>1</v>
      </c>
      <c r="J27" s="123">
        <v>0</v>
      </c>
      <c r="K27" s="123">
        <v>0</v>
      </c>
      <c r="L27" s="123">
        <v>0</v>
      </c>
      <c r="M27" s="123">
        <v>0</v>
      </c>
      <c r="N27" s="123">
        <v>0</v>
      </c>
      <c r="O27" s="123">
        <v>0</v>
      </c>
      <c r="P27" s="123">
        <v>0</v>
      </c>
      <c r="Q27" s="123">
        <v>1</v>
      </c>
      <c r="R27" s="123">
        <v>0</v>
      </c>
      <c r="S27" s="123">
        <v>0</v>
      </c>
      <c r="T27" s="123">
        <v>0</v>
      </c>
      <c r="U27" s="123">
        <v>1</v>
      </c>
      <c r="V27" s="123">
        <v>1</v>
      </c>
      <c r="W27" s="123">
        <v>0</v>
      </c>
      <c r="X27" s="123">
        <v>0</v>
      </c>
      <c r="Y27" s="123">
        <v>0</v>
      </c>
      <c r="Z27" s="123">
        <v>0</v>
      </c>
      <c r="AA27" s="123">
        <v>0</v>
      </c>
      <c r="AB27" s="123">
        <v>0</v>
      </c>
      <c r="AC27" s="123">
        <v>0</v>
      </c>
      <c r="AD27" s="123">
        <v>0</v>
      </c>
      <c r="AE27" s="123">
        <v>0</v>
      </c>
      <c r="AF27" s="123">
        <v>0</v>
      </c>
      <c r="AG27" s="123">
        <v>0</v>
      </c>
      <c r="AH27" s="123">
        <v>0</v>
      </c>
      <c r="AI27" s="123">
        <v>0</v>
      </c>
      <c r="AJ27" s="123">
        <v>0</v>
      </c>
      <c r="AK27" s="123">
        <v>0</v>
      </c>
      <c r="AL27" s="123">
        <v>0</v>
      </c>
      <c r="AM27" s="123">
        <v>0</v>
      </c>
      <c r="AN27" s="123">
        <v>0</v>
      </c>
      <c r="AO27" s="123">
        <v>0</v>
      </c>
      <c r="AP27" s="123">
        <v>1</v>
      </c>
      <c r="AQ27" s="123">
        <v>0</v>
      </c>
      <c r="AR27" s="123">
        <v>0</v>
      </c>
      <c r="AS27" s="123">
        <v>0</v>
      </c>
      <c r="AT27" s="123">
        <v>0</v>
      </c>
      <c r="AU27" s="123">
        <v>0</v>
      </c>
      <c r="AV27" s="123">
        <v>0</v>
      </c>
      <c r="AW27"/>
      <c r="AX27"/>
      <c r="AY27"/>
      <c r="AZ27"/>
    </row>
    <row r="28" spans="1:52" s="72" customFormat="1" x14ac:dyDescent="0.25">
      <c r="A28"/>
      <c r="B28" s="16"/>
      <c r="C28" s="332"/>
      <c r="D28" s="249"/>
      <c r="E28" s="252" t="s">
        <v>87</v>
      </c>
      <c r="F28" s="74"/>
      <c r="H28" s="136">
        <f t="shared" si="0"/>
        <v>0</v>
      </c>
      <c r="I28" s="123">
        <v>0</v>
      </c>
      <c r="J28" s="123">
        <v>0</v>
      </c>
      <c r="K28" s="123">
        <v>1</v>
      </c>
      <c r="L28" s="123">
        <v>0</v>
      </c>
      <c r="M28" s="123">
        <v>0</v>
      </c>
      <c r="N28" s="123">
        <v>0</v>
      </c>
      <c r="O28" s="123">
        <v>0</v>
      </c>
      <c r="P28" s="123">
        <v>0</v>
      </c>
      <c r="Q28" s="123">
        <v>0</v>
      </c>
      <c r="R28" s="123">
        <v>0</v>
      </c>
      <c r="S28" s="123">
        <v>0</v>
      </c>
      <c r="T28" s="123">
        <v>0</v>
      </c>
      <c r="U28" s="123">
        <v>0</v>
      </c>
      <c r="V28" s="123">
        <v>0</v>
      </c>
      <c r="W28" s="123">
        <v>0</v>
      </c>
      <c r="X28" s="123">
        <v>0</v>
      </c>
      <c r="Y28" s="123">
        <v>0</v>
      </c>
      <c r="Z28" s="123">
        <v>0</v>
      </c>
      <c r="AA28" s="123">
        <v>0</v>
      </c>
      <c r="AB28" s="123">
        <v>0</v>
      </c>
      <c r="AC28" s="123">
        <v>0</v>
      </c>
      <c r="AD28" s="123">
        <v>0</v>
      </c>
      <c r="AE28" s="123">
        <v>0</v>
      </c>
      <c r="AF28" s="123">
        <v>0</v>
      </c>
      <c r="AG28" s="123">
        <v>0</v>
      </c>
      <c r="AH28" s="123">
        <v>0</v>
      </c>
      <c r="AI28" s="123">
        <v>0</v>
      </c>
      <c r="AJ28" s="123">
        <v>0</v>
      </c>
      <c r="AK28" s="123">
        <v>0</v>
      </c>
      <c r="AL28" s="123">
        <v>0</v>
      </c>
      <c r="AM28" s="123">
        <v>0</v>
      </c>
      <c r="AN28" s="123">
        <v>0</v>
      </c>
      <c r="AO28" s="123">
        <v>0</v>
      </c>
      <c r="AP28" s="123">
        <v>0</v>
      </c>
      <c r="AQ28" s="123">
        <v>0</v>
      </c>
      <c r="AR28" s="123">
        <v>0</v>
      </c>
      <c r="AS28" s="123">
        <v>0</v>
      </c>
      <c r="AT28" s="123">
        <v>0</v>
      </c>
      <c r="AU28" s="123">
        <v>0</v>
      </c>
      <c r="AV28" s="123">
        <v>0</v>
      </c>
      <c r="AW28"/>
      <c r="AX28"/>
      <c r="AY28"/>
      <c r="AZ28"/>
    </row>
    <row r="29" spans="1:52" s="72" customFormat="1" x14ac:dyDescent="0.25">
      <c r="A29"/>
      <c r="B29" s="16"/>
      <c r="C29" s="332"/>
      <c r="D29" s="253"/>
      <c r="E29" s="254" t="s">
        <v>196</v>
      </c>
      <c r="F29" s="74"/>
      <c r="H29" s="136">
        <f t="shared" si="0"/>
        <v>0</v>
      </c>
      <c r="I29" s="123">
        <v>0</v>
      </c>
      <c r="J29" s="123">
        <v>0</v>
      </c>
      <c r="K29" s="123">
        <v>1</v>
      </c>
      <c r="L29" s="123">
        <v>0</v>
      </c>
      <c r="M29" s="123">
        <v>0</v>
      </c>
      <c r="N29" s="123">
        <v>0</v>
      </c>
      <c r="O29" s="123">
        <v>0</v>
      </c>
      <c r="P29" s="123">
        <v>0</v>
      </c>
      <c r="Q29" s="123">
        <v>0</v>
      </c>
      <c r="R29" s="123">
        <v>0</v>
      </c>
      <c r="S29" s="123">
        <v>0</v>
      </c>
      <c r="T29" s="123">
        <v>0</v>
      </c>
      <c r="U29" s="123">
        <v>0</v>
      </c>
      <c r="V29" s="123">
        <v>0</v>
      </c>
      <c r="W29" s="123">
        <v>0</v>
      </c>
      <c r="X29" s="123">
        <v>0</v>
      </c>
      <c r="Y29" s="123">
        <v>0</v>
      </c>
      <c r="Z29" s="123">
        <v>0</v>
      </c>
      <c r="AA29" s="123">
        <v>0</v>
      </c>
      <c r="AB29" s="123">
        <v>0</v>
      </c>
      <c r="AC29" s="123">
        <v>0</v>
      </c>
      <c r="AD29" s="123">
        <v>0</v>
      </c>
      <c r="AE29" s="123">
        <v>0</v>
      </c>
      <c r="AF29" s="123">
        <v>0</v>
      </c>
      <c r="AG29" s="123">
        <v>0</v>
      </c>
      <c r="AH29" s="123">
        <v>0</v>
      </c>
      <c r="AI29" s="123">
        <v>0</v>
      </c>
      <c r="AJ29" s="123">
        <v>0</v>
      </c>
      <c r="AK29" s="123">
        <v>0</v>
      </c>
      <c r="AL29" s="123">
        <v>1</v>
      </c>
      <c r="AM29" s="123">
        <v>0</v>
      </c>
      <c r="AN29" s="123">
        <v>0</v>
      </c>
      <c r="AO29" s="123">
        <v>0</v>
      </c>
      <c r="AP29" s="123">
        <v>0</v>
      </c>
      <c r="AQ29" s="123">
        <v>0</v>
      </c>
      <c r="AR29" s="123">
        <v>0</v>
      </c>
      <c r="AS29" s="123">
        <v>0</v>
      </c>
      <c r="AT29" s="123">
        <v>0</v>
      </c>
      <c r="AU29" s="123">
        <v>0</v>
      </c>
      <c r="AV29" s="123">
        <v>1</v>
      </c>
      <c r="AW29"/>
      <c r="AX29"/>
      <c r="AY29"/>
      <c r="AZ29"/>
    </row>
    <row r="30" spans="1:52" s="72" customFormat="1" x14ac:dyDescent="0.25">
      <c r="A30"/>
      <c r="B30" s="16"/>
      <c r="C30" s="331" t="s">
        <v>98</v>
      </c>
      <c r="D30" s="248"/>
      <c r="E30" s="255" t="s">
        <v>198</v>
      </c>
      <c r="F30" s="74"/>
      <c r="H30" s="136">
        <f t="shared" si="0"/>
        <v>0</v>
      </c>
      <c r="I30" s="123">
        <v>1</v>
      </c>
      <c r="J30" s="123">
        <v>0</v>
      </c>
      <c r="K30" s="123">
        <v>0</v>
      </c>
      <c r="L30" s="123">
        <v>0</v>
      </c>
      <c r="M30" s="123">
        <v>0</v>
      </c>
      <c r="N30" s="148">
        <v>0</v>
      </c>
      <c r="O30" s="121">
        <v>0</v>
      </c>
      <c r="P30" s="121">
        <v>0</v>
      </c>
      <c r="Q30" s="121">
        <v>1</v>
      </c>
      <c r="R30" s="121">
        <v>0</v>
      </c>
      <c r="S30" s="121">
        <v>0</v>
      </c>
      <c r="T30" s="121">
        <v>0</v>
      </c>
      <c r="U30" s="121">
        <v>1</v>
      </c>
      <c r="V30" s="121">
        <v>1</v>
      </c>
      <c r="W30" s="121">
        <v>0</v>
      </c>
      <c r="X30" s="121">
        <v>0</v>
      </c>
      <c r="Y30" s="121">
        <v>0</v>
      </c>
      <c r="Z30" s="121">
        <v>0</v>
      </c>
      <c r="AA30" s="121">
        <v>0</v>
      </c>
      <c r="AB30" s="121">
        <v>0</v>
      </c>
      <c r="AC30" s="121">
        <v>0</v>
      </c>
      <c r="AD30" s="121">
        <v>0</v>
      </c>
      <c r="AE30" s="121">
        <v>0</v>
      </c>
      <c r="AF30" s="121">
        <v>0</v>
      </c>
      <c r="AG30" s="121">
        <v>0</v>
      </c>
      <c r="AH30" s="121">
        <v>0</v>
      </c>
      <c r="AI30" s="121">
        <v>0</v>
      </c>
      <c r="AJ30" s="121">
        <v>0</v>
      </c>
      <c r="AK30" s="121">
        <v>0</v>
      </c>
      <c r="AL30" s="121">
        <v>0</v>
      </c>
      <c r="AM30" s="121">
        <v>0</v>
      </c>
      <c r="AN30" s="121">
        <v>0</v>
      </c>
      <c r="AO30" s="121">
        <v>0</v>
      </c>
      <c r="AP30" s="121">
        <v>0</v>
      </c>
      <c r="AQ30" s="121">
        <v>0</v>
      </c>
      <c r="AR30" s="121">
        <v>0</v>
      </c>
      <c r="AS30" s="121">
        <v>0</v>
      </c>
      <c r="AT30" s="121">
        <v>0</v>
      </c>
      <c r="AU30" s="121">
        <v>0</v>
      </c>
      <c r="AV30" s="121">
        <v>0</v>
      </c>
      <c r="AW30"/>
      <c r="AX30"/>
      <c r="AY30"/>
      <c r="AZ30"/>
    </row>
    <row r="31" spans="1:52" s="72" customFormat="1" x14ac:dyDescent="0.25">
      <c r="A31"/>
      <c r="B31" s="16"/>
      <c r="C31" s="332"/>
      <c r="D31" s="249"/>
      <c r="E31" s="252" t="s">
        <v>199</v>
      </c>
      <c r="F31" s="74"/>
      <c r="H31" s="136">
        <f t="shared" si="0"/>
        <v>0</v>
      </c>
      <c r="I31" s="123">
        <v>1</v>
      </c>
      <c r="J31" s="123">
        <v>0</v>
      </c>
      <c r="K31" s="123">
        <v>0</v>
      </c>
      <c r="L31" s="123">
        <v>0</v>
      </c>
      <c r="M31" s="123">
        <v>0</v>
      </c>
      <c r="N31" s="123">
        <v>0</v>
      </c>
      <c r="O31" s="123">
        <v>0</v>
      </c>
      <c r="P31" s="123">
        <v>0</v>
      </c>
      <c r="Q31" s="123">
        <v>1</v>
      </c>
      <c r="R31" s="123">
        <v>0</v>
      </c>
      <c r="S31" s="123">
        <v>0</v>
      </c>
      <c r="T31" s="123">
        <v>0</v>
      </c>
      <c r="U31" s="123">
        <v>1</v>
      </c>
      <c r="V31" s="123">
        <v>1</v>
      </c>
      <c r="W31" s="123">
        <v>0</v>
      </c>
      <c r="X31" s="123">
        <v>0</v>
      </c>
      <c r="Y31" s="123">
        <v>0</v>
      </c>
      <c r="Z31" s="123">
        <v>0</v>
      </c>
      <c r="AA31" s="123">
        <v>0</v>
      </c>
      <c r="AB31" s="123">
        <v>0</v>
      </c>
      <c r="AC31" s="123">
        <v>0</v>
      </c>
      <c r="AD31" s="123">
        <v>0</v>
      </c>
      <c r="AE31" s="123">
        <v>0</v>
      </c>
      <c r="AF31" s="123">
        <v>0</v>
      </c>
      <c r="AG31" s="123">
        <v>0</v>
      </c>
      <c r="AH31" s="123">
        <v>0</v>
      </c>
      <c r="AI31" s="123">
        <v>0</v>
      </c>
      <c r="AJ31" s="123">
        <v>0</v>
      </c>
      <c r="AK31" s="123">
        <v>0</v>
      </c>
      <c r="AL31" s="123">
        <v>0</v>
      </c>
      <c r="AM31" s="123">
        <v>0</v>
      </c>
      <c r="AN31" s="123">
        <v>0</v>
      </c>
      <c r="AO31" s="123">
        <v>0</v>
      </c>
      <c r="AP31" s="123">
        <v>0</v>
      </c>
      <c r="AQ31" s="123">
        <v>0</v>
      </c>
      <c r="AR31" s="123">
        <v>0</v>
      </c>
      <c r="AS31" s="123">
        <v>0</v>
      </c>
      <c r="AT31" s="123">
        <v>0</v>
      </c>
      <c r="AU31" s="123">
        <v>0</v>
      </c>
      <c r="AV31" s="123">
        <v>0</v>
      </c>
      <c r="AW31"/>
      <c r="AX31"/>
      <c r="AY31"/>
      <c r="AZ31"/>
    </row>
    <row r="32" spans="1:52" s="72" customFormat="1" x14ac:dyDescent="0.25">
      <c r="A32"/>
      <c r="B32" s="16"/>
      <c r="C32" s="332"/>
      <c r="D32" s="249"/>
      <c r="E32" s="252" t="s">
        <v>200</v>
      </c>
      <c r="F32" s="74"/>
      <c r="H32" s="136">
        <f t="shared" si="0"/>
        <v>0</v>
      </c>
      <c r="I32" s="123">
        <v>1</v>
      </c>
      <c r="J32" s="123">
        <v>0</v>
      </c>
      <c r="K32" s="123">
        <v>0</v>
      </c>
      <c r="L32" s="123">
        <v>0</v>
      </c>
      <c r="M32" s="123">
        <v>0</v>
      </c>
      <c r="N32" s="148">
        <v>0</v>
      </c>
      <c r="O32" s="121">
        <v>0</v>
      </c>
      <c r="P32" s="148">
        <v>0</v>
      </c>
      <c r="Q32" s="121">
        <v>1</v>
      </c>
      <c r="R32" s="121">
        <v>0</v>
      </c>
      <c r="S32" s="121">
        <v>0</v>
      </c>
      <c r="T32" s="148">
        <v>0</v>
      </c>
      <c r="U32" s="121">
        <v>1</v>
      </c>
      <c r="V32" s="121">
        <v>1</v>
      </c>
      <c r="W32" s="121">
        <v>0</v>
      </c>
      <c r="X32" s="148">
        <v>0</v>
      </c>
      <c r="Y32" s="121">
        <v>0</v>
      </c>
      <c r="Z32" s="121">
        <v>0</v>
      </c>
      <c r="AA32" s="121">
        <v>0</v>
      </c>
      <c r="AB32" s="121">
        <v>0</v>
      </c>
      <c r="AC32" s="121">
        <v>0</v>
      </c>
      <c r="AD32" s="121">
        <v>0</v>
      </c>
      <c r="AE32" s="121">
        <v>0</v>
      </c>
      <c r="AF32" s="121">
        <v>0</v>
      </c>
      <c r="AG32" s="121">
        <v>0</v>
      </c>
      <c r="AH32" s="121">
        <v>0</v>
      </c>
      <c r="AI32" s="121">
        <v>0</v>
      </c>
      <c r="AJ32" s="121">
        <v>0</v>
      </c>
      <c r="AK32" s="121">
        <v>0</v>
      </c>
      <c r="AL32" s="121">
        <v>0</v>
      </c>
      <c r="AM32" s="121">
        <v>0</v>
      </c>
      <c r="AN32" s="121">
        <v>0</v>
      </c>
      <c r="AO32" s="121">
        <v>0</v>
      </c>
      <c r="AP32" s="121">
        <v>0</v>
      </c>
      <c r="AQ32" s="121">
        <v>0</v>
      </c>
      <c r="AR32" s="121">
        <v>0</v>
      </c>
      <c r="AS32" s="121">
        <v>0</v>
      </c>
      <c r="AT32" s="121">
        <v>0</v>
      </c>
      <c r="AU32" s="121">
        <v>0</v>
      </c>
      <c r="AV32" s="121">
        <v>0</v>
      </c>
      <c r="AW32"/>
      <c r="AX32"/>
      <c r="AY32"/>
      <c r="AZ32"/>
    </row>
    <row r="33" spans="1:52" s="72" customFormat="1" x14ac:dyDescent="0.25">
      <c r="A33"/>
      <c r="B33" s="16"/>
      <c r="C33" s="332"/>
      <c r="D33" s="249"/>
      <c r="E33" s="252" t="s">
        <v>201</v>
      </c>
      <c r="F33" s="74"/>
      <c r="H33" s="136">
        <f t="shared" si="0"/>
        <v>0</v>
      </c>
      <c r="I33" s="123">
        <v>1</v>
      </c>
      <c r="J33" s="123">
        <v>0</v>
      </c>
      <c r="K33" s="123">
        <v>0</v>
      </c>
      <c r="L33" s="123">
        <v>0</v>
      </c>
      <c r="M33" s="123">
        <v>0</v>
      </c>
      <c r="N33" s="148">
        <v>0</v>
      </c>
      <c r="O33" s="121">
        <v>0</v>
      </c>
      <c r="P33" s="148">
        <v>0</v>
      </c>
      <c r="Q33" s="121">
        <v>1</v>
      </c>
      <c r="R33" s="121">
        <v>0</v>
      </c>
      <c r="S33" s="121">
        <v>0</v>
      </c>
      <c r="T33" s="148">
        <v>0</v>
      </c>
      <c r="U33" s="121">
        <v>1</v>
      </c>
      <c r="V33" s="121">
        <v>1</v>
      </c>
      <c r="W33" s="121">
        <v>0</v>
      </c>
      <c r="X33" s="121">
        <v>0</v>
      </c>
      <c r="Y33" s="121">
        <v>0</v>
      </c>
      <c r="Z33" s="121">
        <v>0</v>
      </c>
      <c r="AA33" s="121">
        <v>0</v>
      </c>
      <c r="AB33" s="121">
        <v>0</v>
      </c>
      <c r="AC33" s="121">
        <v>0</v>
      </c>
      <c r="AD33" s="121">
        <v>0</v>
      </c>
      <c r="AE33" s="121">
        <v>0</v>
      </c>
      <c r="AF33" s="121">
        <v>0</v>
      </c>
      <c r="AG33" s="121">
        <v>0</v>
      </c>
      <c r="AH33" s="121">
        <v>0</v>
      </c>
      <c r="AI33" s="121">
        <v>0</v>
      </c>
      <c r="AJ33" s="121">
        <v>0</v>
      </c>
      <c r="AK33" s="121">
        <v>0</v>
      </c>
      <c r="AL33" s="121">
        <v>0</v>
      </c>
      <c r="AM33" s="121">
        <v>0</v>
      </c>
      <c r="AN33" s="121">
        <v>0</v>
      </c>
      <c r="AO33" s="121">
        <v>0</v>
      </c>
      <c r="AP33" s="121">
        <v>0</v>
      </c>
      <c r="AQ33" s="121">
        <v>0</v>
      </c>
      <c r="AR33" s="121">
        <v>0</v>
      </c>
      <c r="AS33" s="121">
        <v>0</v>
      </c>
      <c r="AT33" s="121">
        <v>0</v>
      </c>
      <c r="AU33" s="121">
        <v>0</v>
      </c>
      <c r="AV33" s="121">
        <v>0</v>
      </c>
      <c r="AW33"/>
      <c r="AX33"/>
      <c r="AY33"/>
      <c r="AZ33"/>
    </row>
    <row r="34" spans="1:52" s="72" customFormat="1" x14ac:dyDescent="0.25">
      <c r="A34"/>
      <c r="B34" s="16"/>
      <c r="C34" s="332"/>
      <c r="D34" s="249"/>
      <c r="E34" s="252" t="s">
        <v>202</v>
      </c>
      <c r="F34" s="74"/>
      <c r="H34" s="136">
        <f t="shared" si="0"/>
        <v>0</v>
      </c>
      <c r="I34" s="123">
        <v>1</v>
      </c>
      <c r="J34" s="123">
        <v>0</v>
      </c>
      <c r="K34" s="123">
        <v>0</v>
      </c>
      <c r="L34" s="123">
        <v>0</v>
      </c>
      <c r="M34" s="123">
        <v>0</v>
      </c>
      <c r="N34" s="123">
        <v>0</v>
      </c>
      <c r="O34" s="123">
        <v>0</v>
      </c>
      <c r="P34" s="123">
        <v>0</v>
      </c>
      <c r="Q34" s="123">
        <v>1</v>
      </c>
      <c r="R34" s="123">
        <v>0</v>
      </c>
      <c r="S34" s="123">
        <v>0</v>
      </c>
      <c r="T34" s="123">
        <v>0</v>
      </c>
      <c r="U34" s="123">
        <v>1</v>
      </c>
      <c r="V34" s="123">
        <v>1</v>
      </c>
      <c r="W34" s="123">
        <v>0</v>
      </c>
      <c r="X34" s="123">
        <v>0</v>
      </c>
      <c r="Y34" s="123">
        <v>0</v>
      </c>
      <c r="Z34" s="123">
        <v>0</v>
      </c>
      <c r="AA34" s="123">
        <v>0</v>
      </c>
      <c r="AB34" s="123">
        <v>0</v>
      </c>
      <c r="AC34" s="123">
        <v>0</v>
      </c>
      <c r="AD34" s="123">
        <v>0</v>
      </c>
      <c r="AE34" s="123">
        <v>0</v>
      </c>
      <c r="AF34" s="123">
        <v>0</v>
      </c>
      <c r="AG34" s="123">
        <v>0</v>
      </c>
      <c r="AH34" s="123">
        <v>0</v>
      </c>
      <c r="AI34" s="123">
        <v>0</v>
      </c>
      <c r="AJ34" s="123">
        <v>0</v>
      </c>
      <c r="AK34" s="123">
        <v>0</v>
      </c>
      <c r="AL34" s="123">
        <v>0</v>
      </c>
      <c r="AM34" s="123">
        <v>0</v>
      </c>
      <c r="AN34" s="123">
        <v>0</v>
      </c>
      <c r="AO34" s="123">
        <v>0</v>
      </c>
      <c r="AP34" s="123">
        <v>0</v>
      </c>
      <c r="AQ34" s="123">
        <v>0</v>
      </c>
      <c r="AR34" s="123">
        <v>0</v>
      </c>
      <c r="AS34" s="123">
        <v>0</v>
      </c>
      <c r="AT34" s="123">
        <v>0</v>
      </c>
      <c r="AU34" s="123">
        <v>0</v>
      </c>
      <c r="AV34" s="123">
        <v>0</v>
      </c>
      <c r="AW34"/>
      <c r="AX34"/>
      <c r="AY34"/>
      <c r="AZ34"/>
    </row>
    <row r="35" spans="1:52" s="72" customFormat="1" x14ac:dyDescent="0.25">
      <c r="A35"/>
      <c r="B35" s="16"/>
      <c r="C35" s="332"/>
      <c r="D35" s="249"/>
      <c r="E35" s="252" t="s">
        <v>203</v>
      </c>
      <c r="F35" s="74"/>
      <c r="H35" s="136">
        <f t="shared" si="0"/>
        <v>0</v>
      </c>
      <c r="I35" s="123">
        <v>1</v>
      </c>
      <c r="J35" s="123">
        <v>0</v>
      </c>
      <c r="K35" s="123">
        <v>0</v>
      </c>
      <c r="L35" s="123">
        <v>0</v>
      </c>
      <c r="M35" s="123">
        <v>0</v>
      </c>
      <c r="N35" s="123">
        <v>1</v>
      </c>
      <c r="O35" s="121">
        <v>0</v>
      </c>
      <c r="P35" s="121">
        <v>0</v>
      </c>
      <c r="Q35" s="121">
        <v>1</v>
      </c>
      <c r="R35" s="121">
        <v>0</v>
      </c>
      <c r="S35" s="121">
        <v>0</v>
      </c>
      <c r="T35" s="121">
        <v>0</v>
      </c>
      <c r="U35" s="121">
        <v>1</v>
      </c>
      <c r="V35" s="121">
        <v>1</v>
      </c>
      <c r="W35" s="121">
        <v>0</v>
      </c>
      <c r="X35" s="121">
        <v>0</v>
      </c>
      <c r="Y35" s="148">
        <v>0</v>
      </c>
      <c r="Z35" s="148">
        <v>0</v>
      </c>
      <c r="AA35" s="148">
        <v>0</v>
      </c>
      <c r="AB35" s="121">
        <v>0</v>
      </c>
      <c r="AC35" s="121">
        <v>0</v>
      </c>
      <c r="AD35" s="121">
        <v>0</v>
      </c>
      <c r="AE35" s="121">
        <v>0</v>
      </c>
      <c r="AF35" s="121">
        <v>0</v>
      </c>
      <c r="AG35" s="121">
        <v>0</v>
      </c>
      <c r="AH35" s="121">
        <v>0</v>
      </c>
      <c r="AI35" s="121">
        <v>0</v>
      </c>
      <c r="AJ35" s="121">
        <v>0</v>
      </c>
      <c r="AK35" s="121">
        <v>0</v>
      </c>
      <c r="AL35" s="121">
        <v>0</v>
      </c>
      <c r="AM35" s="121">
        <v>0</v>
      </c>
      <c r="AN35" s="121">
        <v>0</v>
      </c>
      <c r="AO35" s="121">
        <v>0</v>
      </c>
      <c r="AP35" s="121">
        <v>0</v>
      </c>
      <c r="AQ35" s="121">
        <v>0</v>
      </c>
      <c r="AR35" s="121">
        <v>0</v>
      </c>
      <c r="AS35" s="121">
        <v>0</v>
      </c>
      <c r="AT35" s="121">
        <v>0</v>
      </c>
      <c r="AU35" s="121">
        <v>0</v>
      </c>
      <c r="AV35" s="121">
        <v>0</v>
      </c>
      <c r="AW35"/>
      <c r="AX35"/>
      <c r="AY35"/>
      <c r="AZ35"/>
    </row>
    <row r="36" spans="1:52" s="72" customFormat="1" ht="75" x14ac:dyDescent="0.25">
      <c r="A36"/>
      <c r="B36" s="16"/>
      <c r="C36" s="332"/>
      <c r="D36" s="249"/>
      <c r="E36" s="252" t="s">
        <v>204</v>
      </c>
      <c r="F36" s="74"/>
      <c r="H36" s="136">
        <f t="shared" si="0"/>
        <v>0</v>
      </c>
      <c r="I36" s="123">
        <v>1</v>
      </c>
      <c r="J36" s="123">
        <v>0</v>
      </c>
      <c r="K36" s="123">
        <v>0</v>
      </c>
      <c r="L36" s="123">
        <v>0</v>
      </c>
      <c r="M36" s="123">
        <v>0</v>
      </c>
      <c r="N36" s="123">
        <v>0</v>
      </c>
      <c r="O36" s="121">
        <v>0</v>
      </c>
      <c r="P36" s="121">
        <v>0</v>
      </c>
      <c r="Q36" s="121">
        <v>1</v>
      </c>
      <c r="R36" s="121">
        <v>0</v>
      </c>
      <c r="S36" s="121">
        <v>0</v>
      </c>
      <c r="T36" s="121">
        <v>0</v>
      </c>
      <c r="U36" s="121">
        <v>1</v>
      </c>
      <c r="V36" s="121">
        <v>1</v>
      </c>
      <c r="W36" s="121">
        <v>0</v>
      </c>
      <c r="X36" s="121">
        <v>0</v>
      </c>
      <c r="Y36" s="121">
        <v>0</v>
      </c>
      <c r="Z36" s="121">
        <v>0</v>
      </c>
      <c r="AA36" s="148">
        <v>0</v>
      </c>
      <c r="AB36" s="121">
        <v>0</v>
      </c>
      <c r="AC36" s="121">
        <v>0</v>
      </c>
      <c r="AD36" s="121">
        <v>0</v>
      </c>
      <c r="AE36" s="148">
        <v>0</v>
      </c>
      <c r="AF36" s="148">
        <v>0</v>
      </c>
      <c r="AG36" s="121">
        <v>0</v>
      </c>
      <c r="AH36" s="121">
        <v>0</v>
      </c>
      <c r="AI36" s="121">
        <v>0</v>
      </c>
      <c r="AJ36" s="121">
        <v>0</v>
      </c>
      <c r="AK36" s="121">
        <v>0</v>
      </c>
      <c r="AL36" s="121">
        <v>0</v>
      </c>
      <c r="AM36" s="121">
        <v>0</v>
      </c>
      <c r="AN36" s="121">
        <v>0</v>
      </c>
      <c r="AO36" s="121">
        <v>0</v>
      </c>
      <c r="AP36" s="121">
        <v>1</v>
      </c>
      <c r="AQ36" s="121">
        <v>0</v>
      </c>
      <c r="AR36" s="121">
        <v>0</v>
      </c>
      <c r="AS36" s="121">
        <v>0</v>
      </c>
      <c r="AT36" s="121">
        <v>0</v>
      </c>
      <c r="AU36" s="121">
        <v>0</v>
      </c>
      <c r="AV36" s="121">
        <v>0</v>
      </c>
      <c r="AW36"/>
      <c r="AX36"/>
      <c r="AY36"/>
      <c r="AZ36"/>
    </row>
    <row r="37" spans="1:52" s="72" customFormat="1" ht="30" x14ac:dyDescent="0.25">
      <c r="A37"/>
      <c r="B37" s="16"/>
      <c r="C37" s="332"/>
      <c r="D37" s="249"/>
      <c r="E37" s="252" t="s">
        <v>205</v>
      </c>
      <c r="F37" s="74"/>
      <c r="H37" s="136">
        <f t="shared" si="0"/>
        <v>0</v>
      </c>
      <c r="I37" s="123">
        <v>1</v>
      </c>
      <c r="J37" s="123">
        <v>0</v>
      </c>
      <c r="K37" s="123">
        <v>0</v>
      </c>
      <c r="L37" s="123">
        <v>0</v>
      </c>
      <c r="M37" s="123">
        <v>0</v>
      </c>
      <c r="N37" s="123">
        <v>0</v>
      </c>
      <c r="O37" s="121">
        <v>0</v>
      </c>
      <c r="P37" s="121">
        <v>0</v>
      </c>
      <c r="Q37" s="121">
        <v>1</v>
      </c>
      <c r="R37" s="121">
        <v>0</v>
      </c>
      <c r="S37" s="121">
        <v>0</v>
      </c>
      <c r="T37" s="121">
        <v>0</v>
      </c>
      <c r="U37" s="121">
        <v>1</v>
      </c>
      <c r="V37" s="121">
        <v>1</v>
      </c>
      <c r="W37" s="121">
        <v>0</v>
      </c>
      <c r="X37" s="121">
        <v>0</v>
      </c>
      <c r="Y37" s="148">
        <v>0</v>
      </c>
      <c r="Z37" s="121">
        <v>0</v>
      </c>
      <c r="AA37" s="121">
        <v>0</v>
      </c>
      <c r="AB37" s="148">
        <v>0</v>
      </c>
      <c r="AC37" s="121">
        <v>0</v>
      </c>
      <c r="AD37" s="121">
        <v>0</v>
      </c>
      <c r="AE37" s="148">
        <v>0</v>
      </c>
      <c r="AF37" s="148">
        <v>0</v>
      </c>
      <c r="AG37" s="121">
        <v>0</v>
      </c>
      <c r="AH37" s="121">
        <v>0</v>
      </c>
      <c r="AI37" s="121">
        <v>0</v>
      </c>
      <c r="AJ37" s="121">
        <v>0</v>
      </c>
      <c r="AK37" s="121">
        <v>0</v>
      </c>
      <c r="AL37" s="121">
        <v>0</v>
      </c>
      <c r="AM37" s="121">
        <v>0</v>
      </c>
      <c r="AN37" s="121">
        <v>0</v>
      </c>
      <c r="AO37" s="121">
        <v>0</v>
      </c>
      <c r="AP37" s="121">
        <v>0</v>
      </c>
      <c r="AQ37" s="121">
        <v>0</v>
      </c>
      <c r="AR37" s="121">
        <v>0</v>
      </c>
      <c r="AS37" s="121">
        <v>0</v>
      </c>
      <c r="AT37" s="121">
        <v>0</v>
      </c>
      <c r="AU37" s="121">
        <v>0</v>
      </c>
      <c r="AV37" s="121">
        <v>0</v>
      </c>
      <c r="AW37"/>
      <c r="AX37"/>
      <c r="AY37"/>
      <c r="AZ37"/>
    </row>
    <row r="38" spans="1:52" s="72" customFormat="1" ht="30" x14ac:dyDescent="0.25">
      <c r="A38"/>
      <c r="B38" s="16"/>
      <c r="C38" s="332"/>
      <c r="D38" s="249"/>
      <c r="E38" s="252" t="s">
        <v>206</v>
      </c>
      <c r="F38" s="74"/>
      <c r="H38" s="136">
        <f t="shared" si="0"/>
        <v>0</v>
      </c>
      <c r="I38" s="123">
        <v>1</v>
      </c>
      <c r="J38" s="123">
        <v>0</v>
      </c>
      <c r="K38" s="123">
        <v>0</v>
      </c>
      <c r="L38" s="123">
        <v>0</v>
      </c>
      <c r="M38" s="123">
        <v>0</v>
      </c>
      <c r="N38" s="123">
        <v>0</v>
      </c>
      <c r="O38" s="121">
        <v>0</v>
      </c>
      <c r="P38" s="121">
        <v>0</v>
      </c>
      <c r="Q38" s="121">
        <v>1</v>
      </c>
      <c r="R38" s="121">
        <v>0</v>
      </c>
      <c r="S38" s="121">
        <v>0</v>
      </c>
      <c r="T38" s="121">
        <v>0</v>
      </c>
      <c r="U38" s="121">
        <v>1</v>
      </c>
      <c r="V38" s="121">
        <v>1</v>
      </c>
      <c r="W38" s="121">
        <v>0</v>
      </c>
      <c r="X38" s="121">
        <v>0</v>
      </c>
      <c r="Y38" s="148">
        <v>0</v>
      </c>
      <c r="Z38" s="121">
        <v>0</v>
      </c>
      <c r="AA38" s="121">
        <v>0</v>
      </c>
      <c r="AB38" s="148">
        <v>0</v>
      </c>
      <c r="AC38" s="121">
        <v>0</v>
      </c>
      <c r="AD38" s="121">
        <v>0</v>
      </c>
      <c r="AE38" s="148">
        <v>0</v>
      </c>
      <c r="AF38" s="148">
        <v>0</v>
      </c>
      <c r="AG38" s="121">
        <v>0</v>
      </c>
      <c r="AH38" s="121">
        <v>0</v>
      </c>
      <c r="AI38" s="121">
        <v>0</v>
      </c>
      <c r="AJ38" s="121">
        <v>0</v>
      </c>
      <c r="AK38" s="121">
        <v>0</v>
      </c>
      <c r="AL38" s="121">
        <v>0</v>
      </c>
      <c r="AM38" s="121">
        <v>0</v>
      </c>
      <c r="AN38" s="121">
        <v>0</v>
      </c>
      <c r="AO38" s="121">
        <v>0</v>
      </c>
      <c r="AP38" s="121">
        <v>0</v>
      </c>
      <c r="AQ38" s="121">
        <v>0</v>
      </c>
      <c r="AR38" s="121">
        <v>0</v>
      </c>
      <c r="AS38" s="121">
        <v>0</v>
      </c>
      <c r="AT38" s="121">
        <v>0</v>
      </c>
      <c r="AU38" s="121">
        <v>0</v>
      </c>
      <c r="AV38" s="121">
        <v>0</v>
      </c>
      <c r="AW38"/>
      <c r="AX38"/>
      <c r="AY38"/>
      <c r="AZ38"/>
    </row>
    <row r="39" spans="1:52" s="72" customFormat="1" x14ac:dyDescent="0.25">
      <c r="A39"/>
      <c r="B39" s="16"/>
      <c r="C39" s="332"/>
      <c r="D39" s="253"/>
      <c r="E39" s="254" t="s">
        <v>88</v>
      </c>
      <c r="F39" s="74"/>
      <c r="H39" s="136">
        <f t="shared" si="0"/>
        <v>0</v>
      </c>
      <c r="I39" s="123">
        <v>1</v>
      </c>
      <c r="J39" s="123">
        <v>0</v>
      </c>
      <c r="K39" s="123">
        <v>0</v>
      </c>
      <c r="L39" s="123">
        <v>0</v>
      </c>
      <c r="M39" s="123">
        <v>0</v>
      </c>
      <c r="N39" s="123">
        <v>0</v>
      </c>
      <c r="O39" s="121">
        <v>0</v>
      </c>
      <c r="P39" s="121">
        <v>0</v>
      </c>
      <c r="Q39" s="121">
        <v>1</v>
      </c>
      <c r="R39" s="121">
        <v>0</v>
      </c>
      <c r="S39" s="121">
        <v>0</v>
      </c>
      <c r="T39" s="121">
        <v>0</v>
      </c>
      <c r="U39" s="121">
        <v>1</v>
      </c>
      <c r="V39" s="121">
        <v>1</v>
      </c>
      <c r="W39" s="121">
        <v>0</v>
      </c>
      <c r="X39" s="121">
        <v>0</v>
      </c>
      <c r="Y39" s="148">
        <v>0</v>
      </c>
      <c r="Z39" s="121">
        <v>0</v>
      </c>
      <c r="AA39" s="121">
        <v>0</v>
      </c>
      <c r="AB39" s="148">
        <v>0</v>
      </c>
      <c r="AC39" s="121">
        <v>0</v>
      </c>
      <c r="AD39" s="121">
        <v>0</v>
      </c>
      <c r="AE39" s="121">
        <v>0</v>
      </c>
      <c r="AF39" s="121">
        <v>0</v>
      </c>
      <c r="AG39" s="121">
        <v>0</v>
      </c>
      <c r="AH39" s="121">
        <v>0</v>
      </c>
      <c r="AI39" s="121">
        <v>0</v>
      </c>
      <c r="AJ39" s="121">
        <v>0</v>
      </c>
      <c r="AK39" s="121">
        <v>0</v>
      </c>
      <c r="AL39" s="121">
        <v>0</v>
      </c>
      <c r="AM39" s="121">
        <v>0</v>
      </c>
      <c r="AN39" s="121">
        <v>0</v>
      </c>
      <c r="AO39" s="121">
        <v>0</v>
      </c>
      <c r="AP39" s="121">
        <v>0</v>
      </c>
      <c r="AQ39" s="121">
        <v>0</v>
      </c>
      <c r="AR39" s="121">
        <v>0</v>
      </c>
      <c r="AS39" s="121">
        <v>0</v>
      </c>
      <c r="AT39" s="121">
        <v>0</v>
      </c>
      <c r="AU39" s="121">
        <v>0</v>
      </c>
      <c r="AV39" s="121">
        <v>0</v>
      </c>
      <c r="AW39"/>
      <c r="AX39"/>
      <c r="AY39"/>
      <c r="AZ39"/>
    </row>
    <row r="40" spans="1:52" s="72" customFormat="1" ht="75" x14ac:dyDescent="0.25">
      <c r="A40"/>
      <c r="B40" s="16"/>
      <c r="C40" s="236" t="s">
        <v>99</v>
      </c>
      <c r="D40" s="191"/>
      <c r="E40" s="257" t="s">
        <v>208</v>
      </c>
      <c r="F40" s="74"/>
      <c r="H40" s="136">
        <f t="shared" si="0"/>
        <v>0</v>
      </c>
      <c r="I40" s="123">
        <v>1</v>
      </c>
      <c r="J40" s="123">
        <v>0</v>
      </c>
      <c r="K40" s="123">
        <v>0</v>
      </c>
      <c r="L40" s="123">
        <v>0</v>
      </c>
      <c r="M40" s="123">
        <v>0</v>
      </c>
      <c r="N40" s="123">
        <v>0</v>
      </c>
      <c r="O40" s="121">
        <v>1</v>
      </c>
      <c r="P40" s="121">
        <v>0</v>
      </c>
      <c r="Q40" s="121">
        <v>1</v>
      </c>
      <c r="R40" s="148">
        <v>0</v>
      </c>
      <c r="S40" s="148">
        <v>0</v>
      </c>
      <c r="T40" s="121">
        <v>0</v>
      </c>
      <c r="U40" s="121">
        <v>1</v>
      </c>
      <c r="V40" s="121">
        <v>1</v>
      </c>
      <c r="W40" s="121">
        <v>0</v>
      </c>
      <c r="X40" s="121">
        <v>0</v>
      </c>
      <c r="Y40" s="121">
        <v>0</v>
      </c>
      <c r="Z40" s="121">
        <v>0</v>
      </c>
      <c r="AA40" s="121">
        <v>0</v>
      </c>
      <c r="AB40" s="121">
        <v>0</v>
      </c>
      <c r="AC40" s="121">
        <v>0</v>
      </c>
      <c r="AD40" s="121">
        <v>0</v>
      </c>
      <c r="AE40" s="121">
        <v>0</v>
      </c>
      <c r="AF40" s="121">
        <v>0</v>
      </c>
      <c r="AG40" s="121">
        <v>0</v>
      </c>
      <c r="AH40" s="148">
        <v>0</v>
      </c>
      <c r="AI40" s="121">
        <v>0</v>
      </c>
      <c r="AJ40" s="148">
        <v>0</v>
      </c>
      <c r="AK40" s="121">
        <v>0</v>
      </c>
      <c r="AL40" s="121">
        <v>0</v>
      </c>
      <c r="AM40" s="121">
        <v>0</v>
      </c>
      <c r="AN40" s="121">
        <v>0</v>
      </c>
      <c r="AO40" s="121">
        <v>0</v>
      </c>
      <c r="AP40" s="121">
        <v>0</v>
      </c>
      <c r="AQ40" s="121">
        <v>0</v>
      </c>
      <c r="AR40" s="121">
        <v>0</v>
      </c>
      <c r="AS40" s="121">
        <v>0</v>
      </c>
      <c r="AT40" s="121">
        <v>0</v>
      </c>
      <c r="AU40" s="121">
        <v>0</v>
      </c>
      <c r="AV40" s="121">
        <v>0</v>
      </c>
      <c r="AW40"/>
      <c r="AX40"/>
      <c r="AY40"/>
      <c r="AZ40"/>
    </row>
    <row r="41" spans="1:52" s="72" customFormat="1" ht="15" customHeight="1" x14ac:dyDescent="0.25">
      <c r="A41"/>
      <c r="B41" s="16"/>
      <c r="C41" s="237" t="s">
        <v>100</v>
      </c>
      <c r="D41" s="191"/>
      <c r="E41" s="257" t="s">
        <v>210</v>
      </c>
      <c r="F41" s="74"/>
      <c r="H41" s="136">
        <f t="shared" si="0"/>
        <v>0</v>
      </c>
      <c r="I41" s="123"/>
      <c r="J41" s="123"/>
      <c r="K41" s="123"/>
      <c r="L41" s="123"/>
      <c r="M41" s="123"/>
      <c r="N41" s="123"/>
      <c r="O41" s="121"/>
      <c r="P41" s="121"/>
      <c r="Q41" s="121"/>
      <c r="R41" s="121"/>
      <c r="S41" s="121"/>
      <c r="T41" s="148"/>
      <c r="U41" s="121"/>
      <c r="V41" s="121"/>
      <c r="W41" s="148"/>
      <c r="X41" s="121"/>
      <c r="Y41" s="121"/>
      <c r="Z41" s="121"/>
      <c r="AA41" s="121"/>
      <c r="AB41" s="121"/>
      <c r="AC41" s="121"/>
      <c r="AD41" s="148"/>
      <c r="AE41" s="121"/>
      <c r="AF41" s="121"/>
      <c r="AG41" s="121"/>
      <c r="AH41" s="121"/>
      <c r="AI41" s="121"/>
      <c r="AJ41" s="121"/>
      <c r="AK41" s="121"/>
      <c r="AL41" s="121"/>
      <c r="AM41" s="121"/>
      <c r="AN41" s="121"/>
      <c r="AO41" s="121"/>
      <c r="AP41" s="121"/>
      <c r="AQ41" s="121"/>
      <c r="AR41" s="121"/>
      <c r="AS41" s="121"/>
      <c r="AT41" s="121"/>
      <c r="AU41" s="121"/>
      <c r="AV41" s="121"/>
      <c r="AW41"/>
      <c r="AX41"/>
      <c r="AY41"/>
      <c r="AZ41"/>
    </row>
    <row r="42" spans="1:52" s="72" customFormat="1" ht="15" customHeight="1" x14ac:dyDescent="0.25">
      <c r="A42"/>
      <c r="B42" s="16"/>
      <c r="C42" s="331" t="s">
        <v>101</v>
      </c>
      <c r="D42" s="248"/>
      <c r="E42" s="255" t="s">
        <v>211</v>
      </c>
      <c r="F42" s="74"/>
      <c r="H42" s="136">
        <f t="shared" si="0"/>
        <v>0</v>
      </c>
      <c r="I42" s="123">
        <v>0</v>
      </c>
      <c r="J42" s="123">
        <v>0</v>
      </c>
      <c r="K42" s="123">
        <v>0</v>
      </c>
      <c r="L42" s="123">
        <v>0</v>
      </c>
      <c r="M42" s="123">
        <v>0</v>
      </c>
      <c r="N42" s="123">
        <v>0</v>
      </c>
      <c r="O42" s="121">
        <v>0</v>
      </c>
      <c r="P42" s="121">
        <v>0</v>
      </c>
      <c r="Q42" s="121">
        <v>1</v>
      </c>
      <c r="R42" s="121">
        <v>0</v>
      </c>
      <c r="S42" s="121">
        <v>0</v>
      </c>
      <c r="T42" s="121">
        <v>0</v>
      </c>
      <c r="U42" s="121">
        <v>0</v>
      </c>
      <c r="V42" s="121">
        <v>0</v>
      </c>
      <c r="W42" s="121">
        <v>0</v>
      </c>
      <c r="X42" s="121">
        <v>0</v>
      </c>
      <c r="Y42" s="121">
        <v>0</v>
      </c>
      <c r="Z42" s="121">
        <v>0</v>
      </c>
      <c r="AA42" s="121">
        <v>0</v>
      </c>
      <c r="AB42" s="121">
        <v>0</v>
      </c>
      <c r="AC42" s="121">
        <v>0</v>
      </c>
      <c r="AD42" s="121">
        <v>0</v>
      </c>
      <c r="AE42" s="121">
        <v>0</v>
      </c>
      <c r="AF42" s="121">
        <v>0</v>
      </c>
      <c r="AG42" s="148">
        <v>0</v>
      </c>
      <c r="AH42" s="121">
        <v>0</v>
      </c>
      <c r="AI42" s="121">
        <v>0</v>
      </c>
      <c r="AJ42" s="121">
        <v>0</v>
      </c>
      <c r="AK42" s="121">
        <v>0</v>
      </c>
      <c r="AL42" s="121">
        <v>1</v>
      </c>
      <c r="AM42" s="121">
        <v>0</v>
      </c>
      <c r="AN42" s="121">
        <v>0</v>
      </c>
      <c r="AO42" s="121">
        <v>0</v>
      </c>
      <c r="AP42" s="121">
        <v>0</v>
      </c>
      <c r="AQ42" s="121">
        <v>0</v>
      </c>
      <c r="AR42" s="121">
        <v>0</v>
      </c>
      <c r="AS42" s="121">
        <v>0</v>
      </c>
      <c r="AT42" s="121">
        <v>0</v>
      </c>
      <c r="AU42" s="121">
        <v>0</v>
      </c>
      <c r="AV42" s="121">
        <v>0</v>
      </c>
      <c r="AW42"/>
      <c r="AX42"/>
      <c r="AY42"/>
      <c r="AZ42"/>
    </row>
    <row r="43" spans="1:52" s="72" customFormat="1" ht="45" x14ac:dyDescent="0.25">
      <c r="A43"/>
      <c r="B43" s="16"/>
      <c r="C43" s="332"/>
      <c r="D43" s="249"/>
      <c r="E43" s="252" t="s">
        <v>212</v>
      </c>
      <c r="F43" s="74"/>
      <c r="H43" s="136">
        <f t="shared" si="0"/>
        <v>0</v>
      </c>
      <c r="I43" s="123">
        <v>0</v>
      </c>
      <c r="J43" s="123">
        <v>0</v>
      </c>
      <c r="K43" s="123">
        <v>0</v>
      </c>
      <c r="L43" s="123">
        <v>0</v>
      </c>
      <c r="M43" s="123">
        <v>0</v>
      </c>
      <c r="N43" s="123">
        <v>0</v>
      </c>
      <c r="O43" s="123">
        <v>0</v>
      </c>
      <c r="P43" s="123">
        <v>0</v>
      </c>
      <c r="Q43" s="123">
        <v>1</v>
      </c>
      <c r="R43" s="123">
        <v>0</v>
      </c>
      <c r="S43" s="123">
        <v>0</v>
      </c>
      <c r="T43" s="123">
        <v>0</v>
      </c>
      <c r="U43" s="123">
        <v>0</v>
      </c>
      <c r="V43" s="123">
        <v>0</v>
      </c>
      <c r="W43" s="123">
        <v>0</v>
      </c>
      <c r="X43" s="123">
        <v>0</v>
      </c>
      <c r="Y43" s="123">
        <v>0</v>
      </c>
      <c r="Z43" s="123">
        <v>0</v>
      </c>
      <c r="AA43" s="123">
        <v>0</v>
      </c>
      <c r="AB43" s="123">
        <v>0</v>
      </c>
      <c r="AC43" s="123">
        <v>0</v>
      </c>
      <c r="AD43" s="123">
        <v>0</v>
      </c>
      <c r="AE43" s="123">
        <v>0</v>
      </c>
      <c r="AF43" s="123">
        <v>0</v>
      </c>
      <c r="AG43" s="123">
        <v>0</v>
      </c>
      <c r="AH43" s="123">
        <v>0</v>
      </c>
      <c r="AI43" s="123">
        <v>1</v>
      </c>
      <c r="AJ43" s="123">
        <v>0</v>
      </c>
      <c r="AK43" s="123">
        <v>0</v>
      </c>
      <c r="AL43" s="123">
        <v>0</v>
      </c>
      <c r="AM43" s="123">
        <v>0</v>
      </c>
      <c r="AN43" s="123">
        <v>0</v>
      </c>
      <c r="AO43" s="123">
        <v>0</v>
      </c>
      <c r="AP43" s="123">
        <v>0</v>
      </c>
      <c r="AQ43" s="123">
        <v>0</v>
      </c>
      <c r="AR43" s="123">
        <v>0</v>
      </c>
      <c r="AS43" s="123">
        <v>0</v>
      </c>
      <c r="AT43" s="123">
        <v>0</v>
      </c>
      <c r="AU43" s="123">
        <v>0</v>
      </c>
      <c r="AV43" s="123">
        <v>0</v>
      </c>
      <c r="AW43"/>
      <c r="AX43"/>
      <c r="AY43"/>
      <c r="AZ43"/>
    </row>
    <row r="44" spans="1:52" s="72" customFormat="1" ht="30" x14ac:dyDescent="0.25">
      <c r="A44"/>
      <c r="B44" s="16"/>
      <c r="C44" s="332"/>
      <c r="D44" s="249"/>
      <c r="E44" s="252" t="s">
        <v>213</v>
      </c>
      <c r="F44" s="74"/>
      <c r="H44" s="136">
        <f t="shared" si="0"/>
        <v>0</v>
      </c>
      <c r="I44" s="123">
        <v>0</v>
      </c>
      <c r="J44" s="123">
        <v>0</v>
      </c>
      <c r="K44" s="123">
        <v>0</v>
      </c>
      <c r="L44" s="123">
        <v>0</v>
      </c>
      <c r="M44" s="123">
        <v>0</v>
      </c>
      <c r="N44" s="123">
        <v>0</v>
      </c>
      <c r="O44" s="121">
        <v>0</v>
      </c>
      <c r="P44" s="121">
        <v>0</v>
      </c>
      <c r="Q44" s="121">
        <v>1</v>
      </c>
      <c r="R44" s="121">
        <v>0</v>
      </c>
      <c r="S44" s="121">
        <v>0</v>
      </c>
      <c r="T44" s="121">
        <v>0</v>
      </c>
      <c r="U44" s="121">
        <v>0</v>
      </c>
      <c r="V44" s="121">
        <v>0</v>
      </c>
      <c r="W44" s="121">
        <v>0</v>
      </c>
      <c r="X44" s="121">
        <v>0</v>
      </c>
      <c r="Y44" s="121">
        <v>0</v>
      </c>
      <c r="Z44" s="121">
        <v>0</v>
      </c>
      <c r="AA44" s="121">
        <v>0</v>
      </c>
      <c r="AB44" s="121">
        <v>0</v>
      </c>
      <c r="AC44" s="121">
        <v>0</v>
      </c>
      <c r="AD44" s="121">
        <v>0</v>
      </c>
      <c r="AE44" s="121">
        <v>0</v>
      </c>
      <c r="AF44" s="121">
        <v>0</v>
      </c>
      <c r="AG44" s="121">
        <v>0</v>
      </c>
      <c r="AH44" s="148">
        <v>0</v>
      </c>
      <c r="AI44" s="121">
        <v>1</v>
      </c>
      <c r="AJ44" s="121">
        <v>0</v>
      </c>
      <c r="AK44" s="121">
        <v>0</v>
      </c>
      <c r="AL44" s="148">
        <v>0</v>
      </c>
      <c r="AM44" s="121">
        <v>0</v>
      </c>
      <c r="AN44" s="148">
        <v>0</v>
      </c>
      <c r="AO44" s="121">
        <v>0</v>
      </c>
      <c r="AP44" s="121">
        <v>0</v>
      </c>
      <c r="AQ44" s="121">
        <v>0</v>
      </c>
      <c r="AR44" s="121">
        <v>0</v>
      </c>
      <c r="AS44" s="121">
        <v>0</v>
      </c>
      <c r="AT44" s="121">
        <v>0</v>
      </c>
      <c r="AU44" s="148">
        <v>0</v>
      </c>
      <c r="AV44" s="121">
        <v>0</v>
      </c>
      <c r="AW44"/>
      <c r="AX44"/>
      <c r="AY44"/>
      <c r="AZ44"/>
    </row>
    <row r="45" spans="1:52" s="72" customFormat="1" ht="45" x14ac:dyDescent="0.25">
      <c r="A45"/>
      <c r="B45" s="16"/>
      <c r="C45" s="332"/>
      <c r="D45" s="249"/>
      <c r="E45" s="252" t="s">
        <v>214</v>
      </c>
      <c r="F45" s="74"/>
      <c r="H45" s="136">
        <f t="shared" si="0"/>
        <v>0</v>
      </c>
      <c r="I45" s="123">
        <v>0</v>
      </c>
      <c r="J45" s="123">
        <v>0</v>
      </c>
      <c r="K45" s="123">
        <v>0</v>
      </c>
      <c r="L45" s="123">
        <v>0</v>
      </c>
      <c r="M45" s="123">
        <v>0</v>
      </c>
      <c r="N45" s="123">
        <v>0</v>
      </c>
      <c r="O45" s="121">
        <v>0</v>
      </c>
      <c r="P45" s="121">
        <v>0</v>
      </c>
      <c r="Q45" s="121">
        <v>1</v>
      </c>
      <c r="R45" s="121">
        <v>0</v>
      </c>
      <c r="S45" s="121">
        <v>0</v>
      </c>
      <c r="T45" s="121">
        <v>0</v>
      </c>
      <c r="U45" s="121">
        <v>0</v>
      </c>
      <c r="V45" s="121">
        <v>0</v>
      </c>
      <c r="W45" s="121">
        <v>0</v>
      </c>
      <c r="X45" s="121">
        <v>0</v>
      </c>
      <c r="Y45" s="121">
        <v>0</v>
      </c>
      <c r="Z45" s="121">
        <v>0</v>
      </c>
      <c r="AA45" s="121">
        <v>0</v>
      </c>
      <c r="AB45" s="121">
        <v>0</v>
      </c>
      <c r="AC45" s="121">
        <v>0</v>
      </c>
      <c r="AD45" s="121">
        <v>0</v>
      </c>
      <c r="AE45" s="121">
        <v>0</v>
      </c>
      <c r="AF45" s="121">
        <v>0</v>
      </c>
      <c r="AG45" s="121">
        <v>0</v>
      </c>
      <c r="AH45" s="121">
        <v>0</v>
      </c>
      <c r="AI45" s="121">
        <v>1</v>
      </c>
      <c r="AJ45" s="121">
        <v>0</v>
      </c>
      <c r="AK45" s="121">
        <v>0</v>
      </c>
      <c r="AL45" s="121">
        <v>0</v>
      </c>
      <c r="AM45" s="121">
        <v>0</v>
      </c>
      <c r="AN45" s="148">
        <v>0</v>
      </c>
      <c r="AO45" s="121">
        <v>0</v>
      </c>
      <c r="AP45" s="121">
        <v>0</v>
      </c>
      <c r="AQ45" s="121">
        <v>0</v>
      </c>
      <c r="AR45" s="121">
        <v>0</v>
      </c>
      <c r="AS45" s="121">
        <v>0</v>
      </c>
      <c r="AT45" s="121">
        <v>0</v>
      </c>
      <c r="AU45" s="148">
        <v>0</v>
      </c>
      <c r="AV45" s="121">
        <v>0</v>
      </c>
      <c r="AW45"/>
      <c r="AX45"/>
      <c r="AY45"/>
      <c r="AZ45"/>
    </row>
    <row r="46" spans="1:52" s="72" customFormat="1" ht="60" x14ac:dyDescent="0.25">
      <c r="A46"/>
      <c r="B46" s="16"/>
      <c r="C46" s="332"/>
      <c r="D46" s="249"/>
      <c r="E46" s="252" t="s">
        <v>215</v>
      </c>
      <c r="F46" s="74"/>
      <c r="H46" s="136">
        <f t="shared" si="0"/>
        <v>0</v>
      </c>
      <c r="I46" s="123">
        <v>0</v>
      </c>
      <c r="J46" s="123">
        <v>0</v>
      </c>
      <c r="K46" s="123">
        <v>0</v>
      </c>
      <c r="L46" s="123">
        <v>0</v>
      </c>
      <c r="M46" s="123">
        <v>0</v>
      </c>
      <c r="N46" s="123">
        <v>0</v>
      </c>
      <c r="O46" s="121">
        <v>0</v>
      </c>
      <c r="P46" s="121">
        <v>0</v>
      </c>
      <c r="Q46" s="121">
        <v>1</v>
      </c>
      <c r="R46" s="121">
        <v>0</v>
      </c>
      <c r="S46" s="121">
        <v>0</v>
      </c>
      <c r="T46" s="121">
        <v>0</v>
      </c>
      <c r="U46" s="121">
        <v>0</v>
      </c>
      <c r="V46" s="121">
        <v>0</v>
      </c>
      <c r="W46" s="121">
        <v>0</v>
      </c>
      <c r="X46" s="121">
        <v>0</v>
      </c>
      <c r="Y46" s="121">
        <v>0</v>
      </c>
      <c r="Z46" s="121">
        <v>0</v>
      </c>
      <c r="AA46" s="121">
        <v>0</v>
      </c>
      <c r="AB46" s="121">
        <v>0</v>
      </c>
      <c r="AC46" s="121">
        <v>0</v>
      </c>
      <c r="AD46" s="121">
        <v>0</v>
      </c>
      <c r="AE46" s="121">
        <v>0</v>
      </c>
      <c r="AF46" s="121">
        <v>0</v>
      </c>
      <c r="AG46" s="121">
        <v>0</v>
      </c>
      <c r="AH46" s="121">
        <v>0</v>
      </c>
      <c r="AI46" s="121">
        <v>1</v>
      </c>
      <c r="AJ46" s="121">
        <v>0</v>
      </c>
      <c r="AK46" s="121">
        <v>0</v>
      </c>
      <c r="AL46" s="148">
        <v>0</v>
      </c>
      <c r="AM46" s="121">
        <v>0</v>
      </c>
      <c r="AN46" s="148">
        <v>0</v>
      </c>
      <c r="AO46" s="121">
        <v>0</v>
      </c>
      <c r="AP46" s="121">
        <v>0</v>
      </c>
      <c r="AQ46" s="121">
        <v>0</v>
      </c>
      <c r="AR46" s="121">
        <v>0</v>
      </c>
      <c r="AS46" s="121">
        <v>0</v>
      </c>
      <c r="AT46" s="121">
        <v>0</v>
      </c>
      <c r="AU46" s="148">
        <v>0</v>
      </c>
      <c r="AV46" s="121">
        <v>0</v>
      </c>
      <c r="AW46"/>
      <c r="AX46"/>
      <c r="AY46"/>
      <c r="AZ46"/>
    </row>
    <row r="47" spans="1:52" s="72" customFormat="1" ht="60" x14ac:dyDescent="0.25">
      <c r="A47"/>
      <c r="B47" s="16"/>
      <c r="C47" s="332"/>
      <c r="D47" s="249"/>
      <c r="E47" s="252" t="s">
        <v>216</v>
      </c>
      <c r="F47" s="74"/>
      <c r="H47" s="136">
        <f t="shared" si="0"/>
        <v>0</v>
      </c>
      <c r="I47" s="123">
        <v>0</v>
      </c>
      <c r="J47" s="123">
        <v>0</v>
      </c>
      <c r="K47" s="123">
        <v>0</v>
      </c>
      <c r="L47" s="123">
        <v>0</v>
      </c>
      <c r="M47" s="123">
        <v>0</v>
      </c>
      <c r="N47" s="123">
        <v>0</v>
      </c>
      <c r="O47" s="121">
        <v>0</v>
      </c>
      <c r="P47" s="121">
        <v>0</v>
      </c>
      <c r="Q47" s="121">
        <v>1</v>
      </c>
      <c r="R47" s="121">
        <v>0</v>
      </c>
      <c r="S47" s="121">
        <v>0</v>
      </c>
      <c r="T47" s="121">
        <v>0</v>
      </c>
      <c r="U47" s="121">
        <v>0</v>
      </c>
      <c r="V47" s="121">
        <v>0</v>
      </c>
      <c r="W47" s="121">
        <v>0</v>
      </c>
      <c r="X47" s="121">
        <v>0</v>
      </c>
      <c r="Y47" s="121">
        <v>0</v>
      </c>
      <c r="Z47" s="121">
        <v>0</v>
      </c>
      <c r="AA47" s="121">
        <v>0</v>
      </c>
      <c r="AB47" s="121">
        <v>0</v>
      </c>
      <c r="AC47" s="121">
        <v>0</v>
      </c>
      <c r="AD47" s="121">
        <v>0</v>
      </c>
      <c r="AE47" s="121">
        <v>0</v>
      </c>
      <c r="AF47" s="121">
        <v>0</v>
      </c>
      <c r="AG47" s="121">
        <v>0</v>
      </c>
      <c r="AH47" s="121">
        <v>0</v>
      </c>
      <c r="AI47" s="121">
        <v>1</v>
      </c>
      <c r="AJ47" s="121">
        <v>0</v>
      </c>
      <c r="AK47" s="121">
        <v>0</v>
      </c>
      <c r="AL47" s="121">
        <v>0</v>
      </c>
      <c r="AM47" s="121">
        <v>0</v>
      </c>
      <c r="AN47" s="148">
        <v>0</v>
      </c>
      <c r="AO47" s="121">
        <v>0</v>
      </c>
      <c r="AP47" s="121">
        <v>0</v>
      </c>
      <c r="AQ47" s="121">
        <v>0</v>
      </c>
      <c r="AR47" s="121">
        <v>0</v>
      </c>
      <c r="AS47" s="121">
        <v>0</v>
      </c>
      <c r="AT47" s="121">
        <v>0</v>
      </c>
      <c r="AU47" s="148">
        <v>0</v>
      </c>
      <c r="AV47" s="121">
        <v>0</v>
      </c>
      <c r="AW47"/>
      <c r="AX47"/>
      <c r="AY47"/>
      <c r="AZ47"/>
    </row>
    <row r="48" spans="1:52" s="72" customFormat="1" ht="45" x14ac:dyDescent="0.25">
      <c r="A48"/>
      <c r="B48" s="16"/>
      <c r="C48" s="332"/>
      <c r="D48" s="249"/>
      <c r="E48" s="252" t="s">
        <v>217</v>
      </c>
      <c r="F48" s="74"/>
      <c r="H48" s="136">
        <f t="shared" si="0"/>
        <v>0</v>
      </c>
      <c r="I48" s="123">
        <v>0</v>
      </c>
      <c r="J48" s="123">
        <v>0</v>
      </c>
      <c r="K48" s="123">
        <v>0</v>
      </c>
      <c r="L48" s="123">
        <v>0</v>
      </c>
      <c r="M48" s="123">
        <v>0</v>
      </c>
      <c r="N48" s="123">
        <v>0</v>
      </c>
      <c r="O48" s="121">
        <v>0</v>
      </c>
      <c r="P48" s="121">
        <v>0</v>
      </c>
      <c r="Q48" s="121">
        <v>1</v>
      </c>
      <c r="R48" s="121">
        <v>0</v>
      </c>
      <c r="S48" s="121">
        <v>0</v>
      </c>
      <c r="T48" s="121">
        <v>0</v>
      </c>
      <c r="U48" s="121">
        <v>0</v>
      </c>
      <c r="V48" s="121">
        <v>0</v>
      </c>
      <c r="W48" s="121">
        <v>0</v>
      </c>
      <c r="X48" s="121">
        <v>0</v>
      </c>
      <c r="Y48" s="121">
        <v>0</v>
      </c>
      <c r="Z48" s="121">
        <v>0</v>
      </c>
      <c r="AA48" s="121">
        <v>0</v>
      </c>
      <c r="AB48" s="121">
        <v>0</v>
      </c>
      <c r="AC48" s="121">
        <v>0</v>
      </c>
      <c r="AD48" s="121">
        <v>0</v>
      </c>
      <c r="AE48" s="121">
        <v>0</v>
      </c>
      <c r="AF48" s="121">
        <v>0</v>
      </c>
      <c r="AG48" s="121">
        <v>0</v>
      </c>
      <c r="AH48" s="121">
        <v>0</v>
      </c>
      <c r="AI48" s="148">
        <v>1</v>
      </c>
      <c r="AJ48" s="121">
        <v>0</v>
      </c>
      <c r="AK48" s="121">
        <v>0</v>
      </c>
      <c r="AL48" s="121">
        <v>0</v>
      </c>
      <c r="AM48" s="121">
        <v>0</v>
      </c>
      <c r="AN48" s="148">
        <v>0</v>
      </c>
      <c r="AO48" s="121">
        <v>0</v>
      </c>
      <c r="AP48" s="148">
        <v>0</v>
      </c>
      <c r="AQ48" s="121">
        <v>0</v>
      </c>
      <c r="AR48" s="121">
        <v>0</v>
      </c>
      <c r="AS48" s="121">
        <v>0</v>
      </c>
      <c r="AT48" s="121">
        <v>0</v>
      </c>
      <c r="AU48" s="148">
        <v>0</v>
      </c>
      <c r="AV48" s="121">
        <v>0</v>
      </c>
      <c r="AW48"/>
      <c r="AX48"/>
      <c r="AY48"/>
      <c r="AZ48"/>
    </row>
    <row r="49" spans="1:52" s="72" customFormat="1" ht="60" x14ac:dyDescent="0.25">
      <c r="A49"/>
      <c r="B49" s="16"/>
      <c r="C49" s="332"/>
      <c r="D49" s="249"/>
      <c r="E49" s="252" t="s">
        <v>218</v>
      </c>
      <c r="F49" s="74"/>
      <c r="H49" s="136">
        <f t="shared" si="0"/>
        <v>0</v>
      </c>
      <c r="I49" s="123">
        <v>0</v>
      </c>
      <c r="J49" s="123">
        <v>0</v>
      </c>
      <c r="K49" s="123">
        <v>0</v>
      </c>
      <c r="L49" s="123">
        <v>0</v>
      </c>
      <c r="M49" s="123">
        <v>0</v>
      </c>
      <c r="N49" s="123">
        <v>0</v>
      </c>
      <c r="O49" s="123">
        <v>0</v>
      </c>
      <c r="P49" s="123">
        <v>0</v>
      </c>
      <c r="Q49" s="123">
        <v>1</v>
      </c>
      <c r="R49" s="123">
        <v>0</v>
      </c>
      <c r="S49" s="123">
        <v>0</v>
      </c>
      <c r="T49" s="123">
        <v>0</v>
      </c>
      <c r="U49" s="123">
        <v>0</v>
      </c>
      <c r="V49" s="123">
        <v>0</v>
      </c>
      <c r="W49" s="123">
        <v>0</v>
      </c>
      <c r="X49" s="123">
        <v>0</v>
      </c>
      <c r="Y49" s="123">
        <v>0</v>
      </c>
      <c r="Z49" s="123">
        <v>0</v>
      </c>
      <c r="AA49" s="123">
        <v>0</v>
      </c>
      <c r="AB49" s="123">
        <v>0</v>
      </c>
      <c r="AC49" s="123">
        <v>0</v>
      </c>
      <c r="AD49" s="123">
        <v>0</v>
      </c>
      <c r="AE49" s="123">
        <v>0</v>
      </c>
      <c r="AF49" s="123">
        <v>0</v>
      </c>
      <c r="AG49" s="123">
        <v>0</v>
      </c>
      <c r="AH49" s="123">
        <v>0</v>
      </c>
      <c r="AI49" s="123">
        <v>1</v>
      </c>
      <c r="AJ49" s="123">
        <v>0</v>
      </c>
      <c r="AK49" s="123">
        <v>0</v>
      </c>
      <c r="AL49" s="123">
        <v>0</v>
      </c>
      <c r="AM49" s="123">
        <v>0</v>
      </c>
      <c r="AN49" s="123">
        <v>0</v>
      </c>
      <c r="AO49" s="123">
        <v>0</v>
      </c>
      <c r="AP49" s="123">
        <v>0</v>
      </c>
      <c r="AQ49" s="123">
        <v>0</v>
      </c>
      <c r="AR49" s="123">
        <v>0</v>
      </c>
      <c r="AS49" s="123">
        <v>0</v>
      </c>
      <c r="AT49" s="123">
        <v>0</v>
      </c>
      <c r="AU49" s="123">
        <v>0</v>
      </c>
      <c r="AV49" s="123">
        <v>0</v>
      </c>
      <c r="AW49"/>
      <c r="AX49"/>
      <c r="AY49"/>
      <c r="AZ49"/>
    </row>
    <row r="50" spans="1:52" s="72" customFormat="1" ht="45" x14ac:dyDescent="0.25">
      <c r="A50"/>
      <c r="B50" s="16"/>
      <c r="C50" s="332"/>
      <c r="D50" s="249"/>
      <c r="E50" s="252" t="s">
        <v>219</v>
      </c>
      <c r="F50" s="74"/>
      <c r="H50" s="136">
        <f t="shared" si="0"/>
        <v>0</v>
      </c>
      <c r="I50" s="123">
        <v>0</v>
      </c>
      <c r="J50" s="123">
        <v>0</v>
      </c>
      <c r="K50" s="123">
        <v>0</v>
      </c>
      <c r="L50" s="123">
        <v>0</v>
      </c>
      <c r="M50" s="123">
        <v>0</v>
      </c>
      <c r="N50" s="123">
        <v>0</v>
      </c>
      <c r="O50" s="121">
        <v>0</v>
      </c>
      <c r="P50" s="121">
        <v>0</v>
      </c>
      <c r="Q50" s="121">
        <v>1</v>
      </c>
      <c r="R50" s="121">
        <v>0</v>
      </c>
      <c r="S50" s="121">
        <v>0</v>
      </c>
      <c r="T50" s="121">
        <v>0</v>
      </c>
      <c r="U50" s="121">
        <v>0</v>
      </c>
      <c r="V50" s="121">
        <v>0</v>
      </c>
      <c r="W50" s="121">
        <v>0</v>
      </c>
      <c r="X50" s="121">
        <v>0</v>
      </c>
      <c r="Y50" s="121">
        <v>0</v>
      </c>
      <c r="Z50" s="121">
        <v>0</v>
      </c>
      <c r="AA50" s="121">
        <v>0</v>
      </c>
      <c r="AB50" s="121">
        <v>0</v>
      </c>
      <c r="AC50" s="121">
        <v>0</v>
      </c>
      <c r="AD50" s="121">
        <v>0</v>
      </c>
      <c r="AE50" s="121">
        <v>0</v>
      </c>
      <c r="AF50" s="121">
        <v>0</v>
      </c>
      <c r="AG50" s="121">
        <v>0</v>
      </c>
      <c r="AH50" s="121">
        <v>0</v>
      </c>
      <c r="AI50" s="121">
        <v>1</v>
      </c>
      <c r="AJ50" s="121">
        <v>0</v>
      </c>
      <c r="AK50" s="121">
        <v>0</v>
      </c>
      <c r="AL50" s="121">
        <v>0</v>
      </c>
      <c r="AM50" s="121">
        <v>0</v>
      </c>
      <c r="AN50" s="121">
        <v>0</v>
      </c>
      <c r="AO50" s="121">
        <v>0</v>
      </c>
      <c r="AP50" s="121">
        <v>0</v>
      </c>
      <c r="AQ50" s="121">
        <v>0</v>
      </c>
      <c r="AR50" s="121">
        <v>0</v>
      </c>
      <c r="AS50" s="121">
        <v>0</v>
      </c>
      <c r="AT50" s="121">
        <v>0</v>
      </c>
      <c r="AU50" s="121">
        <v>0</v>
      </c>
      <c r="AV50" s="148">
        <v>0</v>
      </c>
      <c r="AW50"/>
      <c r="AX50"/>
      <c r="AY50"/>
      <c r="AZ50"/>
    </row>
    <row r="51" spans="1:52" s="72" customFormat="1" ht="45" x14ac:dyDescent="0.25">
      <c r="A51"/>
      <c r="B51" s="16"/>
      <c r="C51" s="332"/>
      <c r="D51" s="249"/>
      <c r="E51" s="252" t="s">
        <v>220</v>
      </c>
      <c r="F51" s="74"/>
      <c r="H51" s="136">
        <f t="shared" ref="H51:H94" si="1">SUMPRODUCT($I$9:$AV$9,I51:AV51)</f>
        <v>0</v>
      </c>
      <c r="I51" s="123">
        <v>0</v>
      </c>
      <c r="J51" s="123">
        <v>0</v>
      </c>
      <c r="K51" s="123">
        <v>0</v>
      </c>
      <c r="L51" s="123">
        <v>0</v>
      </c>
      <c r="M51" s="123">
        <v>0</v>
      </c>
      <c r="N51" s="123">
        <v>0</v>
      </c>
      <c r="O51" s="121">
        <v>0</v>
      </c>
      <c r="P51" s="121">
        <v>0</v>
      </c>
      <c r="Q51" s="121">
        <v>1</v>
      </c>
      <c r="R51" s="121">
        <v>0</v>
      </c>
      <c r="S51" s="121">
        <v>0</v>
      </c>
      <c r="T51" s="121">
        <v>0</v>
      </c>
      <c r="U51" s="121">
        <v>0</v>
      </c>
      <c r="V51" s="121">
        <v>0</v>
      </c>
      <c r="W51" s="121">
        <v>0</v>
      </c>
      <c r="X51" s="121">
        <v>0</v>
      </c>
      <c r="Y51" s="121">
        <v>0</v>
      </c>
      <c r="Z51" s="121">
        <v>0</v>
      </c>
      <c r="AA51" s="121">
        <v>0</v>
      </c>
      <c r="AB51" s="121">
        <v>0</v>
      </c>
      <c r="AC51" s="121">
        <v>0</v>
      </c>
      <c r="AD51" s="121">
        <v>0</v>
      </c>
      <c r="AE51" s="121">
        <v>0</v>
      </c>
      <c r="AF51" s="121">
        <v>0</v>
      </c>
      <c r="AG51" s="121">
        <v>0</v>
      </c>
      <c r="AH51" s="121">
        <v>0</v>
      </c>
      <c r="AI51" s="121">
        <v>1</v>
      </c>
      <c r="AJ51" s="121">
        <v>0</v>
      </c>
      <c r="AK51" s="121">
        <v>0</v>
      </c>
      <c r="AL51" s="121">
        <v>0</v>
      </c>
      <c r="AM51" s="121">
        <v>0</v>
      </c>
      <c r="AN51" s="121">
        <v>0</v>
      </c>
      <c r="AO51" s="121">
        <v>0</v>
      </c>
      <c r="AP51" s="121">
        <v>0</v>
      </c>
      <c r="AQ51" s="148">
        <v>0</v>
      </c>
      <c r="AR51" s="121">
        <v>0</v>
      </c>
      <c r="AS51" s="121">
        <v>0</v>
      </c>
      <c r="AT51" s="121">
        <v>0</v>
      </c>
      <c r="AU51" s="121">
        <v>0</v>
      </c>
      <c r="AV51" s="148">
        <v>0</v>
      </c>
      <c r="AW51"/>
      <c r="AX51"/>
      <c r="AY51"/>
      <c r="AZ51"/>
    </row>
    <row r="52" spans="1:52" s="72" customFormat="1" ht="45" x14ac:dyDescent="0.25">
      <c r="A52"/>
      <c r="B52" s="16"/>
      <c r="C52" s="332"/>
      <c r="D52" s="249"/>
      <c r="E52" s="252" t="s">
        <v>221</v>
      </c>
      <c r="F52" s="74"/>
      <c r="H52" s="136">
        <f t="shared" si="1"/>
        <v>0</v>
      </c>
      <c r="I52" s="123">
        <v>0</v>
      </c>
      <c r="J52" s="123">
        <v>0</v>
      </c>
      <c r="K52" s="123">
        <v>0</v>
      </c>
      <c r="L52" s="123">
        <v>0</v>
      </c>
      <c r="M52" s="123">
        <v>0</v>
      </c>
      <c r="N52" s="123">
        <v>0</v>
      </c>
      <c r="O52" s="123">
        <v>0</v>
      </c>
      <c r="P52" s="123">
        <v>0</v>
      </c>
      <c r="Q52" s="123">
        <v>1</v>
      </c>
      <c r="R52" s="123">
        <v>0</v>
      </c>
      <c r="S52" s="123">
        <v>0</v>
      </c>
      <c r="T52" s="123">
        <v>0</v>
      </c>
      <c r="U52" s="123">
        <v>0</v>
      </c>
      <c r="V52" s="123">
        <v>0</v>
      </c>
      <c r="W52" s="123">
        <v>0</v>
      </c>
      <c r="X52" s="123">
        <v>0</v>
      </c>
      <c r="Y52" s="123">
        <v>0</v>
      </c>
      <c r="Z52" s="123">
        <v>0</v>
      </c>
      <c r="AA52" s="123">
        <v>0</v>
      </c>
      <c r="AB52" s="123">
        <v>0</v>
      </c>
      <c r="AC52" s="123">
        <v>0</v>
      </c>
      <c r="AD52" s="123">
        <v>0</v>
      </c>
      <c r="AE52" s="123">
        <v>0</v>
      </c>
      <c r="AF52" s="123">
        <v>0</v>
      </c>
      <c r="AG52" s="123">
        <v>0</v>
      </c>
      <c r="AH52" s="123">
        <v>0</v>
      </c>
      <c r="AI52" s="123">
        <v>1</v>
      </c>
      <c r="AJ52" s="123">
        <v>0</v>
      </c>
      <c r="AK52" s="123">
        <v>0</v>
      </c>
      <c r="AL52" s="123">
        <v>0</v>
      </c>
      <c r="AM52" s="123">
        <v>0</v>
      </c>
      <c r="AN52" s="123">
        <v>0</v>
      </c>
      <c r="AO52" s="123">
        <v>0</v>
      </c>
      <c r="AP52" s="123">
        <v>0</v>
      </c>
      <c r="AQ52" s="123">
        <v>0</v>
      </c>
      <c r="AR52" s="123">
        <v>0</v>
      </c>
      <c r="AS52" s="123">
        <v>0</v>
      </c>
      <c r="AT52" s="123">
        <v>0</v>
      </c>
      <c r="AU52" s="123">
        <v>0</v>
      </c>
      <c r="AV52" s="123">
        <v>0</v>
      </c>
      <c r="AW52"/>
      <c r="AX52"/>
      <c r="AY52"/>
      <c r="AZ52"/>
    </row>
    <row r="53" spans="1:52" s="72" customFormat="1" ht="45" x14ac:dyDescent="0.25">
      <c r="A53"/>
      <c r="B53" s="16"/>
      <c r="C53" s="332"/>
      <c r="D53" s="249"/>
      <c r="E53" s="252" t="s">
        <v>222</v>
      </c>
      <c r="F53" s="74"/>
      <c r="H53" s="136">
        <f t="shared" si="1"/>
        <v>0</v>
      </c>
      <c r="I53" s="123">
        <v>0</v>
      </c>
      <c r="J53" s="123">
        <v>0</v>
      </c>
      <c r="K53" s="123">
        <v>0</v>
      </c>
      <c r="L53" s="123">
        <v>0</v>
      </c>
      <c r="M53" s="148">
        <v>0</v>
      </c>
      <c r="N53" s="123">
        <v>0</v>
      </c>
      <c r="O53" s="121">
        <v>0</v>
      </c>
      <c r="P53" s="121">
        <v>0</v>
      </c>
      <c r="Q53" s="121">
        <v>1</v>
      </c>
      <c r="R53" s="121">
        <v>0</v>
      </c>
      <c r="S53" s="121">
        <v>0</v>
      </c>
      <c r="T53" s="121">
        <v>0</v>
      </c>
      <c r="U53" s="121">
        <v>0</v>
      </c>
      <c r="V53" s="121">
        <v>0</v>
      </c>
      <c r="W53" s="121">
        <v>0</v>
      </c>
      <c r="X53" s="121">
        <v>0</v>
      </c>
      <c r="Y53" s="121">
        <v>0</v>
      </c>
      <c r="Z53" s="121">
        <v>0</v>
      </c>
      <c r="AA53" s="121">
        <v>0</v>
      </c>
      <c r="AB53" s="121">
        <v>0</v>
      </c>
      <c r="AC53" s="121">
        <v>0</v>
      </c>
      <c r="AD53" s="121">
        <v>0</v>
      </c>
      <c r="AE53" s="121">
        <v>0</v>
      </c>
      <c r="AF53" s="121">
        <v>0</v>
      </c>
      <c r="AG53" s="121">
        <v>0</v>
      </c>
      <c r="AH53" s="121">
        <v>0</v>
      </c>
      <c r="AI53" s="121">
        <v>1</v>
      </c>
      <c r="AJ53" s="121">
        <v>0</v>
      </c>
      <c r="AK53" s="121">
        <v>0</v>
      </c>
      <c r="AL53" s="121">
        <v>0</v>
      </c>
      <c r="AM53" s="121">
        <v>0</v>
      </c>
      <c r="AN53" s="121">
        <v>0</v>
      </c>
      <c r="AO53" s="121">
        <v>0</v>
      </c>
      <c r="AP53" s="148">
        <v>0</v>
      </c>
      <c r="AQ53" s="121">
        <v>0</v>
      </c>
      <c r="AR53" s="121">
        <v>0</v>
      </c>
      <c r="AS53" s="148">
        <v>0</v>
      </c>
      <c r="AT53" s="121">
        <v>0</v>
      </c>
      <c r="AU53" s="121">
        <v>0</v>
      </c>
      <c r="AV53" s="148">
        <v>0</v>
      </c>
      <c r="AW53"/>
      <c r="AX53"/>
      <c r="AY53"/>
      <c r="AZ53"/>
    </row>
    <row r="54" spans="1:52" s="72" customFormat="1" ht="45" x14ac:dyDescent="0.25">
      <c r="A54"/>
      <c r="B54" s="16"/>
      <c r="C54" s="332"/>
      <c r="D54" s="249"/>
      <c r="E54" s="252" t="s">
        <v>223</v>
      </c>
      <c r="F54" s="74"/>
      <c r="H54" s="136">
        <f t="shared" si="1"/>
        <v>0</v>
      </c>
      <c r="I54" s="123">
        <v>0</v>
      </c>
      <c r="J54" s="123">
        <v>0</v>
      </c>
      <c r="K54" s="123">
        <v>0</v>
      </c>
      <c r="L54" s="123">
        <v>0</v>
      </c>
      <c r="M54" s="123">
        <v>0</v>
      </c>
      <c r="N54" s="123">
        <v>0</v>
      </c>
      <c r="O54" s="121">
        <v>1</v>
      </c>
      <c r="P54" s="121">
        <v>0</v>
      </c>
      <c r="Q54" s="121">
        <v>1</v>
      </c>
      <c r="R54" s="121">
        <v>0</v>
      </c>
      <c r="S54" s="121">
        <v>0</v>
      </c>
      <c r="T54" s="121">
        <v>0</v>
      </c>
      <c r="U54" s="121">
        <v>0</v>
      </c>
      <c r="V54" s="121">
        <v>0</v>
      </c>
      <c r="W54" s="121">
        <v>0</v>
      </c>
      <c r="X54" s="121">
        <v>0</v>
      </c>
      <c r="Y54" s="121">
        <v>0</v>
      </c>
      <c r="Z54" s="121">
        <v>0</v>
      </c>
      <c r="AA54" s="121">
        <v>0</v>
      </c>
      <c r="AB54" s="121">
        <v>0</v>
      </c>
      <c r="AC54" s="121">
        <v>0</v>
      </c>
      <c r="AD54" s="121">
        <v>0</v>
      </c>
      <c r="AE54" s="121">
        <v>0</v>
      </c>
      <c r="AF54" s="121">
        <v>0</v>
      </c>
      <c r="AG54" s="121">
        <v>0</v>
      </c>
      <c r="AH54" s="121">
        <v>0</v>
      </c>
      <c r="AI54" s="121">
        <v>1</v>
      </c>
      <c r="AJ54" s="121">
        <v>0</v>
      </c>
      <c r="AK54" s="121">
        <v>0</v>
      </c>
      <c r="AL54" s="121">
        <v>0</v>
      </c>
      <c r="AM54" s="121">
        <v>0</v>
      </c>
      <c r="AN54" s="121">
        <v>0</v>
      </c>
      <c r="AO54" s="121">
        <v>0</v>
      </c>
      <c r="AP54" s="121">
        <v>0</v>
      </c>
      <c r="AQ54" s="121">
        <v>0</v>
      </c>
      <c r="AR54" s="121">
        <v>0</v>
      </c>
      <c r="AS54" s="148">
        <v>0</v>
      </c>
      <c r="AT54" s="121">
        <v>0</v>
      </c>
      <c r="AU54" s="121">
        <v>0</v>
      </c>
      <c r="AV54" s="148">
        <v>0</v>
      </c>
      <c r="AW54"/>
      <c r="AX54"/>
      <c r="AY54"/>
      <c r="AZ54"/>
    </row>
    <row r="55" spans="1:52" s="72" customFormat="1" ht="30" x14ac:dyDescent="0.25">
      <c r="A55"/>
      <c r="B55" s="16"/>
      <c r="C55" s="332"/>
      <c r="D55" s="253"/>
      <c r="E55" s="254" t="s">
        <v>224</v>
      </c>
      <c r="F55" s="74"/>
      <c r="H55" s="136">
        <f t="shared" si="1"/>
        <v>0</v>
      </c>
      <c r="I55" s="123">
        <v>0</v>
      </c>
      <c r="J55" s="123">
        <v>0</v>
      </c>
      <c r="K55" s="123">
        <v>0</v>
      </c>
      <c r="L55" s="123">
        <v>0</v>
      </c>
      <c r="M55" s="148">
        <v>0</v>
      </c>
      <c r="N55" s="123">
        <v>0</v>
      </c>
      <c r="O55" s="121">
        <v>1</v>
      </c>
      <c r="P55" s="121">
        <v>0</v>
      </c>
      <c r="Q55" s="121">
        <v>1</v>
      </c>
      <c r="R55" s="121">
        <v>0</v>
      </c>
      <c r="S55" s="121">
        <v>0</v>
      </c>
      <c r="T55" s="121">
        <v>0</v>
      </c>
      <c r="U55" s="121">
        <v>0</v>
      </c>
      <c r="V55" s="121">
        <v>0</v>
      </c>
      <c r="W55" s="121">
        <v>0</v>
      </c>
      <c r="X55" s="121">
        <v>0</v>
      </c>
      <c r="Y55" s="121">
        <v>0</v>
      </c>
      <c r="Z55" s="121">
        <v>0</v>
      </c>
      <c r="AA55" s="121">
        <v>0</v>
      </c>
      <c r="AB55" s="121">
        <v>0</v>
      </c>
      <c r="AC55" s="121">
        <v>0</v>
      </c>
      <c r="AD55" s="121">
        <v>0</v>
      </c>
      <c r="AE55" s="121">
        <v>0</v>
      </c>
      <c r="AF55" s="121">
        <v>0</v>
      </c>
      <c r="AG55" s="121">
        <v>0</v>
      </c>
      <c r="AH55" s="121">
        <v>0</v>
      </c>
      <c r="AI55" s="121">
        <v>1</v>
      </c>
      <c r="AJ55" s="121">
        <v>0</v>
      </c>
      <c r="AK55" s="121">
        <v>0</v>
      </c>
      <c r="AL55" s="121">
        <v>0</v>
      </c>
      <c r="AM55" s="121">
        <v>0</v>
      </c>
      <c r="AN55" s="121">
        <v>0</v>
      </c>
      <c r="AO55" s="121">
        <v>0</v>
      </c>
      <c r="AP55" s="148">
        <v>0</v>
      </c>
      <c r="AQ55" s="121">
        <v>0</v>
      </c>
      <c r="AR55" s="121">
        <v>0</v>
      </c>
      <c r="AS55" s="148">
        <v>0</v>
      </c>
      <c r="AT55" s="148">
        <v>0</v>
      </c>
      <c r="AU55" s="121">
        <v>0</v>
      </c>
      <c r="AV55" s="148">
        <v>0</v>
      </c>
      <c r="AW55"/>
      <c r="AX55"/>
      <c r="AY55"/>
      <c r="AZ55"/>
    </row>
    <row r="56" spans="1:52" s="72" customFormat="1" x14ac:dyDescent="0.25">
      <c r="A56"/>
      <c r="B56" s="16"/>
      <c r="C56" s="331" t="s">
        <v>102</v>
      </c>
      <c r="D56" s="248"/>
      <c r="E56" s="255" t="s">
        <v>226</v>
      </c>
      <c r="F56" s="74"/>
      <c r="H56" s="136">
        <f t="shared" si="1"/>
        <v>0</v>
      </c>
      <c r="I56" s="123">
        <v>0</v>
      </c>
      <c r="J56" s="123">
        <v>0</v>
      </c>
      <c r="K56" s="123">
        <v>0</v>
      </c>
      <c r="L56" s="123">
        <v>0</v>
      </c>
      <c r="M56" s="123">
        <v>0</v>
      </c>
      <c r="N56" s="123">
        <v>1</v>
      </c>
      <c r="O56" s="123">
        <v>0</v>
      </c>
      <c r="P56" s="123">
        <v>1</v>
      </c>
      <c r="Q56" s="123">
        <v>0</v>
      </c>
      <c r="R56" s="123">
        <v>0</v>
      </c>
      <c r="S56" s="123">
        <v>0</v>
      </c>
      <c r="T56" s="123">
        <v>0</v>
      </c>
      <c r="U56" s="123">
        <v>1</v>
      </c>
      <c r="V56" s="123">
        <v>1</v>
      </c>
      <c r="W56" s="123">
        <v>0</v>
      </c>
      <c r="X56" s="123">
        <v>0</v>
      </c>
      <c r="Y56" s="123">
        <v>0</v>
      </c>
      <c r="Z56" s="123">
        <v>0</v>
      </c>
      <c r="AA56" s="123">
        <v>0</v>
      </c>
      <c r="AB56" s="123">
        <v>0</v>
      </c>
      <c r="AC56" s="123">
        <v>0</v>
      </c>
      <c r="AD56" s="123">
        <v>0</v>
      </c>
      <c r="AE56" s="123">
        <v>0</v>
      </c>
      <c r="AF56" s="123">
        <v>0</v>
      </c>
      <c r="AG56" s="123">
        <v>0</v>
      </c>
      <c r="AH56" s="123">
        <v>0</v>
      </c>
      <c r="AI56" s="123">
        <v>0</v>
      </c>
      <c r="AJ56" s="123">
        <v>0</v>
      </c>
      <c r="AK56" s="123">
        <v>0</v>
      </c>
      <c r="AL56" s="123">
        <v>0</v>
      </c>
      <c r="AM56" s="123">
        <v>0</v>
      </c>
      <c r="AN56" s="123">
        <v>0</v>
      </c>
      <c r="AO56" s="123">
        <v>0</v>
      </c>
      <c r="AP56" s="123">
        <v>0</v>
      </c>
      <c r="AQ56" s="123">
        <v>0</v>
      </c>
      <c r="AR56" s="123">
        <v>0</v>
      </c>
      <c r="AS56" s="123">
        <v>0</v>
      </c>
      <c r="AT56" s="123">
        <v>0</v>
      </c>
      <c r="AU56" s="123">
        <v>0</v>
      </c>
      <c r="AV56" s="123">
        <v>1</v>
      </c>
      <c r="AW56"/>
      <c r="AX56"/>
      <c r="AY56"/>
      <c r="AZ56"/>
    </row>
    <row r="57" spans="1:52" s="72" customFormat="1" x14ac:dyDescent="0.25">
      <c r="A57"/>
      <c r="B57" s="16"/>
      <c r="C57" s="332"/>
      <c r="D57" s="249"/>
      <c r="E57" s="252" t="s">
        <v>227</v>
      </c>
      <c r="F57" s="74"/>
      <c r="H57" s="136">
        <f t="shared" si="1"/>
        <v>0</v>
      </c>
      <c r="I57" s="148">
        <v>0</v>
      </c>
      <c r="J57" s="123">
        <v>0</v>
      </c>
      <c r="K57" s="148">
        <v>0</v>
      </c>
      <c r="L57" s="123">
        <v>0</v>
      </c>
      <c r="M57" s="123">
        <v>0</v>
      </c>
      <c r="N57" s="123">
        <v>1</v>
      </c>
      <c r="O57" s="121">
        <v>0</v>
      </c>
      <c r="P57" s="121">
        <v>1</v>
      </c>
      <c r="Q57" s="121">
        <v>0</v>
      </c>
      <c r="R57" s="121">
        <v>0</v>
      </c>
      <c r="S57" s="121">
        <v>0</v>
      </c>
      <c r="T57" s="121">
        <v>0</v>
      </c>
      <c r="U57" s="121">
        <v>1</v>
      </c>
      <c r="V57" s="121">
        <v>1</v>
      </c>
      <c r="W57" s="121">
        <v>0</v>
      </c>
      <c r="X57" s="121">
        <v>0</v>
      </c>
      <c r="Y57" s="121">
        <v>0</v>
      </c>
      <c r="Z57" s="121">
        <v>0</v>
      </c>
      <c r="AA57" s="121">
        <v>0</v>
      </c>
      <c r="AB57" s="121">
        <v>0</v>
      </c>
      <c r="AC57" s="121">
        <v>0</v>
      </c>
      <c r="AD57" s="121">
        <v>0</v>
      </c>
      <c r="AE57" s="121">
        <v>0</v>
      </c>
      <c r="AF57" s="121">
        <v>0</v>
      </c>
      <c r="AG57" s="121">
        <v>0</v>
      </c>
      <c r="AH57" s="121">
        <v>0</v>
      </c>
      <c r="AI57" s="121">
        <v>0</v>
      </c>
      <c r="AJ57" s="121">
        <v>0</v>
      </c>
      <c r="AK57" s="121">
        <v>0</v>
      </c>
      <c r="AL57" s="148">
        <v>0</v>
      </c>
      <c r="AM57" s="121">
        <v>0</v>
      </c>
      <c r="AN57" s="121">
        <v>0</v>
      </c>
      <c r="AO57" s="148">
        <v>0</v>
      </c>
      <c r="AP57" s="148">
        <v>0</v>
      </c>
      <c r="AQ57" s="121">
        <v>0</v>
      </c>
      <c r="AR57" s="121">
        <v>0</v>
      </c>
      <c r="AS57" s="148">
        <v>0</v>
      </c>
      <c r="AT57" s="121">
        <v>0</v>
      </c>
      <c r="AU57" s="121">
        <v>0</v>
      </c>
      <c r="AV57" s="121">
        <v>1</v>
      </c>
      <c r="AW57"/>
      <c r="AX57"/>
      <c r="AY57"/>
      <c r="AZ57"/>
    </row>
    <row r="58" spans="1:52" s="72" customFormat="1" x14ac:dyDescent="0.25">
      <c r="A58"/>
      <c r="B58" s="16"/>
      <c r="C58" s="332"/>
      <c r="D58" s="249"/>
      <c r="E58" s="252" t="s">
        <v>228</v>
      </c>
      <c r="F58" s="74"/>
      <c r="H58" s="136">
        <f t="shared" si="1"/>
        <v>0</v>
      </c>
      <c r="I58" s="148">
        <v>0</v>
      </c>
      <c r="J58" s="123">
        <v>0</v>
      </c>
      <c r="K58" s="148">
        <v>0</v>
      </c>
      <c r="L58" s="123">
        <v>0</v>
      </c>
      <c r="M58" s="123">
        <v>0</v>
      </c>
      <c r="N58" s="123">
        <v>1</v>
      </c>
      <c r="O58" s="121">
        <v>0</v>
      </c>
      <c r="P58" s="121">
        <v>1</v>
      </c>
      <c r="Q58" s="121">
        <v>0</v>
      </c>
      <c r="R58" s="121">
        <v>0</v>
      </c>
      <c r="S58" s="121">
        <v>0</v>
      </c>
      <c r="T58" s="121">
        <v>0</v>
      </c>
      <c r="U58" s="121">
        <v>1</v>
      </c>
      <c r="V58" s="121">
        <v>1</v>
      </c>
      <c r="W58" s="121">
        <v>0</v>
      </c>
      <c r="X58" s="121">
        <v>0</v>
      </c>
      <c r="Y58" s="121">
        <v>0</v>
      </c>
      <c r="Z58" s="121">
        <v>0</v>
      </c>
      <c r="AA58" s="121">
        <v>0</v>
      </c>
      <c r="AB58" s="121">
        <v>0</v>
      </c>
      <c r="AC58" s="121">
        <v>0</v>
      </c>
      <c r="AD58" s="121">
        <v>0</v>
      </c>
      <c r="AE58" s="121">
        <v>0</v>
      </c>
      <c r="AF58" s="121">
        <v>0</v>
      </c>
      <c r="AG58" s="121">
        <v>0</v>
      </c>
      <c r="AH58" s="121">
        <v>0</v>
      </c>
      <c r="AI58" s="121">
        <v>0</v>
      </c>
      <c r="AJ58" s="121">
        <v>0</v>
      </c>
      <c r="AK58" s="121">
        <v>0</v>
      </c>
      <c r="AL58" s="148">
        <v>0</v>
      </c>
      <c r="AM58" s="121">
        <v>0</v>
      </c>
      <c r="AN58" s="121">
        <v>0</v>
      </c>
      <c r="AO58" s="148">
        <v>0</v>
      </c>
      <c r="AP58" s="121">
        <v>0</v>
      </c>
      <c r="AQ58" s="121">
        <v>0</v>
      </c>
      <c r="AR58" s="121">
        <v>0</v>
      </c>
      <c r="AS58" s="148">
        <v>0</v>
      </c>
      <c r="AT58" s="121">
        <v>0</v>
      </c>
      <c r="AU58" s="121">
        <v>0</v>
      </c>
      <c r="AV58" s="121">
        <v>1</v>
      </c>
      <c r="AW58"/>
      <c r="AX58"/>
      <c r="AY58"/>
      <c r="AZ58"/>
    </row>
    <row r="59" spans="1:52" s="72" customFormat="1" ht="90" x14ac:dyDescent="0.25">
      <c r="A59"/>
      <c r="B59" s="16"/>
      <c r="C59" s="332"/>
      <c r="D59" s="249"/>
      <c r="E59" s="252" t="s">
        <v>229</v>
      </c>
      <c r="F59" s="74"/>
      <c r="H59" s="136">
        <f t="shared" si="1"/>
        <v>0</v>
      </c>
      <c r="I59" s="123">
        <v>0</v>
      </c>
      <c r="J59" s="123">
        <v>0</v>
      </c>
      <c r="K59" s="123">
        <v>0</v>
      </c>
      <c r="L59" s="123">
        <v>0</v>
      </c>
      <c r="M59" s="123">
        <v>1</v>
      </c>
      <c r="N59" s="123">
        <v>1</v>
      </c>
      <c r="O59" s="123">
        <v>1</v>
      </c>
      <c r="P59" s="123">
        <v>1</v>
      </c>
      <c r="Q59" s="123">
        <v>1</v>
      </c>
      <c r="R59" s="123">
        <v>0</v>
      </c>
      <c r="S59" s="123">
        <v>0</v>
      </c>
      <c r="T59" s="123">
        <v>0</v>
      </c>
      <c r="U59" s="123">
        <v>1</v>
      </c>
      <c r="V59" s="123">
        <v>1</v>
      </c>
      <c r="W59" s="123">
        <v>0</v>
      </c>
      <c r="X59" s="123">
        <v>0</v>
      </c>
      <c r="Y59" s="123">
        <v>0</v>
      </c>
      <c r="Z59" s="123">
        <v>0</v>
      </c>
      <c r="AA59" s="123">
        <v>0</v>
      </c>
      <c r="AB59" s="123">
        <v>0</v>
      </c>
      <c r="AC59" s="123">
        <v>0</v>
      </c>
      <c r="AD59" s="123">
        <v>0</v>
      </c>
      <c r="AE59" s="123">
        <v>0</v>
      </c>
      <c r="AF59" s="123">
        <v>0</v>
      </c>
      <c r="AG59" s="123">
        <v>0</v>
      </c>
      <c r="AH59" s="123">
        <v>0</v>
      </c>
      <c r="AI59" s="123">
        <v>0</v>
      </c>
      <c r="AJ59" s="123">
        <v>0</v>
      </c>
      <c r="AK59" s="123">
        <v>0</v>
      </c>
      <c r="AL59" s="123">
        <v>0</v>
      </c>
      <c r="AM59" s="123">
        <v>0</v>
      </c>
      <c r="AN59" s="123">
        <v>0</v>
      </c>
      <c r="AO59" s="123">
        <v>0</v>
      </c>
      <c r="AP59" s="123">
        <v>0</v>
      </c>
      <c r="AQ59" s="123">
        <v>0</v>
      </c>
      <c r="AR59" s="123">
        <v>0</v>
      </c>
      <c r="AS59" s="123">
        <v>0</v>
      </c>
      <c r="AT59" s="123">
        <v>0</v>
      </c>
      <c r="AU59" s="123">
        <v>0</v>
      </c>
      <c r="AV59" s="123">
        <v>1</v>
      </c>
      <c r="AW59"/>
      <c r="AX59"/>
      <c r="AY59"/>
      <c r="AZ59"/>
    </row>
    <row r="60" spans="1:52" s="72" customFormat="1" x14ac:dyDescent="0.25">
      <c r="A60"/>
      <c r="B60" s="16"/>
      <c r="C60" s="332"/>
      <c r="D60" s="249"/>
      <c r="E60" s="252" t="s">
        <v>230</v>
      </c>
      <c r="F60" s="74"/>
      <c r="H60" s="136">
        <f t="shared" si="1"/>
        <v>0</v>
      </c>
      <c r="I60" s="123">
        <v>0</v>
      </c>
      <c r="J60" s="123">
        <v>0</v>
      </c>
      <c r="K60" s="123">
        <v>0</v>
      </c>
      <c r="L60" s="123">
        <v>0</v>
      </c>
      <c r="M60" s="123">
        <v>0</v>
      </c>
      <c r="N60" s="123">
        <v>1</v>
      </c>
      <c r="O60" s="121">
        <v>0</v>
      </c>
      <c r="P60" s="121">
        <v>1</v>
      </c>
      <c r="Q60" s="121">
        <v>0</v>
      </c>
      <c r="R60" s="121">
        <v>0</v>
      </c>
      <c r="S60" s="121">
        <v>0</v>
      </c>
      <c r="T60" s="121">
        <v>0</v>
      </c>
      <c r="U60" s="121">
        <v>1</v>
      </c>
      <c r="V60" s="121">
        <v>1</v>
      </c>
      <c r="W60" s="121">
        <v>0</v>
      </c>
      <c r="X60" s="121">
        <v>0</v>
      </c>
      <c r="Y60" s="121">
        <v>0</v>
      </c>
      <c r="Z60" s="121">
        <v>0</v>
      </c>
      <c r="AA60" s="121">
        <v>0</v>
      </c>
      <c r="AB60" s="121">
        <v>0</v>
      </c>
      <c r="AC60" s="121">
        <v>0</v>
      </c>
      <c r="AD60" s="121">
        <v>0</v>
      </c>
      <c r="AE60" s="121">
        <v>0</v>
      </c>
      <c r="AF60" s="121">
        <v>0</v>
      </c>
      <c r="AG60" s="121">
        <v>0</v>
      </c>
      <c r="AH60" s="121">
        <v>0</v>
      </c>
      <c r="AI60" s="121">
        <v>0</v>
      </c>
      <c r="AJ60" s="121">
        <v>0</v>
      </c>
      <c r="AK60" s="121">
        <v>0</v>
      </c>
      <c r="AL60" s="121">
        <v>0</v>
      </c>
      <c r="AM60" s="121">
        <v>0</v>
      </c>
      <c r="AN60" s="121">
        <v>0</v>
      </c>
      <c r="AO60" s="148">
        <v>0</v>
      </c>
      <c r="AP60" s="121">
        <v>0</v>
      </c>
      <c r="AQ60" s="121">
        <v>0</v>
      </c>
      <c r="AR60" s="121">
        <v>0</v>
      </c>
      <c r="AS60" s="121">
        <v>0</v>
      </c>
      <c r="AT60" s="121">
        <v>0</v>
      </c>
      <c r="AU60" s="121">
        <v>0</v>
      </c>
      <c r="AV60" s="121">
        <v>1</v>
      </c>
      <c r="AW60"/>
      <c r="AX60"/>
      <c r="AY60"/>
      <c r="AZ60"/>
    </row>
    <row r="61" spans="1:52" s="72" customFormat="1" x14ac:dyDescent="0.25">
      <c r="A61"/>
      <c r="B61" s="16"/>
      <c r="C61" s="332"/>
      <c r="D61" s="249"/>
      <c r="E61" s="252" t="s">
        <v>231</v>
      </c>
      <c r="F61" s="74"/>
      <c r="H61" s="136">
        <f t="shared" si="1"/>
        <v>0</v>
      </c>
      <c r="I61" s="123">
        <v>0</v>
      </c>
      <c r="J61" s="123">
        <v>0</v>
      </c>
      <c r="K61" s="123">
        <v>0</v>
      </c>
      <c r="L61" s="123">
        <v>0</v>
      </c>
      <c r="M61" s="123">
        <v>0</v>
      </c>
      <c r="N61" s="123">
        <v>1</v>
      </c>
      <c r="O61" s="123">
        <v>0</v>
      </c>
      <c r="P61" s="123">
        <v>1</v>
      </c>
      <c r="Q61" s="123">
        <v>0</v>
      </c>
      <c r="R61" s="123">
        <v>0</v>
      </c>
      <c r="S61" s="123">
        <v>0</v>
      </c>
      <c r="T61" s="123">
        <v>0</v>
      </c>
      <c r="U61" s="123">
        <v>1</v>
      </c>
      <c r="V61" s="123">
        <v>1</v>
      </c>
      <c r="W61" s="123">
        <v>0</v>
      </c>
      <c r="X61" s="123">
        <v>0</v>
      </c>
      <c r="Y61" s="123">
        <v>0</v>
      </c>
      <c r="Z61" s="123">
        <v>0</v>
      </c>
      <c r="AA61" s="123">
        <v>0</v>
      </c>
      <c r="AB61" s="123">
        <v>0</v>
      </c>
      <c r="AC61" s="123">
        <v>0</v>
      </c>
      <c r="AD61" s="123">
        <v>0</v>
      </c>
      <c r="AE61" s="123">
        <v>0</v>
      </c>
      <c r="AF61" s="123">
        <v>0</v>
      </c>
      <c r="AG61" s="123">
        <v>0</v>
      </c>
      <c r="AH61" s="123">
        <v>0</v>
      </c>
      <c r="AI61" s="123">
        <v>0</v>
      </c>
      <c r="AJ61" s="123">
        <v>0</v>
      </c>
      <c r="AK61" s="123">
        <v>0</v>
      </c>
      <c r="AL61" s="123">
        <v>0</v>
      </c>
      <c r="AM61" s="123">
        <v>0</v>
      </c>
      <c r="AN61" s="123">
        <v>0</v>
      </c>
      <c r="AO61" s="123">
        <v>0</v>
      </c>
      <c r="AP61" s="123">
        <v>0</v>
      </c>
      <c r="AQ61" s="123">
        <v>0</v>
      </c>
      <c r="AR61" s="123">
        <v>0</v>
      </c>
      <c r="AS61" s="123">
        <v>0</v>
      </c>
      <c r="AT61" s="123">
        <v>0</v>
      </c>
      <c r="AU61" s="123">
        <v>0</v>
      </c>
      <c r="AV61" s="123">
        <v>1</v>
      </c>
      <c r="AW61"/>
      <c r="AX61"/>
      <c r="AY61"/>
      <c r="AZ61"/>
    </row>
    <row r="62" spans="1:52" s="72" customFormat="1" ht="30" x14ac:dyDescent="0.25">
      <c r="A62"/>
      <c r="B62" s="16"/>
      <c r="C62" s="332"/>
      <c r="D62" s="249"/>
      <c r="E62" s="252" t="s">
        <v>232</v>
      </c>
      <c r="F62" s="74"/>
      <c r="H62" s="136">
        <f t="shared" si="1"/>
        <v>0</v>
      </c>
      <c r="I62" s="148">
        <v>0</v>
      </c>
      <c r="J62" s="123">
        <v>0</v>
      </c>
      <c r="K62" s="123">
        <v>0</v>
      </c>
      <c r="L62" s="123">
        <v>0</v>
      </c>
      <c r="M62" s="123">
        <v>0</v>
      </c>
      <c r="N62" s="123">
        <v>1</v>
      </c>
      <c r="O62" s="148">
        <v>1</v>
      </c>
      <c r="P62" s="148">
        <v>1</v>
      </c>
      <c r="Q62" s="121">
        <v>1</v>
      </c>
      <c r="R62" s="121">
        <v>0</v>
      </c>
      <c r="S62" s="121">
        <v>0</v>
      </c>
      <c r="T62" s="121">
        <v>0</v>
      </c>
      <c r="U62" s="121">
        <v>1</v>
      </c>
      <c r="V62" s="121">
        <v>1</v>
      </c>
      <c r="W62" s="121">
        <v>0</v>
      </c>
      <c r="X62" s="121">
        <v>0</v>
      </c>
      <c r="Y62" s="121">
        <v>0</v>
      </c>
      <c r="Z62" s="121">
        <v>0</v>
      </c>
      <c r="AA62" s="121">
        <v>0</v>
      </c>
      <c r="AB62" s="121">
        <v>0</v>
      </c>
      <c r="AC62" s="121">
        <v>0</v>
      </c>
      <c r="AD62" s="121">
        <v>0</v>
      </c>
      <c r="AE62" s="121">
        <v>0</v>
      </c>
      <c r="AF62" s="121">
        <v>0</v>
      </c>
      <c r="AG62" s="121">
        <v>0</v>
      </c>
      <c r="AH62" s="121">
        <v>0</v>
      </c>
      <c r="AI62" s="148">
        <v>0</v>
      </c>
      <c r="AJ62" s="121">
        <v>0</v>
      </c>
      <c r="AK62" s="121">
        <v>0</v>
      </c>
      <c r="AL62" s="121">
        <v>0</v>
      </c>
      <c r="AM62" s="121">
        <v>0</v>
      </c>
      <c r="AN62" s="121">
        <v>0</v>
      </c>
      <c r="AO62" s="121">
        <v>0</v>
      </c>
      <c r="AP62" s="121">
        <v>0</v>
      </c>
      <c r="AQ62" s="121">
        <v>0</v>
      </c>
      <c r="AR62" s="121">
        <v>0</v>
      </c>
      <c r="AS62" s="121">
        <v>0</v>
      </c>
      <c r="AT62" s="121">
        <v>0</v>
      </c>
      <c r="AU62" s="121">
        <v>0</v>
      </c>
      <c r="AV62" s="121">
        <v>1</v>
      </c>
      <c r="AW62"/>
      <c r="AX62"/>
      <c r="AY62"/>
      <c r="AZ62"/>
    </row>
    <row r="63" spans="1:52" s="72" customFormat="1" x14ac:dyDescent="0.25">
      <c r="A63"/>
      <c r="B63" s="16"/>
      <c r="C63" s="332"/>
      <c r="D63" s="253"/>
      <c r="E63" s="254" t="s">
        <v>233</v>
      </c>
      <c r="F63" s="74"/>
      <c r="H63" s="136">
        <f t="shared" si="1"/>
        <v>0</v>
      </c>
      <c r="I63" s="148">
        <v>0</v>
      </c>
      <c r="J63" s="148">
        <v>0</v>
      </c>
      <c r="K63" s="123">
        <v>0</v>
      </c>
      <c r="L63" s="123">
        <v>0</v>
      </c>
      <c r="M63" s="123">
        <v>0</v>
      </c>
      <c r="N63" s="148">
        <v>1</v>
      </c>
      <c r="O63" s="148">
        <v>0</v>
      </c>
      <c r="P63" s="148">
        <v>1</v>
      </c>
      <c r="Q63" s="148">
        <v>1</v>
      </c>
      <c r="R63" s="121">
        <v>0</v>
      </c>
      <c r="S63" s="121">
        <v>0</v>
      </c>
      <c r="T63" s="121">
        <v>0</v>
      </c>
      <c r="U63" s="121">
        <v>1</v>
      </c>
      <c r="V63" s="121">
        <v>1</v>
      </c>
      <c r="W63" s="121">
        <v>0</v>
      </c>
      <c r="X63" s="121">
        <v>0</v>
      </c>
      <c r="Y63" s="121">
        <v>0</v>
      </c>
      <c r="Z63" s="121">
        <v>0</v>
      </c>
      <c r="AA63" s="121">
        <v>0</v>
      </c>
      <c r="AB63" s="121">
        <v>0</v>
      </c>
      <c r="AC63" s="121">
        <v>0</v>
      </c>
      <c r="AD63" s="121">
        <v>0</v>
      </c>
      <c r="AE63" s="121">
        <v>0</v>
      </c>
      <c r="AF63" s="121">
        <v>0</v>
      </c>
      <c r="AG63" s="121">
        <v>0</v>
      </c>
      <c r="AH63" s="121">
        <v>0</v>
      </c>
      <c r="AI63" s="148">
        <v>0</v>
      </c>
      <c r="AJ63" s="121">
        <v>0</v>
      </c>
      <c r="AK63" s="121">
        <v>0</v>
      </c>
      <c r="AL63" s="121">
        <v>0</v>
      </c>
      <c r="AM63" s="121">
        <v>0</v>
      </c>
      <c r="AN63" s="121">
        <v>0</v>
      </c>
      <c r="AO63" s="121">
        <v>0</v>
      </c>
      <c r="AP63" s="121">
        <v>0</v>
      </c>
      <c r="AQ63" s="121">
        <v>0</v>
      </c>
      <c r="AR63" s="121">
        <v>0</v>
      </c>
      <c r="AS63" s="121">
        <v>0</v>
      </c>
      <c r="AT63" s="121">
        <v>0</v>
      </c>
      <c r="AU63" s="121">
        <v>0</v>
      </c>
      <c r="AV63" s="121">
        <v>1</v>
      </c>
      <c r="AW63"/>
      <c r="AX63"/>
      <c r="AY63"/>
      <c r="AZ63"/>
    </row>
    <row r="64" spans="1:52" s="72" customFormat="1" x14ac:dyDescent="0.25">
      <c r="A64"/>
      <c r="B64" s="16"/>
      <c r="C64" s="331" t="s">
        <v>103</v>
      </c>
      <c r="D64" s="248"/>
      <c r="E64" s="255" t="s">
        <v>235</v>
      </c>
      <c r="F64" s="74"/>
      <c r="H64" s="136">
        <f t="shared" si="1"/>
        <v>0</v>
      </c>
      <c r="I64" s="123">
        <v>0</v>
      </c>
      <c r="J64" s="123">
        <v>0</v>
      </c>
      <c r="K64" s="123">
        <v>0</v>
      </c>
      <c r="L64" s="123">
        <v>0</v>
      </c>
      <c r="M64" s="123">
        <v>0</v>
      </c>
      <c r="N64" s="123">
        <v>0</v>
      </c>
      <c r="O64" s="123">
        <v>0</v>
      </c>
      <c r="P64" s="123">
        <v>1</v>
      </c>
      <c r="Q64" s="123">
        <v>0</v>
      </c>
      <c r="R64" s="123">
        <v>0</v>
      </c>
      <c r="S64" s="123">
        <v>0</v>
      </c>
      <c r="T64" s="123">
        <v>0</v>
      </c>
      <c r="U64" s="123">
        <v>1</v>
      </c>
      <c r="V64" s="123">
        <v>1</v>
      </c>
      <c r="W64" s="123">
        <v>0</v>
      </c>
      <c r="X64" s="123">
        <v>0</v>
      </c>
      <c r="Y64" s="123">
        <v>0</v>
      </c>
      <c r="Z64" s="123">
        <v>0</v>
      </c>
      <c r="AA64" s="123">
        <v>0</v>
      </c>
      <c r="AB64" s="123">
        <v>0</v>
      </c>
      <c r="AC64" s="123">
        <v>0</v>
      </c>
      <c r="AD64" s="123">
        <v>0</v>
      </c>
      <c r="AE64" s="123">
        <v>0</v>
      </c>
      <c r="AF64" s="123">
        <v>0</v>
      </c>
      <c r="AG64" s="123">
        <v>0</v>
      </c>
      <c r="AH64" s="123">
        <v>0</v>
      </c>
      <c r="AI64" s="123">
        <v>0</v>
      </c>
      <c r="AJ64" s="123">
        <v>0</v>
      </c>
      <c r="AK64" s="123">
        <v>0</v>
      </c>
      <c r="AL64" s="123">
        <v>0</v>
      </c>
      <c r="AM64" s="123">
        <v>0</v>
      </c>
      <c r="AN64" s="123">
        <v>0</v>
      </c>
      <c r="AO64" s="123">
        <v>0</v>
      </c>
      <c r="AP64" s="123">
        <v>0</v>
      </c>
      <c r="AQ64" s="123">
        <v>0</v>
      </c>
      <c r="AR64" s="123">
        <v>0</v>
      </c>
      <c r="AS64" s="123">
        <v>0</v>
      </c>
      <c r="AT64" s="123">
        <v>0</v>
      </c>
      <c r="AU64" s="123">
        <v>0</v>
      </c>
      <c r="AV64" s="123">
        <v>1</v>
      </c>
      <c r="AW64"/>
      <c r="AX64"/>
      <c r="AY64"/>
      <c r="AZ64"/>
    </row>
    <row r="65" spans="1:52" s="72" customFormat="1" ht="30" x14ac:dyDescent="0.25">
      <c r="A65"/>
      <c r="B65" s="16"/>
      <c r="C65" s="332"/>
      <c r="D65" s="249"/>
      <c r="E65" s="252" t="s">
        <v>236</v>
      </c>
      <c r="F65" s="74"/>
      <c r="H65" s="136">
        <f t="shared" si="1"/>
        <v>0</v>
      </c>
      <c r="I65" s="123">
        <v>0</v>
      </c>
      <c r="J65" s="123">
        <v>0</v>
      </c>
      <c r="K65" s="123">
        <v>0</v>
      </c>
      <c r="L65" s="123">
        <v>0</v>
      </c>
      <c r="M65" s="148">
        <v>0</v>
      </c>
      <c r="N65" s="123">
        <v>0</v>
      </c>
      <c r="O65" s="121">
        <v>0</v>
      </c>
      <c r="P65" s="121">
        <v>1</v>
      </c>
      <c r="Q65" s="121">
        <v>0</v>
      </c>
      <c r="R65" s="121">
        <v>0</v>
      </c>
      <c r="S65" s="121">
        <v>0</v>
      </c>
      <c r="T65" s="121">
        <v>0</v>
      </c>
      <c r="U65" s="121">
        <v>1</v>
      </c>
      <c r="V65" s="121">
        <v>1</v>
      </c>
      <c r="W65" s="121">
        <v>0</v>
      </c>
      <c r="X65" s="121">
        <v>0</v>
      </c>
      <c r="Y65" s="121">
        <v>0</v>
      </c>
      <c r="Z65" s="121">
        <v>0</v>
      </c>
      <c r="AA65" s="121">
        <v>0</v>
      </c>
      <c r="AB65" s="121">
        <v>0</v>
      </c>
      <c r="AC65" s="121">
        <v>0</v>
      </c>
      <c r="AD65" s="121">
        <v>0</v>
      </c>
      <c r="AE65" s="121">
        <v>0</v>
      </c>
      <c r="AF65" s="121">
        <v>0</v>
      </c>
      <c r="AG65" s="121">
        <v>0</v>
      </c>
      <c r="AH65" s="121">
        <v>0</v>
      </c>
      <c r="AI65" s="121">
        <v>0</v>
      </c>
      <c r="AJ65" s="121">
        <v>0</v>
      </c>
      <c r="AK65" s="121">
        <v>0</v>
      </c>
      <c r="AL65" s="121">
        <v>0</v>
      </c>
      <c r="AM65" s="121">
        <v>0</v>
      </c>
      <c r="AN65" s="121">
        <v>0</v>
      </c>
      <c r="AO65" s="121">
        <v>0</v>
      </c>
      <c r="AP65" s="121">
        <v>0</v>
      </c>
      <c r="AQ65" s="121">
        <v>0</v>
      </c>
      <c r="AR65" s="121">
        <v>0</v>
      </c>
      <c r="AS65" s="121">
        <v>0</v>
      </c>
      <c r="AT65" s="121">
        <v>0</v>
      </c>
      <c r="AU65" s="121">
        <v>0</v>
      </c>
      <c r="AV65" s="121">
        <v>1</v>
      </c>
      <c r="AW65"/>
      <c r="AX65"/>
      <c r="AY65"/>
      <c r="AZ65"/>
    </row>
    <row r="66" spans="1:52" s="72" customFormat="1" x14ac:dyDescent="0.25">
      <c r="A66"/>
      <c r="B66" s="16"/>
      <c r="C66" s="332"/>
      <c r="D66" s="253"/>
      <c r="E66" s="254" t="s">
        <v>237</v>
      </c>
      <c r="F66" s="74"/>
      <c r="H66" s="136">
        <f t="shared" si="1"/>
        <v>0</v>
      </c>
      <c r="I66" s="123"/>
      <c r="J66" s="123"/>
      <c r="K66" s="123"/>
      <c r="L66" s="123"/>
      <c r="M66" s="148"/>
      <c r="N66" s="123"/>
      <c r="O66" s="121"/>
      <c r="P66" s="121"/>
      <c r="Q66" s="121"/>
      <c r="R66" s="121"/>
      <c r="S66" s="121"/>
      <c r="T66" s="121"/>
      <c r="U66" s="121"/>
      <c r="V66" s="121"/>
      <c r="W66" s="121"/>
      <c r="X66" s="121"/>
      <c r="Y66" s="121"/>
      <c r="Z66" s="121"/>
      <c r="AA66" s="121"/>
      <c r="AB66" s="121"/>
      <c r="AC66" s="121"/>
      <c r="AD66" s="121"/>
      <c r="AE66" s="121"/>
      <c r="AF66" s="121"/>
      <c r="AG66" s="121"/>
      <c r="AH66" s="121"/>
      <c r="AI66" s="121"/>
      <c r="AJ66" s="121"/>
      <c r="AK66" s="121"/>
      <c r="AL66" s="121"/>
      <c r="AM66" s="121"/>
      <c r="AN66" s="121"/>
      <c r="AO66" s="121"/>
      <c r="AP66" s="121"/>
      <c r="AQ66" s="121"/>
      <c r="AR66" s="121"/>
      <c r="AS66" s="121"/>
      <c r="AT66" s="121"/>
      <c r="AU66" s="121"/>
      <c r="AV66" s="121"/>
      <c r="AW66"/>
      <c r="AX66"/>
      <c r="AY66"/>
      <c r="AZ66"/>
    </row>
    <row r="67" spans="1:52" s="72" customFormat="1" ht="30" x14ac:dyDescent="0.25">
      <c r="A67"/>
      <c r="B67" s="16"/>
      <c r="C67" s="331" t="s">
        <v>104</v>
      </c>
      <c r="D67" s="248"/>
      <c r="E67" s="255" t="s">
        <v>239</v>
      </c>
      <c r="F67" s="74"/>
      <c r="H67" s="136">
        <f t="shared" si="1"/>
        <v>0</v>
      </c>
      <c r="I67" s="123">
        <v>0</v>
      </c>
      <c r="J67" s="123">
        <v>0</v>
      </c>
      <c r="K67" s="123">
        <v>0</v>
      </c>
      <c r="L67" s="123">
        <v>0</v>
      </c>
      <c r="M67" s="123">
        <v>0</v>
      </c>
      <c r="N67" s="123">
        <v>0</v>
      </c>
      <c r="O67" s="123">
        <v>0</v>
      </c>
      <c r="P67" s="123">
        <v>0</v>
      </c>
      <c r="Q67" s="123">
        <v>0</v>
      </c>
      <c r="R67" s="123">
        <v>0</v>
      </c>
      <c r="S67" s="123">
        <v>0</v>
      </c>
      <c r="T67" s="123">
        <v>0</v>
      </c>
      <c r="U67" s="123">
        <v>0</v>
      </c>
      <c r="V67" s="123">
        <v>0</v>
      </c>
      <c r="W67" s="123">
        <v>0</v>
      </c>
      <c r="X67" s="123">
        <v>0</v>
      </c>
      <c r="Y67" s="123">
        <v>1</v>
      </c>
      <c r="Z67" s="123">
        <v>1</v>
      </c>
      <c r="AA67" s="123">
        <v>1</v>
      </c>
      <c r="AB67" s="123">
        <v>1</v>
      </c>
      <c r="AC67" s="123">
        <v>1</v>
      </c>
      <c r="AD67" s="123">
        <v>0</v>
      </c>
      <c r="AE67" s="123">
        <v>0</v>
      </c>
      <c r="AF67" s="123">
        <v>0</v>
      </c>
      <c r="AG67" s="123">
        <v>0</v>
      </c>
      <c r="AH67" s="123">
        <v>0</v>
      </c>
      <c r="AI67" s="123">
        <v>0</v>
      </c>
      <c r="AJ67" s="123">
        <v>0</v>
      </c>
      <c r="AK67" s="123">
        <v>0</v>
      </c>
      <c r="AL67" s="123">
        <v>0</v>
      </c>
      <c r="AM67" s="123">
        <v>0</v>
      </c>
      <c r="AN67" s="123">
        <v>0</v>
      </c>
      <c r="AO67" s="123">
        <v>0</v>
      </c>
      <c r="AP67" s="123">
        <v>0</v>
      </c>
      <c r="AQ67" s="123">
        <v>0</v>
      </c>
      <c r="AR67" s="123">
        <v>0</v>
      </c>
      <c r="AS67" s="123">
        <v>0</v>
      </c>
      <c r="AT67" s="123">
        <v>0</v>
      </c>
      <c r="AU67" s="123">
        <v>0</v>
      </c>
      <c r="AV67" s="123">
        <v>0</v>
      </c>
      <c r="AW67"/>
      <c r="AX67"/>
      <c r="AY67"/>
      <c r="AZ67"/>
    </row>
    <row r="68" spans="1:52" s="72" customFormat="1" x14ac:dyDescent="0.25">
      <c r="A68"/>
      <c r="B68" s="16"/>
      <c r="C68" s="332"/>
      <c r="D68" s="249"/>
      <c r="E68" s="252" t="s">
        <v>90</v>
      </c>
      <c r="F68" s="74"/>
      <c r="H68" s="136">
        <f t="shared" si="1"/>
        <v>0</v>
      </c>
      <c r="I68" s="148">
        <v>0</v>
      </c>
      <c r="J68" s="123">
        <v>0</v>
      </c>
      <c r="K68" s="123">
        <v>0</v>
      </c>
      <c r="L68" s="123">
        <v>0</v>
      </c>
      <c r="M68" s="123">
        <v>0</v>
      </c>
      <c r="N68" s="123">
        <v>0</v>
      </c>
      <c r="O68" s="121">
        <v>0</v>
      </c>
      <c r="P68" s="121">
        <v>0</v>
      </c>
      <c r="Q68" s="148">
        <v>0</v>
      </c>
      <c r="R68" s="121">
        <v>0</v>
      </c>
      <c r="S68" s="121">
        <v>0</v>
      </c>
      <c r="T68" s="121">
        <v>0</v>
      </c>
      <c r="U68" s="121">
        <v>0</v>
      </c>
      <c r="V68" s="121">
        <v>0</v>
      </c>
      <c r="W68" s="121">
        <v>0</v>
      </c>
      <c r="X68" s="121">
        <v>0</v>
      </c>
      <c r="Y68" s="121">
        <v>1</v>
      </c>
      <c r="Z68" s="121">
        <v>1</v>
      </c>
      <c r="AA68" s="121">
        <v>1</v>
      </c>
      <c r="AB68" s="121">
        <v>1</v>
      </c>
      <c r="AC68" s="121">
        <v>1</v>
      </c>
      <c r="AD68" s="121">
        <v>0</v>
      </c>
      <c r="AE68" s="121">
        <v>0</v>
      </c>
      <c r="AF68" s="121">
        <v>0</v>
      </c>
      <c r="AG68" s="121">
        <v>0</v>
      </c>
      <c r="AH68" s="121">
        <v>0</v>
      </c>
      <c r="AI68" s="121">
        <v>0</v>
      </c>
      <c r="AJ68" s="121">
        <v>0</v>
      </c>
      <c r="AK68" s="121">
        <v>0</v>
      </c>
      <c r="AL68" s="121">
        <v>0</v>
      </c>
      <c r="AM68" s="121">
        <v>0</v>
      </c>
      <c r="AN68" s="121">
        <v>0</v>
      </c>
      <c r="AO68" s="121">
        <v>0</v>
      </c>
      <c r="AP68" s="121">
        <v>0</v>
      </c>
      <c r="AQ68" s="121">
        <v>0</v>
      </c>
      <c r="AR68" s="121">
        <v>0</v>
      </c>
      <c r="AS68" s="121">
        <v>0</v>
      </c>
      <c r="AT68" s="121">
        <v>0</v>
      </c>
      <c r="AU68" s="121">
        <v>0</v>
      </c>
      <c r="AV68" s="121">
        <v>0</v>
      </c>
      <c r="AW68"/>
      <c r="AX68"/>
      <c r="AY68"/>
      <c r="AZ68"/>
    </row>
    <row r="69" spans="1:52" s="72" customFormat="1" x14ac:dyDescent="0.25">
      <c r="A69"/>
      <c r="B69" s="16"/>
      <c r="C69" s="332"/>
      <c r="D69" s="249"/>
      <c r="E69" s="252" t="s">
        <v>89</v>
      </c>
      <c r="F69" s="74"/>
      <c r="H69" s="136">
        <f t="shared" si="1"/>
        <v>0</v>
      </c>
      <c r="I69" s="123">
        <v>0</v>
      </c>
      <c r="J69" s="123">
        <v>0</v>
      </c>
      <c r="K69" s="123">
        <v>0</v>
      </c>
      <c r="L69" s="123">
        <v>0</v>
      </c>
      <c r="M69" s="123">
        <v>0</v>
      </c>
      <c r="N69" s="123">
        <v>0</v>
      </c>
      <c r="O69" s="121">
        <v>0</v>
      </c>
      <c r="P69" s="121">
        <v>0</v>
      </c>
      <c r="Q69" s="121">
        <v>0</v>
      </c>
      <c r="R69" s="121">
        <v>0</v>
      </c>
      <c r="S69" s="121">
        <v>0</v>
      </c>
      <c r="T69" s="121">
        <v>0</v>
      </c>
      <c r="U69" s="121">
        <v>0</v>
      </c>
      <c r="V69" s="121">
        <v>0</v>
      </c>
      <c r="W69" s="121">
        <v>0</v>
      </c>
      <c r="X69" s="121">
        <v>0</v>
      </c>
      <c r="Y69" s="121">
        <v>1</v>
      </c>
      <c r="Z69" s="121">
        <v>1</v>
      </c>
      <c r="AA69" s="121">
        <v>1</v>
      </c>
      <c r="AB69" s="121">
        <v>1</v>
      </c>
      <c r="AC69" s="121">
        <v>1</v>
      </c>
      <c r="AD69" s="121">
        <v>0</v>
      </c>
      <c r="AE69" s="121">
        <v>0</v>
      </c>
      <c r="AF69" s="121">
        <v>0</v>
      </c>
      <c r="AG69" s="121">
        <v>0</v>
      </c>
      <c r="AH69" s="121">
        <v>0</v>
      </c>
      <c r="AI69" s="121">
        <v>0</v>
      </c>
      <c r="AJ69" s="121">
        <v>0</v>
      </c>
      <c r="AK69" s="121">
        <v>0</v>
      </c>
      <c r="AL69" s="121">
        <v>0</v>
      </c>
      <c r="AM69" s="121">
        <v>0</v>
      </c>
      <c r="AN69" s="121">
        <v>0</v>
      </c>
      <c r="AO69" s="121">
        <v>0</v>
      </c>
      <c r="AP69" s="121">
        <v>0</v>
      </c>
      <c r="AQ69" s="121">
        <v>0</v>
      </c>
      <c r="AR69" s="121">
        <v>0</v>
      </c>
      <c r="AS69" s="121">
        <v>0</v>
      </c>
      <c r="AT69" s="148">
        <v>0</v>
      </c>
      <c r="AU69" s="121">
        <v>0</v>
      </c>
      <c r="AV69" s="148">
        <v>0</v>
      </c>
      <c r="AW69"/>
      <c r="AX69"/>
      <c r="AY69"/>
      <c r="AZ69"/>
    </row>
    <row r="70" spans="1:52" s="72" customFormat="1" x14ac:dyDescent="0.25">
      <c r="A70"/>
      <c r="B70" s="16"/>
      <c r="C70" s="332"/>
      <c r="D70" s="253"/>
      <c r="E70" s="254" t="s">
        <v>240</v>
      </c>
      <c r="F70" s="74"/>
      <c r="H70" s="136">
        <f t="shared" si="1"/>
        <v>0</v>
      </c>
      <c r="I70" s="123">
        <v>0</v>
      </c>
      <c r="J70" s="123">
        <v>0</v>
      </c>
      <c r="K70" s="123">
        <v>0</v>
      </c>
      <c r="L70" s="123">
        <v>0</v>
      </c>
      <c r="M70" s="123">
        <v>0</v>
      </c>
      <c r="N70" s="123">
        <v>0</v>
      </c>
      <c r="O70" s="121">
        <v>0</v>
      </c>
      <c r="P70" s="121">
        <v>0</v>
      </c>
      <c r="Q70" s="121">
        <v>0</v>
      </c>
      <c r="R70" s="121">
        <v>0</v>
      </c>
      <c r="S70" s="121">
        <v>0</v>
      </c>
      <c r="T70" s="121">
        <v>0</v>
      </c>
      <c r="U70" s="121">
        <v>0</v>
      </c>
      <c r="V70" s="121">
        <v>0</v>
      </c>
      <c r="W70" s="121">
        <v>0</v>
      </c>
      <c r="X70" s="121">
        <v>0</v>
      </c>
      <c r="Y70" s="121">
        <v>1</v>
      </c>
      <c r="Z70" s="121">
        <v>1</v>
      </c>
      <c r="AA70" s="121">
        <v>1</v>
      </c>
      <c r="AB70" s="121">
        <v>1</v>
      </c>
      <c r="AC70" s="121">
        <v>1</v>
      </c>
      <c r="AD70" s="121">
        <v>0</v>
      </c>
      <c r="AE70" s="121">
        <v>0</v>
      </c>
      <c r="AF70" s="121">
        <v>0</v>
      </c>
      <c r="AG70" s="121">
        <v>0</v>
      </c>
      <c r="AH70" s="121">
        <v>0</v>
      </c>
      <c r="AI70" s="121">
        <v>0</v>
      </c>
      <c r="AJ70" s="121">
        <v>0</v>
      </c>
      <c r="AK70" s="121">
        <v>0</v>
      </c>
      <c r="AL70" s="121">
        <v>0</v>
      </c>
      <c r="AM70" s="121">
        <v>0</v>
      </c>
      <c r="AN70" s="121">
        <v>0</v>
      </c>
      <c r="AO70" s="121">
        <v>0</v>
      </c>
      <c r="AP70" s="121">
        <v>0</v>
      </c>
      <c r="AQ70" s="121">
        <v>0</v>
      </c>
      <c r="AR70" s="121">
        <v>0</v>
      </c>
      <c r="AS70" s="121">
        <v>0</v>
      </c>
      <c r="AT70" s="121">
        <v>0</v>
      </c>
      <c r="AU70" s="121">
        <v>0</v>
      </c>
      <c r="AV70" s="148">
        <v>0</v>
      </c>
      <c r="AW70"/>
      <c r="AX70"/>
      <c r="AY70"/>
      <c r="AZ70"/>
    </row>
    <row r="71" spans="1:52" s="72" customFormat="1" x14ac:dyDescent="0.25">
      <c r="A71"/>
      <c r="B71" s="16"/>
      <c r="C71" s="331" t="s">
        <v>105</v>
      </c>
      <c r="D71" s="248"/>
      <c r="E71" s="255" t="s">
        <v>241</v>
      </c>
      <c r="F71" s="74"/>
      <c r="H71" s="136">
        <f t="shared" si="1"/>
        <v>0</v>
      </c>
      <c r="I71" s="123">
        <v>0</v>
      </c>
      <c r="J71" s="123">
        <v>0</v>
      </c>
      <c r="K71" s="123">
        <v>0</v>
      </c>
      <c r="L71" s="123">
        <v>0</v>
      </c>
      <c r="M71" s="123">
        <v>0</v>
      </c>
      <c r="N71" s="123">
        <v>0</v>
      </c>
      <c r="O71" s="121">
        <v>0</v>
      </c>
      <c r="P71" s="148">
        <v>0</v>
      </c>
      <c r="Q71" s="121">
        <v>0</v>
      </c>
      <c r="R71" s="121">
        <v>0</v>
      </c>
      <c r="S71" s="121">
        <v>0</v>
      </c>
      <c r="T71" s="121">
        <v>1</v>
      </c>
      <c r="U71" s="121">
        <v>0</v>
      </c>
      <c r="V71" s="121">
        <v>0</v>
      </c>
      <c r="W71" s="121">
        <v>1</v>
      </c>
      <c r="X71" s="121">
        <v>1</v>
      </c>
      <c r="Y71" s="121">
        <v>1</v>
      </c>
      <c r="Z71" s="121">
        <v>1</v>
      </c>
      <c r="AA71" s="121">
        <v>1</v>
      </c>
      <c r="AB71" s="121">
        <v>1</v>
      </c>
      <c r="AC71" s="121">
        <v>1</v>
      </c>
      <c r="AD71" s="121">
        <v>1</v>
      </c>
      <c r="AE71" s="121">
        <v>1</v>
      </c>
      <c r="AF71" s="121">
        <v>1</v>
      </c>
      <c r="AG71" s="121">
        <v>0</v>
      </c>
      <c r="AH71" s="121">
        <v>0</v>
      </c>
      <c r="AI71" s="121">
        <v>0</v>
      </c>
      <c r="AJ71" s="121">
        <v>1</v>
      </c>
      <c r="AK71" s="121">
        <v>0</v>
      </c>
      <c r="AL71" s="121">
        <v>0</v>
      </c>
      <c r="AM71" s="121">
        <v>0</v>
      </c>
      <c r="AN71" s="121">
        <v>0</v>
      </c>
      <c r="AO71" s="121">
        <v>0</v>
      </c>
      <c r="AP71" s="121">
        <v>0</v>
      </c>
      <c r="AQ71" s="121">
        <v>0</v>
      </c>
      <c r="AR71" s="121">
        <v>0</v>
      </c>
      <c r="AS71" s="121">
        <v>0</v>
      </c>
      <c r="AT71" s="121">
        <v>0</v>
      </c>
      <c r="AU71" s="121">
        <v>0</v>
      </c>
      <c r="AV71" s="121">
        <v>0</v>
      </c>
      <c r="AW71"/>
      <c r="AX71"/>
      <c r="AY71"/>
      <c r="AZ71"/>
    </row>
    <row r="72" spans="1:52" s="72" customFormat="1" x14ac:dyDescent="0.25">
      <c r="A72"/>
      <c r="B72" s="16"/>
      <c r="C72" s="332"/>
      <c r="D72" s="249"/>
      <c r="E72" s="252" t="s">
        <v>242</v>
      </c>
      <c r="F72" s="74"/>
      <c r="H72" s="136">
        <f t="shared" si="1"/>
        <v>0</v>
      </c>
      <c r="I72" s="123">
        <v>0</v>
      </c>
      <c r="J72" s="123">
        <v>0</v>
      </c>
      <c r="K72" s="123">
        <v>0</v>
      </c>
      <c r="L72" s="123">
        <v>0</v>
      </c>
      <c r="M72" s="123">
        <v>0</v>
      </c>
      <c r="N72" s="123">
        <v>0</v>
      </c>
      <c r="O72" s="121">
        <v>0</v>
      </c>
      <c r="P72" s="148">
        <v>0</v>
      </c>
      <c r="Q72" s="121">
        <v>0</v>
      </c>
      <c r="R72" s="121">
        <v>1</v>
      </c>
      <c r="S72" s="121">
        <v>0</v>
      </c>
      <c r="T72" s="121">
        <v>1</v>
      </c>
      <c r="U72" s="121">
        <v>0</v>
      </c>
      <c r="V72" s="121">
        <v>0</v>
      </c>
      <c r="W72" s="121">
        <v>1</v>
      </c>
      <c r="X72" s="121">
        <v>1</v>
      </c>
      <c r="Y72" s="121">
        <v>1</v>
      </c>
      <c r="Z72" s="121">
        <v>1</v>
      </c>
      <c r="AA72" s="121">
        <v>1</v>
      </c>
      <c r="AB72" s="121">
        <v>1</v>
      </c>
      <c r="AC72" s="121">
        <v>1</v>
      </c>
      <c r="AD72" s="121">
        <v>1</v>
      </c>
      <c r="AE72" s="121">
        <v>1</v>
      </c>
      <c r="AF72" s="121">
        <v>1</v>
      </c>
      <c r="AG72" s="121">
        <v>0</v>
      </c>
      <c r="AH72" s="121">
        <v>0</v>
      </c>
      <c r="AI72" s="121">
        <v>0</v>
      </c>
      <c r="AJ72" s="121">
        <v>1</v>
      </c>
      <c r="AK72" s="121">
        <v>0</v>
      </c>
      <c r="AL72" s="121">
        <v>0</v>
      </c>
      <c r="AM72" s="121">
        <v>0</v>
      </c>
      <c r="AN72" s="121">
        <v>0</v>
      </c>
      <c r="AO72" s="121">
        <v>0</v>
      </c>
      <c r="AP72" s="121">
        <v>0</v>
      </c>
      <c r="AQ72" s="121">
        <v>0</v>
      </c>
      <c r="AR72" s="121">
        <v>0</v>
      </c>
      <c r="AS72" s="121">
        <v>0</v>
      </c>
      <c r="AT72" s="121">
        <v>0</v>
      </c>
      <c r="AU72" s="121">
        <v>0</v>
      </c>
      <c r="AV72" s="121">
        <v>0</v>
      </c>
      <c r="AW72"/>
      <c r="AX72"/>
      <c r="AY72"/>
      <c r="AZ72"/>
    </row>
    <row r="73" spans="1:52" s="72" customFormat="1" ht="30" x14ac:dyDescent="0.25">
      <c r="A73"/>
      <c r="B73" s="16"/>
      <c r="C73" s="332"/>
      <c r="D73" s="249"/>
      <c r="E73" s="252" t="s">
        <v>243</v>
      </c>
      <c r="F73" s="74"/>
      <c r="H73" s="136">
        <f t="shared" si="1"/>
        <v>0</v>
      </c>
      <c r="I73" s="123">
        <v>0</v>
      </c>
      <c r="J73" s="123">
        <v>0</v>
      </c>
      <c r="K73" s="123">
        <v>0</v>
      </c>
      <c r="L73" s="123">
        <v>0</v>
      </c>
      <c r="M73" s="123">
        <v>0</v>
      </c>
      <c r="N73" s="123">
        <v>0</v>
      </c>
      <c r="O73" s="121">
        <v>0</v>
      </c>
      <c r="P73" s="121">
        <v>0</v>
      </c>
      <c r="Q73" s="121">
        <v>0</v>
      </c>
      <c r="R73" s="121">
        <v>1</v>
      </c>
      <c r="S73" s="121">
        <v>0</v>
      </c>
      <c r="T73" s="121">
        <v>1</v>
      </c>
      <c r="U73" s="121">
        <v>0</v>
      </c>
      <c r="V73" s="121">
        <v>0</v>
      </c>
      <c r="W73" s="121">
        <v>1</v>
      </c>
      <c r="X73" s="121">
        <v>1</v>
      </c>
      <c r="Y73" s="148">
        <v>1</v>
      </c>
      <c r="Z73" s="121">
        <v>1</v>
      </c>
      <c r="AA73" s="121">
        <v>1</v>
      </c>
      <c r="AB73" s="121">
        <v>1</v>
      </c>
      <c r="AC73" s="121">
        <v>1</v>
      </c>
      <c r="AD73" s="121">
        <v>1</v>
      </c>
      <c r="AE73" s="121">
        <v>1</v>
      </c>
      <c r="AF73" s="121">
        <v>1</v>
      </c>
      <c r="AG73" s="121">
        <v>0</v>
      </c>
      <c r="AH73" s="121">
        <v>0</v>
      </c>
      <c r="AI73" s="121">
        <v>0</v>
      </c>
      <c r="AJ73" s="121">
        <v>1</v>
      </c>
      <c r="AK73" s="121">
        <v>0</v>
      </c>
      <c r="AL73" s="121">
        <v>0</v>
      </c>
      <c r="AM73" s="121">
        <v>0</v>
      </c>
      <c r="AN73" s="121">
        <v>0</v>
      </c>
      <c r="AO73" s="121">
        <v>0</v>
      </c>
      <c r="AP73" s="148">
        <v>0</v>
      </c>
      <c r="AQ73" s="121">
        <v>0</v>
      </c>
      <c r="AR73" s="121">
        <v>0</v>
      </c>
      <c r="AS73" s="121">
        <v>0</v>
      </c>
      <c r="AT73" s="121">
        <v>0</v>
      </c>
      <c r="AU73" s="121">
        <v>0</v>
      </c>
      <c r="AV73" s="148">
        <v>0</v>
      </c>
      <c r="AW73"/>
      <c r="AX73"/>
      <c r="AY73"/>
      <c r="AZ73"/>
    </row>
    <row r="74" spans="1:52" s="72" customFormat="1" ht="60" x14ac:dyDescent="0.25">
      <c r="A74"/>
      <c r="B74" s="16"/>
      <c r="C74" s="332"/>
      <c r="D74" s="249"/>
      <c r="E74" s="252" t="s">
        <v>244</v>
      </c>
      <c r="F74" s="74"/>
      <c r="H74" s="136">
        <f t="shared" si="1"/>
        <v>0</v>
      </c>
      <c r="I74" s="123">
        <v>0</v>
      </c>
      <c r="J74" s="123">
        <v>0</v>
      </c>
      <c r="K74" s="123">
        <v>0</v>
      </c>
      <c r="L74" s="123">
        <v>0</v>
      </c>
      <c r="M74" s="148">
        <v>0</v>
      </c>
      <c r="N74" s="123">
        <v>0</v>
      </c>
      <c r="O74" s="148">
        <v>0</v>
      </c>
      <c r="P74" s="121">
        <v>0</v>
      </c>
      <c r="Q74" s="121">
        <v>0</v>
      </c>
      <c r="R74" s="121">
        <v>1</v>
      </c>
      <c r="S74" s="121">
        <v>0</v>
      </c>
      <c r="T74" s="148">
        <v>1</v>
      </c>
      <c r="U74" s="121">
        <v>0</v>
      </c>
      <c r="V74" s="121">
        <v>0</v>
      </c>
      <c r="W74" s="121">
        <v>1</v>
      </c>
      <c r="X74" s="121">
        <v>1</v>
      </c>
      <c r="Y74" s="121">
        <v>1</v>
      </c>
      <c r="Z74" s="121">
        <v>1</v>
      </c>
      <c r="AA74" s="121">
        <v>1</v>
      </c>
      <c r="AB74" s="121">
        <v>1</v>
      </c>
      <c r="AC74" s="121">
        <v>1</v>
      </c>
      <c r="AD74" s="121">
        <v>1</v>
      </c>
      <c r="AE74" s="121">
        <v>1</v>
      </c>
      <c r="AF74" s="121">
        <v>1</v>
      </c>
      <c r="AG74" s="121">
        <v>0</v>
      </c>
      <c r="AH74" s="121">
        <v>0</v>
      </c>
      <c r="AI74" s="121">
        <v>0</v>
      </c>
      <c r="AJ74" s="121">
        <v>1</v>
      </c>
      <c r="AK74" s="121">
        <v>0</v>
      </c>
      <c r="AL74" s="121">
        <v>0</v>
      </c>
      <c r="AM74" s="121">
        <v>0</v>
      </c>
      <c r="AN74" s="121">
        <v>0</v>
      </c>
      <c r="AO74" s="121">
        <v>0</v>
      </c>
      <c r="AP74" s="121">
        <v>0</v>
      </c>
      <c r="AQ74" s="121">
        <v>0</v>
      </c>
      <c r="AR74" s="121">
        <v>0</v>
      </c>
      <c r="AS74" s="121">
        <v>0</v>
      </c>
      <c r="AT74" s="121">
        <v>0</v>
      </c>
      <c r="AU74" s="121">
        <v>0</v>
      </c>
      <c r="AV74" s="121">
        <v>0</v>
      </c>
      <c r="AW74"/>
      <c r="AX74"/>
      <c r="AY74"/>
      <c r="AZ74"/>
    </row>
    <row r="75" spans="1:52" s="72" customFormat="1" ht="30" x14ac:dyDescent="0.25">
      <c r="A75"/>
      <c r="B75" s="16"/>
      <c r="C75" s="332"/>
      <c r="D75" s="249"/>
      <c r="E75" s="252" t="s">
        <v>245</v>
      </c>
      <c r="F75" s="74"/>
      <c r="H75" s="136">
        <f t="shared" si="1"/>
        <v>0</v>
      </c>
      <c r="I75" s="123">
        <v>0</v>
      </c>
      <c r="J75" s="148">
        <v>0</v>
      </c>
      <c r="K75" s="123">
        <v>0</v>
      </c>
      <c r="L75" s="148">
        <v>0</v>
      </c>
      <c r="M75" s="123">
        <v>0</v>
      </c>
      <c r="N75" s="123">
        <v>0</v>
      </c>
      <c r="O75" s="121">
        <v>0</v>
      </c>
      <c r="P75" s="121">
        <v>0</v>
      </c>
      <c r="Q75" s="121">
        <v>0</v>
      </c>
      <c r="R75" s="121">
        <v>1</v>
      </c>
      <c r="S75" s="121">
        <v>0</v>
      </c>
      <c r="T75" s="121">
        <v>1</v>
      </c>
      <c r="U75" s="121">
        <v>0</v>
      </c>
      <c r="V75" s="121">
        <v>0</v>
      </c>
      <c r="W75" s="121">
        <v>1</v>
      </c>
      <c r="X75" s="121">
        <v>1</v>
      </c>
      <c r="Y75" s="121">
        <v>1</v>
      </c>
      <c r="Z75" s="121">
        <v>1</v>
      </c>
      <c r="AA75" s="121">
        <v>1</v>
      </c>
      <c r="AB75" s="121">
        <v>1</v>
      </c>
      <c r="AC75" s="121">
        <v>1</v>
      </c>
      <c r="AD75" s="121">
        <v>1</v>
      </c>
      <c r="AE75" s="121">
        <v>1</v>
      </c>
      <c r="AF75" s="121">
        <v>1</v>
      </c>
      <c r="AG75" s="121">
        <v>0</v>
      </c>
      <c r="AH75" s="121">
        <v>0</v>
      </c>
      <c r="AI75" s="121">
        <v>0</v>
      </c>
      <c r="AJ75" s="121">
        <v>1</v>
      </c>
      <c r="AK75" s="121">
        <v>0</v>
      </c>
      <c r="AL75" s="121">
        <v>0</v>
      </c>
      <c r="AM75" s="121">
        <v>0</v>
      </c>
      <c r="AN75" s="121">
        <v>0</v>
      </c>
      <c r="AO75" s="121">
        <v>0</v>
      </c>
      <c r="AP75" s="121">
        <v>0</v>
      </c>
      <c r="AQ75" s="121">
        <v>0</v>
      </c>
      <c r="AR75" s="121">
        <v>0</v>
      </c>
      <c r="AS75" s="121">
        <v>0</v>
      </c>
      <c r="AT75" s="121">
        <v>0</v>
      </c>
      <c r="AU75" s="121">
        <v>0</v>
      </c>
      <c r="AV75" s="121">
        <v>0</v>
      </c>
      <c r="AW75"/>
      <c r="AX75"/>
      <c r="AY75"/>
      <c r="AZ75"/>
    </row>
    <row r="76" spans="1:52" s="72" customFormat="1" x14ac:dyDescent="0.25">
      <c r="A76"/>
      <c r="B76" s="16"/>
      <c r="C76" s="332"/>
      <c r="D76" s="249"/>
      <c r="E76" s="252" t="s">
        <v>246</v>
      </c>
      <c r="F76" s="74"/>
      <c r="H76" s="136">
        <f t="shared" si="1"/>
        <v>0</v>
      </c>
      <c r="I76" s="123">
        <v>0</v>
      </c>
      <c r="J76" s="123">
        <v>0</v>
      </c>
      <c r="K76" s="123">
        <v>0</v>
      </c>
      <c r="L76" s="123">
        <v>0</v>
      </c>
      <c r="M76" s="123">
        <v>0</v>
      </c>
      <c r="N76" s="123">
        <v>0</v>
      </c>
      <c r="O76" s="121">
        <v>0</v>
      </c>
      <c r="P76" s="121">
        <v>0</v>
      </c>
      <c r="Q76" s="121">
        <v>0</v>
      </c>
      <c r="R76" s="121">
        <v>1</v>
      </c>
      <c r="S76" s="121">
        <v>0</v>
      </c>
      <c r="T76" s="121">
        <v>1</v>
      </c>
      <c r="U76" s="121">
        <v>0</v>
      </c>
      <c r="V76" s="121">
        <v>0</v>
      </c>
      <c r="W76" s="121">
        <v>1</v>
      </c>
      <c r="X76" s="121">
        <v>1</v>
      </c>
      <c r="Y76" s="121">
        <v>1</v>
      </c>
      <c r="Z76" s="121">
        <v>1</v>
      </c>
      <c r="AA76" s="121">
        <v>1</v>
      </c>
      <c r="AB76" s="121">
        <v>1</v>
      </c>
      <c r="AC76" s="121">
        <v>1</v>
      </c>
      <c r="AD76" s="121">
        <v>1</v>
      </c>
      <c r="AE76" s="121">
        <v>1</v>
      </c>
      <c r="AF76" s="121">
        <v>1</v>
      </c>
      <c r="AG76" s="121">
        <v>0</v>
      </c>
      <c r="AH76" s="121">
        <v>0</v>
      </c>
      <c r="AI76" s="121">
        <v>0</v>
      </c>
      <c r="AJ76" s="121">
        <v>1</v>
      </c>
      <c r="AK76" s="121">
        <v>0</v>
      </c>
      <c r="AL76" s="121">
        <v>0</v>
      </c>
      <c r="AM76" s="121">
        <v>0</v>
      </c>
      <c r="AN76" s="121">
        <v>0</v>
      </c>
      <c r="AO76" s="121">
        <v>0</v>
      </c>
      <c r="AP76" s="148">
        <v>0</v>
      </c>
      <c r="AQ76" s="121">
        <v>0</v>
      </c>
      <c r="AR76" s="121">
        <v>0</v>
      </c>
      <c r="AS76" s="121">
        <v>0</v>
      </c>
      <c r="AT76" s="121">
        <v>0</v>
      </c>
      <c r="AU76" s="121">
        <v>0</v>
      </c>
      <c r="AV76" s="121">
        <v>0</v>
      </c>
      <c r="AW76"/>
      <c r="AX76"/>
      <c r="AY76"/>
      <c r="AZ76"/>
    </row>
    <row r="77" spans="1:52" s="72" customFormat="1" x14ac:dyDescent="0.25">
      <c r="A77"/>
      <c r="B77" s="16"/>
      <c r="C77" s="332"/>
      <c r="D77" s="249"/>
      <c r="E77" s="252" t="s">
        <v>247</v>
      </c>
      <c r="F77" s="74"/>
      <c r="H77" s="136">
        <f t="shared" si="1"/>
        <v>0</v>
      </c>
      <c r="I77" s="123">
        <v>0</v>
      </c>
      <c r="J77" s="123">
        <v>0</v>
      </c>
      <c r="K77" s="123">
        <v>0</v>
      </c>
      <c r="L77" s="123">
        <v>0</v>
      </c>
      <c r="M77" s="123">
        <v>0</v>
      </c>
      <c r="N77" s="123">
        <v>0</v>
      </c>
      <c r="O77" s="148">
        <v>0</v>
      </c>
      <c r="P77" s="121">
        <v>0</v>
      </c>
      <c r="Q77" s="121">
        <v>0</v>
      </c>
      <c r="R77" s="121">
        <v>1</v>
      </c>
      <c r="S77" s="121">
        <v>0</v>
      </c>
      <c r="T77" s="121">
        <v>1</v>
      </c>
      <c r="U77" s="121">
        <v>0</v>
      </c>
      <c r="V77" s="121">
        <v>0</v>
      </c>
      <c r="W77" s="121">
        <v>1</v>
      </c>
      <c r="X77" s="121">
        <v>1</v>
      </c>
      <c r="Y77" s="148">
        <v>1</v>
      </c>
      <c r="Z77" s="121">
        <v>1</v>
      </c>
      <c r="AA77" s="121">
        <v>1</v>
      </c>
      <c r="AB77" s="121">
        <v>1</v>
      </c>
      <c r="AC77" s="121">
        <v>1</v>
      </c>
      <c r="AD77" s="121">
        <v>1</v>
      </c>
      <c r="AE77" s="121">
        <v>1</v>
      </c>
      <c r="AF77" s="121">
        <v>1</v>
      </c>
      <c r="AG77" s="121">
        <v>0</v>
      </c>
      <c r="AH77" s="121">
        <v>0</v>
      </c>
      <c r="AI77" s="121">
        <v>0</v>
      </c>
      <c r="AJ77" s="121">
        <v>1</v>
      </c>
      <c r="AK77" s="121">
        <v>0</v>
      </c>
      <c r="AL77" s="121">
        <v>0</v>
      </c>
      <c r="AM77" s="121">
        <v>0</v>
      </c>
      <c r="AN77" s="121">
        <v>0</v>
      </c>
      <c r="AO77" s="121">
        <v>0</v>
      </c>
      <c r="AP77" s="121">
        <v>0</v>
      </c>
      <c r="AQ77" s="121">
        <v>0</v>
      </c>
      <c r="AR77" s="121">
        <v>0</v>
      </c>
      <c r="AS77" s="121">
        <v>0</v>
      </c>
      <c r="AT77" s="121">
        <v>0</v>
      </c>
      <c r="AU77" s="121">
        <v>0</v>
      </c>
      <c r="AV77" s="121">
        <v>0</v>
      </c>
      <c r="AW77"/>
      <c r="AX77"/>
      <c r="AY77"/>
      <c r="AZ77"/>
    </row>
    <row r="78" spans="1:52" s="72" customFormat="1" ht="75" x14ac:dyDescent="0.25">
      <c r="A78"/>
      <c r="B78" s="16"/>
      <c r="C78" s="332"/>
      <c r="D78" s="249"/>
      <c r="E78" s="252" t="s">
        <v>248</v>
      </c>
      <c r="F78" s="74"/>
      <c r="H78" s="136">
        <f t="shared" si="1"/>
        <v>0</v>
      </c>
      <c r="I78" s="123">
        <v>0</v>
      </c>
      <c r="J78" s="123">
        <v>0</v>
      </c>
      <c r="K78" s="123">
        <v>0</v>
      </c>
      <c r="L78" s="123">
        <v>0</v>
      </c>
      <c r="M78" s="123">
        <v>0</v>
      </c>
      <c r="N78" s="123">
        <v>0</v>
      </c>
      <c r="O78" s="123">
        <v>0</v>
      </c>
      <c r="P78" s="123">
        <v>0</v>
      </c>
      <c r="Q78" s="123">
        <v>0</v>
      </c>
      <c r="R78" s="123">
        <v>1</v>
      </c>
      <c r="S78" s="123">
        <v>0</v>
      </c>
      <c r="T78" s="123">
        <v>1</v>
      </c>
      <c r="U78" s="123">
        <v>0</v>
      </c>
      <c r="V78" s="123">
        <v>0</v>
      </c>
      <c r="W78" s="123">
        <v>1</v>
      </c>
      <c r="X78" s="123">
        <v>1</v>
      </c>
      <c r="Y78" s="123">
        <v>1</v>
      </c>
      <c r="Z78" s="123">
        <v>1</v>
      </c>
      <c r="AA78" s="123">
        <v>1</v>
      </c>
      <c r="AB78" s="123">
        <v>1</v>
      </c>
      <c r="AC78" s="123">
        <v>1</v>
      </c>
      <c r="AD78" s="123">
        <v>1</v>
      </c>
      <c r="AE78" s="123">
        <v>1</v>
      </c>
      <c r="AF78" s="123">
        <v>1</v>
      </c>
      <c r="AG78" s="123">
        <v>0</v>
      </c>
      <c r="AH78" s="123">
        <v>0</v>
      </c>
      <c r="AI78" s="123">
        <v>0</v>
      </c>
      <c r="AJ78" s="123">
        <v>1</v>
      </c>
      <c r="AK78" s="123">
        <v>0</v>
      </c>
      <c r="AL78" s="123">
        <v>0</v>
      </c>
      <c r="AM78" s="123">
        <v>0</v>
      </c>
      <c r="AN78" s="123">
        <v>0</v>
      </c>
      <c r="AO78" s="123">
        <v>0</v>
      </c>
      <c r="AP78" s="123">
        <v>0</v>
      </c>
      <c r="AQ78" s="123">
        <v>0</v>
      </c>
      <c r="AR78" s="123">
        <v>0</v>
      </c>
      <c r="AS78" s="123">
        <v>0</v>
      </c>
      <c r="AT78" s="123">
        <v>0</v>
      </c>
      <c r="AU78" s="123">
        <v>0</v>
      </c>
      <c r="AV78" s="123">
        <v>0</v>
      </c>
      <c r="AW78"/>
      <c r="AX78"/>
      <c r="AY78"/>
      <c r="AZ78"/>
    </row>
    <row r="79" spans="1:52" s="72" customFormat="1" x14ac:dyDescent="0.25">
      <c r="A79"/>
      <c r="B79" s="16"/>
      <c r="C79" s="332"/>
      <c r="D79" s="249"/>
      <c r="E79" s="252" t="s">
        <v>249</v>
      </c>
      <c r="F79" s="74"/>
      <c r="H79" s="136">
        <f t="shared" si="1"/>
        <v>0</v>
      </c>
      <c r="I79" s="149">
        <v>0</v>
      </c>
      <c r="J79" s="149">
        <v>0</v>
      </c>
      <c r="K79" s="149">
        <v>0</v>
      </c>
      <c r="L79" s="149">
        <v>0</v>
      </c>
      <c r="M79" s="149">
        <v>0</v>
      </c>
      <c r="N79" s="149">
        <v>0</v>
      </c>
      <c r="O79" s="150">
        <v>0</v>
      </c>
      <c r="P79" s="150">
        <v>0</v>
      </c>
      <c r="Q79" s="150">
        <v>0</v>
      </c>
      <c r="R79" s="150">
        <v>1</v>
      </c>
      <c r="S79" s="150">
        <v>0</v>
      </c>
      <c r="T79" s="150">
        <v>1</v>
      </c>
      <c r="U79" s="150">
        <v>0</v>
      </c>
      <c r="V79" s="150">
        <v>0</v>
      </c>
      <c r="W79" s="150">
        <v>1</v>
      </c>
      <c r="X79" s="150">
        <v>1</v>
      </c>
      <c r="Y79" s="150">
        <v>1</v>
      </c>
      <c r="Z79" s="150">
        <v>1</v>
      </c>
      <c r="AA79" s="150">
        <v>1</v>
      </c>
      <c r="AB79" s="150">
        <v>1</v>
      </c>
      <c r="AC79" s="150">
        <v>1</v>
      </c>
      <c r="AD79" s="150">
        <v>1</v>
      </c>
      <c r="AE79" s="150">
        <v>1</v>
      </c>
      <c r="AF79" s="150">
        <v>1</v>
      </c>
      <c r="AG79" s="150">
        <v>0</v>
      </c>
      <c r="AH79" s="150">
        <v>0</v>
      </c>
      <c r="AI79" s="150">
        <v>0</v>
      </c>
      <c r="AJ79" s="150">
        <v>1</v>
      </c>
      <c r="AK79" s="150">
        <v>0</v>
      </c>
      <c r="AL79" s="150">
        <v>0</v>
      </c>
      <c r="AM79" s="150">
        <v>0</v>
      </c>
      <c r="AN79" s="150">
        <v>0</v>
      </c>
      <c r="AO79" s="150">
        <v>0</v>
      </c>
      <c r="AP79" s="150">
        <v>0</v>
      </c>
      <c r="AQ79" s="150">
        <v>0</v>
      </c>
      <c r="AR79" s="150">
        <v>0</v>
      </c>
      <c r="AS79" s="150">
        <v>0</v>
      </c>
      <c r="AT79" s="150">
        <v>0</v>
      </c>
      <c r="AU79" s="150">
        <v>0</v>
      </c>
      <c r="AV79" s="150">
        <v>0</v>
      </c>
      <c r="AW79"/>
      <c r="AX79"/>
      <c r="AY79"/>
      <c r="AZ79"/>
    </row>
    <row r="80" spans="1:52" ht="30" x14ac:dyDescent="0.25">
      <c r="B80" s="16"/>
      <c r="C80" s="332"/>
      <c r="D80" s="249"/>
      <c r="E80" s="252" t="s">
        <v>250</v>
      </c>
      <c r="F80" s="74"/>
      <c r="H80" s="136">
        <f t="shared" si="1"/>
        <v>0</v>
      </c>
      <c r="I80" s="149">
        <v>0</v>
      </c>
      <c r="J80" s="149">
        <v>0</v>
      </c>
      <c r="K80" s="149">
        <v>0</v>
      </c>
      <c r="L80" s="149">
        <v>0</v>
      </c>
      <c r="M80" s="149">
        <v>0</v>
      </c>
      <c r="N80" s="149">
        <v>0</v>
      </c>
      <c r="O80" s="150">
        <v>0</v>
      </c>
      <c r="P80" s="150">
        <v>0</v>
      </c>
      <c r="Q80" s="150">
        <v>0</v>
      </c>
      <c r="R80" s="150">
        <v>1</v>
      </c>
      <c r="S80" s="150">
        <v>0</v>
      </c>
      <c r="T80" s="150">
        <v>1</v>
      </c>
      <c r="U80" s="150">
        <v>0</v>
      </c>
      <c r="V80" s="150">
        <v>0</v>
      </c>
      <c r="W80" s="150">
        <v>1</v>
      </c>
      <c r="X80" s="150">
        <v>1</v>
      </c>
      <c r="Y80" s="150">
        <v>1</v>
      </c>
      <c r="Z80" s="150">
        <v>1</v>
      </c>
      <c r="AA80" s="150">
        <v>1</v>
      </c>
      <c r="AB80" s="150">
        <v>1</v>
      </c>
      <c r="AC80" s="150">
        <v>1</v>
      </c>
      <c r="AD80" s="150">
        <v>1</v>
      </c>
      <c r="AE80" s="150">
        <v>1</v>
      </c>
      <c r="AF80" s="150">
        <v>1</v>
      </c>
      <c r="AG80" s="150">
        <v>0</v>
      </c>
      <c r="AH80" s="150">
        <v>0</v>
      </c>
      <c r="AI80" s="150">
        <v>0</v>
      </c>
      <c r="AJ80" s="150">
        <v>1</v>
      </c>
      <c r="AK80" s="150">
        <v>0</v>
      </c>
      <c r="AL80" s="150">
        <v>0</v>
      </c>
      <c r="AM80" s="150">
        <v>0</v>
      </c>
      <c r="AN80" s="150">
        <v>0</v>
      </c>
      <c r="AO80" s="150">
        <v>0</v>
      </c>
      <c r="AP80" s="150">
        <v>0</v>
      </c>
      <c r="AQ80" s="150">
        <v>0</v>
      </c>
      <c r="AR80" s="150">
        <v>0</v>
      </c>
      <c r="AS80" s="150">
        <v>0</v>
      </c>
      <c r="AT80" s="150">
        <v>0</v>
      </c>
      <c r="AU80" s="150">
        <v>0</v>
      </c>
      <c r="AV80" s="150">
        <v>0</v>
      </c>
    </row>
    <row r="81" spans="2:48" x14ac:dyDescent="0.25">
      <c r="B81" s="16"/>
      <c r="C81" s="332"/>
      <c r="D81" s="249"/>
      <c r="E81" s="252" t="s">
        <v>251</v>
      </c>
      <c r="F81" s="74"/>
      <c r="H81" s="136">
        <f t="shared" si="1"/>
        <v>0</v>
      </c>
      <c r="I81" s="149">
        <v>0</v>
      </c>
      <c r="J81" s="149">
        <v>0</v>
      </c>
      <c r="K81" s="149">
        <v>0</v>
      </c>
      <c r="L81" s="149">
        <v>0</v>
      </c>
      <c r="M81" s="149">
        <v>0</v>
      </c>
      <c r="N81" s="149">
        <v>0</v>
      </c>
      <c r="O81" s="150">
        <v>0</v>
      </c>
      <c r="P81" s="150">
        <v>0</v>
      </c>
      <c r="Q81" s="150">
        <v>1</v>
      </c>
      <c r="R81" s="150">
        <v>0</v>
      </c>
      <c r="S81" s="150">
        <v>0</v>
      </c>
      <c r="T81" s="150">
        <v>1</v>
      </c>
      <c r="U81" s="150">
        <v>1</v>
      </c>
      <c r="V81" s="150">
        <v>1</v>
      </c>
      <c r="W81" s="150">
        <v>1</v>
      </c>
      <c r="X81" s="150">
        <v>1</v>
      </c>
      <c r="Y81" s="150">
        <v>1</v>
      </c>
      <c r="Z81" s="150">
        <v>1</v>
      </c>
      <c r="AA81" s="150">
        <v>1</v>
      </c>
      <c r="AB81" s="150">
        <v>1</v>
      </c>
      <c r="AC81" s="150">
        <v>1</v>
      </c>
      <c r="AD81" s="150">
        <v>1</v>
      </c>
      <c r="AE81" s="150">
        <v>1</v>
      </c>
      <c r="AF81" s="150">
        <v>1</v>
      </c>
      <c r="AG81" s="150">
        <v>0</v>
      </c>
      <c r="AH81" s="150">
        <v>0</v>
      </c>
      <c r="AI81" s="150">
        <v>0</v>
      </c>
      <c r="AJ81" s="150">
        <v>0</v>
      </c>
      <c r="AK81" s="150">
        <v>0</v>
      </c>
      <c r="AL81" s="150">
        <v>0</v>
      </c>
      <c r="AM81" s="150">
        <v>0</v>
      </c>
      <c r="AN81" s="150">
        <v>0</v>
      </c>
      <c r="AO81" s="150">
        <v>0</v>
      </c>
      <c r="AP81" s="150">
        <v>0</v>
      </c>
      <c r="AQ81" s="150">
        <v>0</v>
      </c>
      <c r="AR81" s="150">
        <v>0</v>
      </c>
      <c r="AS81" s="150">
        <v>0</v>
      </c>
      <c r="AT81" s="150">
        <v>0</v>
      </c>
      <c r="AU81" s="150">
        <v>0</v>
      </c>
      <c r="AV81" s="150">
        <v>0</v>
      </c>
    </row>
    <row r="82" spans="2:48" x14ac:dyDescent="0.25">
      <c r="B82" s="16"/>
      <c r="C82" s="332"/>
      <c r="D82" s="249"/>
      <c r="E82" s="252" t="s">
        <v>252</v>
      </c>
      <c r="F82" s="74"/>
      <c r="H82" s="136">
        <f t="shared" si="1"/>
        <v>0</v>
      </c>
      <c r="I82" s="149">
        <v>0</v>
      </c>
      <c r="J82" s="149">
        <v>0</v>
      </c>
      <c r="K82" s="149">
        <v>0</v>
      </c>
      <c r="L82" s="149">
        <v>0</v>
      </c>
      <c r="M82" s="149">
        <v>0</v>
      </c>
      <c r="N82" s="149">
        <v>0</v>
      </c>
      <c r="O82" s="150">
        <v>0</v>
      </c>
      <c r="P82" s="150">
        <v>0</v>
      </c>
      <c r="Q82" s="150">
        <v>1</v>
      </c>
      <c r="R82" s="150">
        <v>0</v>
      </c>
      <c r="S82" s="150">
        <v>0</v>
      </c>
      <c r="T82" s="150">
        <v>1</v>
      </c>
      <c r="U82" s="150">
        <v>1</v>
      </c>
      <c r="V82" s="150">
        <v>1</v>
      </c>
      <c r="W82" s="150">
        <v>1</v>
      </c>
      <c r="X82" s="150">
        <v>1</v>
      </c>
      <c r="Y82" s="150">
        <v>1</v>
      </c>
      <c r="Z82" s="150">
        <v>1</v>
      </c>
      <c r="AA82" s="150">
        <v>1</v>
      </c>
      <c r="AB82" s="150">
        <v>1</v>
      </c>
      <c r="AC82" s="150">
        <v>1</v>
      </c>
      <c r="AD82" s="150">
        <v>1</v>
      </c>
      <c r="AE82" s="150">
        <v>1</v>
      </c>
      <c r="AF82" s="150">
        <v>1</v>
      </c>
      <c r="AG82" s="150">
        <v>0</v>
      </c>
      <c r="AH82" s="150">
        <v>0</v>
      </c>
      <c r="AI82" s="150">
        <v>0</v>
      </c>
      <c r="AJ82" s="150">
        <v>0</v>
      </c>
      <c r="AK82" s="150">
        <v>0</v>
      </c>
      <c r="AL82" s="150">
        <v>0</v>
      </c>
      <c r="AM82" s="150">
        <v>0</v>
      </c>
      <c r="AN82" s="150">
        <v>0</v>
      </c>
      <c r="AO82" s="150">
        <v>0</v>
      </c>
      <c r="AP82" s="150">
        <v>0</v>
      </c>
      <c r="AQ82" s="150">
        <v>0</v>
      </c>
      <c r="AR82" s="150">
        <v>0</v>
      </c>
      <c r="AS82" s="150">
        <v>0</v>
      </c>
      <c r="AT82" s="150">
        <v>0</v>
      </c>
      <c r="AU82" s="150">
        <v>0</v>
      </c>
      <c r="AV82" s="150">
        <v>0</v>
      </c>
    </row>
    <row r="83" spans="2:48" x14ac:dyDescent="0.25">
      <c r="B83" s="16"/>
      <c r="C83" s="332"/>
      <c r="D83" s="249"/>
      <c r="E83" s="252" t="s">
        <v>253</v>
      </c>
      <c r="F83" s="74"/>
      <c r="H83" s="136">
        <f t="shared" si="1"/>
        <v>0</v>
      </c>
      <c r="I83" s="149">
        <v>0</v>
      </c>
      <c r="J83" s="149">
        <v>0</v>
      </c>
      <c r="K83" s="149">
        <v>0</v>
      </c>
      <c r="L83" s="149">
        <v>0</v>
      </c>
      <c r="M83" s="149">
        <v>0</v>
      </c>
      <c r="N83" s="149">
        <v>0</v>
      </c>
      <c r="O83" s="150">
        <v>0</v>
      </c>
      <c r="P83" s="150">
        <v>0</v>
      </c>
      <c r="Q83" s="150">
        <v>0</v>
      </c>
      <c r="R83" s="150">
        <v>0</v>
      </c>
      <c r="S83" s="150">
        <v>0</v>
      </c>
      <c r="T83" s="150">
        <v>0</v>
      </c>
      <c r="U83" s="150">
        <v>0</v>
      </c>
      <c r="V83" s="150">
        <v>0</v>
      </c>
      <c r="W83" s="150">
        <v>1</v>
      </c>
      <c r="X83" s="150">
        <v>1</v>
      </c>
      <c r="Y83" s="150">
        <v>1</v>
      </c>
      <c r="Z83" s="150">
        <v>1</v>
      </c>
      <c r="AA83" s="150">
        <v>1</v>
      </c>
      <c r="AB83" s="150">
        <v>1</v>
      </c>
      <c r="AC83" s="150">
        <v>1</v>
      </c>
      <c r="AD83" s="150">
        <v>1</v>
      </c>
      <c r="AE83" s="150">
        <v>1</v>
      </c>
      <c r="AF83" s="150">
        <v>1</v>
      </c>
      <c r="AG83" s="150">
        <v>0</v>
      </c>
      <c r="AH83" s="150">
        <v>0</v>
      </c>
      <c r="AI83" s="150">
        <v>0</v>
      </c>
      <c r="AJ83" s="150">
        <v>1</v>
      </c>
      <c r="AK83" s="150">
        <v>0</v>
      </c>
      <c r="AL83" s="150">
        <v>0</v>
      </c>
      <c r="AM83" s="150">
        <v>0</v>
      </c>
      <c r="AN83" s="150">
        <v>0</v>
      </c>
      <c r="AO83" s="150">
        <v>0</v>
      </c>
      <c r="AP83" s="150">
        <v>0</v>
      </c>
      <c r="AQ83" s="150">
        <v>0</v>
      </c>
      <c r="AR83" s="150">
        <v>0</v>
      </c>
      <c r="AS83" s="150">
        <v>0</v>
      </c>
      <c r="AT83" s="150">
        <v>0</v>
      </c>
      <c r="AU83" s="150">
        <v>0</v>
      </c>
      <c r="AV83" s="150">
        <v>0</v>
      </c>
    </row>
    <row r="84" spans="2:48" x14ac:dyDescent="0.25">
      <c r="B84" s="16"/>
      <c r="C84" s="332"/>
      <c r="D84" s="249"/>
      <c r="E84" s="252" t="s">
        <v>254</v>
      </c>
      <c r="F84" s="74"/>
      <c r="H84" s="136">
        <f t="shared" si="1"/>
        <v>0</v>
      </c>
      <c r="I84" s="149">
        <v>0</v>
      </c>
      <c r="J84" s="149">
        <v>0</v>
      </c>
      <c r="K84" s="149">
        <v>0</v>
      </c>
      <c r="L84" s="149">
        <v>0</v>
      </c>
      <c r="M84" s="149">
        <v>0</v>
      </c>
      <c r="N84" s="149">
        <v>0</v>
      </c>
      <c r="O84" s="150">
        <v>0</v>
      </c>
      <c r="P84" s="150">
        <v>0</v>
      </c>
      <c r="Q84" s="150">
        <v>0</v>
      </c>
      <c r="R84" s="150">
        <v>0</v>
      </c>
      <c r="S84" s="150">
        <v>0</v>
      </c>
      <c r="T84" s="150">
        <v>0</v>
      </c>
      <c r="U84" s="150">
        <v>0</v>
      </c>
      <c r="V84" s="150">
        <v>0</v>
      </c>
      <c r="W84" s="150">
        <v>1</v>
      </c>
      <c r="X84" s="150">
        <v>1</v>
      </c>
      <c r="Y84" s="150">
        <v>1</v>
      </c>
      <c r="Z84" s="150">
        <v>1</v>
      </c>
      <c r="AA84" s="150">
        <v>1</v>
      </c>
      <c r="AB84" s="150">
        <v>1</v>
      </c>
      <c r="AC84" s="150">
        <v>1</v>
      </c>
      <c r="AD84" s="150">
        <v>1</v>
      </c>
      <c r="AE84" s="150">
        <v>1</v>
      </c>
      <c r="AF84" s="150">
        <v>1</v>
      </c>
      <c r="AG84" s="150">
        <v>0</v>
      </c>
      <c r="AH84" s="150">
        <v>0</v>
      </c>
      <c r="AI84" s="150">
        <v>0</v>
      </c>
      <c r="AJ84" s="150">
        <v>1</v>
      </c>
      <c r="AK84" s="150">
        <v>0</v>
      </c>
      <c r="AL84" s="150">
        <v>0</v>
      </c>
      <c r="AM84" s="150">
        <v>0</v>
      </c>
      <c r="AN84" s="150">
        <v>0</v>
      </c>
      <c r="AO84" s="150">
        <v>0</v>
      </c>
      <c r="AP84" s="150">
        <v>0</v>
      </c>
      <c r="AQ84" s="150">
        <v>0</v>
      </c>
      <c r="AR84" s="150">
        <v>0</v>
      </c>
      <c r="AS84" s="150">
        <v>0</v>
      </c>
      <c r="AT84" s="150">
        <v>0</v>
      </c>
      <c r="AU84" s="150">
        <v>0</v>
      </c>
      <c r="AV84" s="150">
        <v>0</v>
      </c>
    </row>
    <row r="85" spans="2:48" x14ac:dyDescent="0.25">
      <c r="B85" s="16"/>
      <c r="C85" s="332"/>
      <c r="D85" s="249"/>
      <c r="E85" s="252" t="s">
        <v>255</v>
      </c>
      <c r="F85" s="74"/>
      <c r="H85" s="136">
        <f t="shared" si="1"/>
        <v>0</v>
      </c>
      <c r="I85" s="149">
        <v>0</v>
      </c>
      <c r="J85" s="149">
        <v>0</v>
      </c>
      <c r="K85" s="149">
        <v>0</v>
      </c>
      <c r="L85" s="149">
        <v>0</v>
      </c>
      <c r="M85" s="149">
        <v>0</v>
      </c>
      <c r="N85" s="149">
        <v>0</v>
      </c>
      <c r="O85" s="150">
        <v>0</v>
      </c>
      <c r="P85" s="150">
        <v>0</v>
      </c>
      <c r="Q85" s="150">
        <v>0</v>
      </c>
      <c r="R85" s="150">
        <v>0</v>
      </c>
      <c r="S85" s="150">
        <v>0</v>
      </c>
      <c r="T85" s="150">
        <v>0</v>
      </c>
      <c r="U85" s="150">
        <v>0</v>
      </c>
      <c r="V85" s="150">
        <v>0</v>
      </c>
      <c r="W85" s="150">
        <v>1</v>
      </c>
      <c r="X85" s="150">
        <v>1</v>
      </c>
      <c r="Y85" s="150">
        <v>1</v>
      </c>
      <c r="Z85" s="150">
        <v>1</v>
      </c>
      <c r="AA85" s="150">
        <v>1</v>
      </c>
      <c r="AB85" s="150">
        <v>1</v>
      </c>
      <c r="AC85" s="150">
        <v>1</v>
      </c>
      <c r="AD85" s="150">
        <v>1</v>
      </c>
      <c r="AE85" s="150">
        <v>1</v>
      </c>
      <c r="AF85" s="150">
        <v>1</v>
      </c>
      <c r="AG85" s="150">
        <v>0</v>
      </c>
      <c r="AH85" s="150">
        <v>0</v>
      </c>
      <c r="AI85" s="150">
        <v>0</v>
      </c>
      <c r="AJ85" s="150">
        <v>1</v>
      </c>
      <c r="AK85" s="150">
        <v>0</v>
      </c>
      <c r="AL85" s="150">
        <v>0</v>
      </c>
      <c r="AM85" s="150">
        <v>0</v>
      </c>
      <c r="AN85" s="150">
        <v>0</v>
      </c>
      <c r="AO85" s="150">
        <v>0</v>
      </c>
      <c r="AP85" s="150">
        <v>0</v>
      </c>
      <c r="AQ85" s="150">
        <v>0</v>
      </c>
      <c r="AR85" s="150">
        <v>0</v>
      </c>
      <c r="AS85" s="150">
        <v>0</v>
      </c>
      <c r="AT85" s="150">
        <v>0</v>
      </c>
      <c r="AU85" s="150">
        <v>0</v>
      </c>
      <c r="AV85" s="150">
        <v>0</v>
      </c>
    </row>
    <row r="86" spans="2:48" x14ac:dyDescent="0.25">
      <c r="B86" s="16"/>
      <c r="C86" s="332"/>
      <c r="D86" s="249"/>
      <c r="E86" s="252" t="s">
        <v>256</v>
      </c>
      <c r="F86" s="74"/>
      <c r="H86" s="136">
        <f t="shared" si="1"/>
        <v>0</v>
      </c>
      <c r="I86" s="149">
        <v>0</v>
      </c>
      <c r="J86" s="149">
        <v>0</v>
      </c>
      <c r="K86" s="149">
        <v>0</v>
      </c>
      <c r="L86" s="149">
        <v>0</v>
      </c>
      <c r="M86" s="149">
        <v>0</v>
      </c>
      <c r="N86" s="149">
        <v>0</v>
      </c>
      <c r="O86" s="150">
        <v>0</v>
      </c>
      <c r="P86" s="150">
        <v>0</v>
      </c>
      <c r="Q86" s="150">
        <v>0</v>
      </c>
      <c r="R86" s="150">
        <v>1</v>
      </c>
      <c r="S86" s="150">
        <v>0</v>
      </c>
      <c r="T86" s="150">
        <v>1</v>
      </c>
      <c r="U86" s="150">
        <v>0</v>
      </c>
      <c r="V86" s="150">
        <v>0</v>
      </c>
      <c r="W86" s="150">
        <v>1</v>
      </c>
      <c r="X86" s="150">
        <v>1</v>
      </c>
      <c r="Y86" s="150">
        <v>1</v>
      </c>
      <c r="Z86" s="150">
        <v>1</v>
      </c>
      <c r="AA86" s="150">
        <v>1</v>
      </c>
      <c r="AB86" s="150">
        <v>1</v>
      </c>
      <c r="AC86" s="150">
        <v>1</v>
      </c>
      <c r="AD86" s="150">
        <v>1</v>
      </c>
      <c r="AE86" s="150">
        <v>1</v>
      </c>
      <c r="AF86" s="150">
        <v>1</v>
      </c>
      <c r="AG86" s="150">
        <v>0</v>
      </c>
      <c r="AH86" s="150">
        <v>0</v>
      </c>
      <c r="AI86" s="150">
        <v>0</v>
      </c>
      <c r="AJ86" s="150">
        <v>1</v>
      </c>
      <c r="AK86" s="150">
        <v>0</v>
      </c>
      <c r="AL86" s="150">
        <v>0</v>
      </c>
      <c r="AM86" s="150">
        <v>0</v>
      </c>
      <c r="AN86" s="150">
        <v>0</v>
      </c>
      <c r="AO86" s="150">
        <v>0</v>
      </c>
      <c r="AP86" s="150">
        <v>0</v>
      </c>
      <c r="AQ86" s="150">
        <v>0</v>
      </c>
      <c r="AR86" s="150">
        <v>0</v>
      </c>
      <c r="AS86" s="150">
        <v>0</v>
      </c>
      <c r="AT86" s="150">
        <v>0</v>
      </c>
      <c r="AU86" s="150">
        <v>0</v>
      </c>
      <c r="AV86" s="150">
        <v>0</v>
      </c>
    </row>
    <row r="87" spans="2:48" x14ac:dyDescent="0.25">
      <c r="B87" s="16"/>
      <c r="C87" s="332"/>
      <c r="D87" s="249"/>
      <c r="E87" s="252" t="s">
        <v>257</v>
      </c>
      <c r="F87" s="74"/>
      <c r="H87" s="136">
        <f t="shared" si="1"/>
        <v>0</v>
      </c>
      <c r="I87" s="149">
        <v>0</v>
      </c>
      <c r="J87" s="149">
        <v>0</v>
      </c>
      <c r="K87" s="149">
        <v>0</v>
      </c>
      <c r="L87" s="149">
        <v>0</v>
      </c>
      <c r="M87" s="149">
        <v>0</v>
      </c>
      <c r="N87" s="149">
        <v>0</v>
      </c>
      <c r="O87" s="150">
        <v>0</v>
      </c>
      <c r="P87" s="150">
        <v>0</v>
      </c>
      <c r="Q87" s="150">
        <v>0</v>
      </c>
      <c r="R87" s="150">
        <v>0</v>
      </c>
      <c r="S87" s="150">
        <v>0</v>
      </c>
      <c r="T87" s="150">
        <v>0</v>
      </c>
      <c r="U87" s="150">
        <v>0</v>
      </c>
      <c r="V87" s="150">
        <v>0</v>
      </c>
      <c r="W87" s="150">
        <v>1</v>
      </c>
      <c r="X87" s="150">
        <v>1</v>
      </c>
      <c r="Y87" s="150">
        <v>1</v>
      </c>
      <c r="Z87" s="150">
        <v>1</v>
      </c>
      <c r="AA87" s="150">
        <v>1</v>
      </c>
      <c r="AB87" s="150">
        <v>1</v>
      </c>
      <c r="AC87" s="150">
        <v>1</v>
      </c>
      <c r="AD87" s="150">
        <v>1</v>
      </c>
      <c r="AE87" s="150">
        <v>1</v>
      </c>
      <c r="AF87" s="150">
        <v>1</v>
      </c>
      <c r="AG87" s="150">
        <v>0</v>
      </c>
      <c r="AH87" s="150">
        <v>0</v>
      </c>
      <c r="AI87" s="150">
        <v>0</v>
      </c>
      <c r="AJ87" s="150">
        <v>1</v>
      </c>
      <c r="AK87" s="150">
        <v>0</v>
      </c>
      <c r="AL87" s="150">
        <v>0</v>
      </c>
      <c r="AM87" s="150">
        <v>0</v>
      </c>
      <c r="AN87" s="150">
        <v>0</v>
      </c>
      <c r="AO87" s="150">
        <v>0</v>
      </c>
      <c r="AP87" s="150">
        <v>0</v>
      </c>
      <c r="AQ87" s="150">
        <v>0</v>
      </c>
      <c r="AR87" s="150">
        <v>0</v>
      </c>
      <c r="AS87" s="150">
        <v>0</v>
      </c>
      <c r="AT87" s="150">
        <v>0</v>
      </c>
      <c r="AU87" s="150">
        <v>0</v>
      </c>
      <c r="AV87" s="150">
        <v>0</v>
      </c>
    </row>
    <row r="88" spans="2:48" ht="45" x14ac:dyDescent="0.25">
      <c r="B88" s="16"/>
      <c r="C88" s="332"/>
      <c r="D88" s="249"/>
      <c r="E88" s="252" t="s">
        <v>258</v>
      </c>
      <c r="F88" s="74"/>
      <c r="H88" s="136">
        <f t="shared" si="1"/>
        <v>0</v>
      </c>
      <c r="I88" s="149">
        <v>0</v>
      </c>
      <c r="J88" s="149">
        <v>0</v>
      </c>
      <c r="K88" s="149">
        <v>0</v>
      </c>
      <c r="L88" s="149">
        <v>0</v>
      </c>
      <c r="M88" s="149">
        <v>0</v>
      </c>
      <c r="N88" s="149">
        <v>0</v>
      </c>
      <c r="O88" s="150">
        <v>0</v>
      </c>
      <c r="P88" s="150">
        <v>0</v>
      </c>
      <c r="Q88" s="150">
        <v>0</v>
      </c>
      <c r="R88" s="150">
        <v>1</v>
      </c>
      <c r="S88" s="150">
        <v>0</v>
      </c>
      <c r="T88" s="150">
        <v>1</v>
      </c>
      <c r="U88" s="150">
        <v>0</v>
      </c>
      <c r="V88" s="150">
        <v>0</v>
      </c>
      <c r="W88" s="150">
        <v>1</v>
      </c>
      <c r="X88" s="150">
        <v>1</v>
      </c>
      <c r="Y88" s="150">
        <v>1</v>
      </c>
      <c r="Z88" s="150">
        <v>1</v>
      </c>
      <c r="AA88" s="150">
        <v>1</v>
      </c>
      <c r="AB88" s="150">
        <v>1</v>
      </c>
      <c r="AC88" s="150">
        <v>1</v>
      </c>
      <c r="AD88" s="150">
        <v>1</v>
      </c>
      <c r="AE88" s="150">
        <v>1</v>
      </c>
      <c r="AF88" s="150">
        <v>1</v>
      </c>
      <c r="AG88" s="150">
        <v>0</v>
      </c>
      <c r="AH88" s="150">
        <v>0</v>
      </c>
      <c r="AI88" s="150">
        <v>0</v>
      </c>
      <c r="AJ88" s="150">
        <v>1</v>
      </c>
      <c r="AK88" s="150">
        <v>0</v>
      </c>
      <c r="AL88" s="150">
        <v>0</v>
      </c>
      <c r="AM88" s="150">
        <v>0</v>
      </c>
      <c r="AN88" s="150">
        <v>0</v>
      </c>
      <c r="AO88" s="150">
        <v>0</v>
      </c>
      <c r="AP88" s="150">
        <v>0</v>
      </c>
      <c r="AQ88" s="150">
        <v>0</v>
      </c>
      <c r="AR88" s="150">
        <v>0</v>
      </c>
      <c r="AS88" s="150">
        <v>0</v>
      </c>
      <c r="AT88" s="150">
        <v>0</v>
      </c>
      <c r="AU88" s="150">
        <v>0</v>
      </c>
      <c r="AV88" s="150">
        <v>0</v>
      </c>
    </row>
    <row r="89" spans="2:48" ht="30" x14ac:dyDescent="0.25">
      <c r="B89" s="16"/>
      <c r="C89" s="332"/>
      <c r="D89" s="249"/>
      <c r="E89" s="252" t="s">
        <v>259</v>
      </c>
      <c r="F89" s="74"/>
      <c r="H89" s="136">
        <f t="shared" si="1"/>
        <v>0</v>
      </c>
      <c r="I89" s="149">
        <v>0</v>
      </c>
      <c r="J89" s="149">
        <v>0</v>
      </c>
      <c r="K89" s="149">
        <v>0</v>
      </c>
      <c r="L89" s="149">
        <v>0</v>
      </c>
      <c r="M89" s="149">
        <v>0</v>
      </c>
      <c r="N89" s="149">
        <v>0</v>
      </c>
      <c r="O89" s="150">
        <v>1</v>
      </c>
      <c r="P89" s="150">
        <v>0</v>
      </c>
      <c r="Q89" s="150">
        <v>0</v>
      </c>
      <c r="R89" s="150">
        <v>0</v>
      </c>
      <c r="S89" s="150">
        <v>0</v>
      </c>
      <c r="T89" s="150">
        <v>1</v>
      </c>
      <c r="U89" s="150">
        <v>0</v>
      </c>
      <c r="V89" s="150">
        <v>0</v>
      </c>
      <c r="W89" s="150">
        <v>1</v>
      </c>
      <c r="X89" s="150">
        <v>1</v>
      </c>
      <c r="Y89" s="150">
        <v>1</v>
      </c>
      <c r="Z89" s="150">
        <v>1</v>
      </c>
      <c r="AA89" s="150">
        <v>1</v>
      </c>
      <c r="AB89" s="150">
        <v>1</v>
      </c>
      <c r="AC89" s="150">
        <v>1</v>
      </c>
      <c r="AD89" s="150">
        <v>1</v>
      </c>
      <c r="AE89" s="150">
        <v>1</v>
      </c>
      <c r="AF89" s="150">
        <v>1</v>
      </c>
      <c r="AG89" s="150">
        <v>0</v>
      </c>
      <c r="AH89" s="150">
        <v>0</v>
      </c>
      <c r="AI89" s="150">
        <v>0</v>
      </c>
      <c r="AJ89" s="150">
        <v>1</v>
      </c>
      <c r="AK89" s="150">
        <v>0</v>
      </c>
      <c r="AL89" s="150">
        <v>0</v>
      </c>
      <c r="AM89" s="150">
        <v>0</v>
      </c>
      <c r="AN89" s="150">
        <v>0</v>
      </c>
      <c r="AO89" s="150">
        <v>0</v>
      </c>
      <c r="AP89" s="150">
        <v>0</v>
      </c>
      <c r="AQ89" s="150">
        <v>0</v>
      </c>
      <c r="AR89" s="150">
        <v>0</v>
      </c>
      <c r="AS89" s="150">
        <v>0</v>
      </c>
      <c r="AT89" s="150">
        <v>0</v>
      </c>
      <c r="AU89" s="150">
        <v>0</v>
      </c>
      <c r="AV89" s="150">
        <v>0</v>
      </c>
    </row>
    <row r="90" spans="2:48" ht="30" x14ac:dyDescent="0.25">
      <c r="B90" s="16"/>
      <c r="C90" s="332"/>
      <c r="D90" s="249"/>
      <c r="E90" s="252" t="s">
        <v>260</v>
      </c>
      <c r="F90" s="74"/>
      <c r="H90" s="136">
        <f t="shared" si="1"/>
        <v>0</v>
      </c>
      <c r="I90" s="149">
        <v>0</v>
      </c>
      <c r="J90" s="149">
        <v>0</v>
      </c>
      <c r="K90" s="149">
        <v>0</v>
      </c>
      <c r="L90" s="149">
        <v>0</v>
      </c>
      <c r="M90" s="149">
        <v>0</v>
      </c>
      <c r="N90" s="149">
        <v>0</v>
      </c>
      <c r="O90" s="150">
        <v>0</v>
      </c>
      <c r="P90" s="150">
        <v>0</v>
      </c>
      <c r="Q90" s="150">
        <v>0</v>
      </c>
      <c r="R90" s="150">
        <v>1</v>
      </c>
      <c r="S90" s="150">
        <v>0</v>
      </c>
      <c r="T90" s="150">
        <v>1</v>
      </c>
      <c r="U90" s="150">
        <v>0</v>
      </c>
      <c r="V90" s="150">
        <v>0</v>
      </c>
      <c r="W90" s="150">
        <v>1</v>
      </c>
      <c r="X90" s="150">
        <v>1</v>
      </c>
      <c r="Y90" s="150">
        <v>1</v>
      </c>
      <c r="Z90" s="150">
        <v>1</v>
      </c>
      <c r="AA90" s="150">
        <v>1</v>
      </c>
      <c r="AB90" s="150">
        <v>1</v>
      </c>
      <c r="AC90" s="150">
        <v>1</v>
      </c>
      <c r="AD90" s="150">
        <v>1</v>
      </c>
      <c r="AE90" s="150">
        <v>1</v>
      </c>
      <c r="AF90" s="150">
        <v>1</v>
      </c>
      <c r="AG90" s="150">
        <v>0</v>
      </c>
      <c r="AH90" s="150">
        <v>0</v>
      </c>
      <c r="AI90" s="150">
        <v>0</v>
      </c>
      <c r="AJ90" s="150">
        <v>1</v>
      </c>
      <c r="AK90" s="150">
        <v>0</v>
      </c>
      <c r="AL90" s="150">
        <v>0</v>
      </c>
      <c r="AM90" s="150">
        <v>0</v>
      </c>
      <c r="AN90" s="150">
        <v>0</v>
      </c>
      <c r="AO90" s="150">
        <v>0</v>
      </c>
      <c r="AP90" s="150">
        <v>0</v>
      </c>
      <c r="AQ90" s="150">
        <v>0</v>
      </c>
      <c r="AR90" s="150">
        <v>0</v>
      </c>
      <c r="AS90" s="150">
        <v>0</v>
      </c>
      <c r="AT90" s="150">
        <v>0</v>
      </c>
      <c r="AU90" s="150">
        <v>0</v>
      </c>
      <c r="AV90" s="150">
        <v>0</v>
      </c>
    </row>
    <row r="91" spans="2:48" x14ac:dyDescent="0.25">
      <c r="B91" s="16"/>
      <c r="C91" s="332"/>
      <c r="D91" s="249"/>
      <c r="E91" s="252" t="s">
        <v>261</v>
      </c>
      <c r="F91" s="74"/>
      <c r="H91" s="136">
        <f t="shared" si="1"/>
        <v>0</v>
      </c>
      <c r="I91" s="149">
        <v>0</v>
      </c>
      <c r="J91" s="149">
        <v>0</v>
      </c>
      <c r="K91" s="149">
        <v>0</v>
      </c>
      <c r="L91" s="149">
        <v>0</v>
      </c>
      <c r="M91" s="149">
        <v>0</v>
      </c>
      <c r="N91" s="149">
        <v>0</v>
      </c>
      <c r="O91" s="150">
        <v>0</v>
      </c>
      <c r="P91" s="150">
        <v>0</v>
      </c>
      <c r="Q91" s="150">
        <v>0</v>
      </c>
      <c r="R91" s="150">
        <v>0</v>
      </c>
      <c r="S91" s="150">
        <v>0</v>
      </c>
      <c r="T91" s="150">
        <v>0</v>
      </c>
      <c r="U91" s="150">
        <v>0</v>
      </c>
      <c r="V91" s="150">
        <v>0</v>
      </c>
      <c r="W91" s="150">
        <v>1</v>
      </c>
      <c r="X91" s="150">
        <v>1</v>
      </c>
      <c r="Y91" s="150">
        <v>1</v>
      </c>
      <c r="Z91" s="150">
        <v>1</v>
      </c>
      <c r="AA91" s="150">
        <v>1</v>
      </c>
      <c r="AB91" s="150">
        <v>1</v>
      </c>
      <c r="AC91" s="150">
        <v>1</v>
      </c>
      <c r="AD91" s="150">
        <v>1</v>
      </c>
      <c r="AE91" s="150">
        <v>1</v>
      </c>
      <c r="AF91" s="150">
        <v>1</v>
      </c>
      <c r="AG91" s="150">
        <v>0</v>
      </c>
      <c r="AH91" s="150">
        <v>0</v>
      </c>
      <c r="AI91" s="150">
        <v>0</v>
      </c>
      <c r="AJ91" s="150">
        <v>1</v>
      </c>
      <c r="AK91" s="150">
        <v>0</v>
      </c>
      <c r="AL91" s="150">
        <v>0</v>
      </c>
      <c r="AM91" s="150">
        <v>0</v>
      </c>
      <c r="AN91" s="150">
        <v>0</v>
      </c>
      <c r="AO91" s="150">
        <v>0</v>
      </c>
      <c r="AP91" s="150">
        <v>0</v>
      </c>
      <c r="AQ91" s="150">
        <v>0</v>
      </c>
      <c r="AR91" s="150">
        <v>0</v>
      </c>
      <c r="AS91" s="150">
        <v>0</v>
      </c>
      <c r="AT91" s="150">
        <v>0</v>
      </c>
      <c r="AU91" s="150">
        <v>0</v>
      </c>
      <c r="AV91" s="150">
        <v>0</v>
      </c>
    </row>
    <row r="92" spans="2:48" ht="75" x14ac:dyDescent="0.25">
      <c r="B92" s="16"/>
      <c r="C92" s="332"/>
      <c r="D92" s="249"/>
      <c r="E92" s="252" t="s">
        <v>262</v>
      </c>
      <c r="F92" s="74"/>
      <c r="H92" s="136">
        <f t="shared" si="1"/>
        <v>0</v>
      </c>
      <c r="I92" s="149">
        <v>0</v>
      </c>
      <c r="J92" s="149">
        <v>0</v>
      </c>
      <c r="K92" s="149">
        <v>0</v>
      </c>
      <c r="L92" s="149">
        <v>0</v>
      </c>
      <c r="M92" s="149">
        <v>0</v>
      </c>
      <c r="N92" s="149">
        <v>0</v>
      </c>
      <c r="O92" s="150">
        <v>0</v>
      </c>
      <c r="P92" s="150">
        <v>0</v>
      </c>
      <c r="Q92" s="150">
        <v>0</v>
      </c>
      <c r="R92" s="150">
        <v>0</v>
      </c>
      <c r="S92" s="150">
        <v>0</v>
      </c>
      <c r="T92" s="150">
        <v>1</v>
      </c>
      <c r="U92" s="150">
        <v>0</v>
      </c>
      <c r="V92" s="150">
        <v>0</v>
      </c>
      <c r="W92" s="150">
        <v>1</v>
      </c>
      <c r="X92" s="150">
        <v>1</v>
      </c>
      <c r="Y92" s="150">
        <v>1</v>
      </c>
      <c r="Z92" s="150">
        <v>1</v>
      </c>
      <c r="AA92" s="150">
        <v>1</v>
      </c>
      <c r="AB92" s="150">
        <v>1</v>
      </c>
      <c r="AC92" s="150">
        <v>1</v>
      </c>
      <c r="AD92" s="150">
        <v>1</v>
      </c>
      <c r="AE92" s="150">
        <v>1</v>
      </c>
      <c r="AF92" s="150">
        <v>1</v>
      </c>
      <c r="AG92" s="150">
        <v>0</v>
      </c>
      <c r="AH92" s="150">
        <v>0</v>
      </c>
      <c r="AI92" s="150">
        <v>0</v>
      </c>
      <c r="AJ92" s="150">
        <v>1</v>
      </c>
      <c r="AK92" s="150">
        <v>0</v>
      </c>
      <c r="AL92" s="150">
        <v>0</v>
      </c>
      <c r="AM92" s="150">
        <v>0</v>
      </c>
      <c r="AN92" s="150">
        <v>0</v>
      </c>
      <c r="AO92" s="150">
        <v>0</v>
      </c>
      <c r="AP92" s="150">
        <v>0</v>
      </c>
      <c r="AQ92" s="150">
        <v>0</v>
      </c>
      <c r="AR92" s="150">
        <v>0</v>
      </c>
      <c r="AS92" s="150">
        <v>0</v>
      </c>
      <c r="AT92" s="150">
        <v>0</v>
      </c>
      <c r="AU92" s="150">
        <v>0</v>
      </c>
      <c r="AV92" s="150">
        <v>0</v>
      </c>
    </row>
    <row r="93" spans="2:48" ht="75" x14ac:dyDescent="0.25">
      <c r="B93" s="16"/>
      <c r="C93" s="332"/>
      <c r="D93" s="249"/>
      <c r="E93" s="252" t="s">
        <v>263</v>
      </c>
      <c r="F93" s="74"/>
      <c r="H93" s="136">
        <f t="shared" si="1"/>
        <v>0</v>
      </c>
      <c r="I93" s="149">
        <v>0</v>
      </c>
      <c r="J93" s="149">
        <v>0</v>
      </c>
      <c r="K93" s="149">
        <v>0</v>
      </c>
      <c r="L93" s="149">
        <v>0</v>
      </c>
      <c r="M93" s="149">
        <v>0</v>
      </c>
      <c r="N93" s="149">
        <v>0</v>
      </c>
      <c r="O93" s="150">
        <v>0</v>
      </c>
      <c r="P93" s="150">
        <v>0</v>
      </c>
      <c r="Q93" s="150">
        <v>0</v>
      </c>
      <c r="R93" s="150">
        <v>0</v>
      </c>
      <c r="S93" s="150">
        <v>0</v>
      </c>
      <c r="T93" s="150">
        <v>1</v>
      </c>
      <c r="U93" s="150">
        <v>0</v>
      </c>
      <c r="V93" s="150">
        <v>0</v>
      </c>
      <c r="W93" s="150">
        <v>1</v>
      </c>
      <c r="X93" s="150">
        <v>1</v>
      </c>
      <c r="Y93" s="150">
        <v>1</v>
      </c>
      <c r="Z93" s="150">
        <v>1</v>
      </c>
      <c r="AA93" s="150">
        <v>1</v>
      </c>
      <c r="AB93" s="150">
        <v>1</v>
      </c>
      <c r="AC93" s="150">
        <v>1</v>
      </c>
      <c r="AD93" s="150">
        <v>1</v>
      </c>
      <c r="AE93" s="150">
        <v>1</v>
      </c>
      <c r="AF93" s="150">
        <v>1</v>
      </c>
      <c r="AG93" s="150">
        <v>0</v>
      </c>
      <c r="AH93" s="150">
        <v>0</v>
      </c>
      <c r="AI93" s="150">
        <v>0</v>
      </c>
      <c r="AJ93" s="150">
        <v>1</v>
      </c>
      <c r="AK93" s="150">
        <v>0</v>
      </c>
      <c r="AL93" s="150">
        <v>0</v>
      </c>
      <c r="AM93" s="150">
        <v>0</v>
      </c>
      <c r="AN93" s="150">
        <v>0</v>
      </c>
      <c r="AO93" s="150">
        <v>0</v>
      </c>
      <c r="AP93" s="150">
        <v>0</v>
      </c>
      <c r="AQ93" s="150">
        <v>0</v>
      </c>
      <c r="AR93" s="150">
        <v>0</v>
      </c>
      <c r="AS93" s="150">
        <v>0</v>
      </c>
      <c r="AT93" s="150">
        <v>0</v>
      </c>
      <c r="AU93" s="150">
        <v>0</v>
      </c>
      <c r="AV93" s="150">
        <v>0</v>
      </c>
    </row>
    <row r="94" spans="2:48" ht="60" x14ac:dyDescent="0.25">
      <c r="B94" s="16"/>
      <c r="C94" s="332"/>
      <c r="D94" s="249"/>
      <c r="E94" s="252" t="s">
        <v>264</v>
      </c>
      <c r="F94" s="74"/>
      <c r="H94" s="136">
        <f t="shared" si="1"/>
        <v>0</v>
      </c>
      <c r="I94" s="149">
        <v>0</v>
      </c>
      <c r="J94" s="149">
        <v>0</v>
      </c>
      <c r="K94" s="149">
        <v>0</v>
      </c>
      <c r="L94" s="149">
        <v>0</v>
      </c>
      <c r="M94" s="149">
        <v>0</v>
      </c>
      <c r="N94" s="149">
        <v>0</v>
      </c>
      <c r="O94" s="150">
        <v>0</v>
      </c>
      <c r="P94" s="150">
        <v>0</v>
      </c>
      <c r="Q94" s="150">
        <v>0</v>
      </c>
      <c r="R94" s="150">
        <v>0</v>
      </c>
      <c r="S94" s="150">
        <v>0</v>
      </c>
      <c r="T94" s="150">
        <v>1</v>
      </c>
      <c r="U94" s="150">
        <v>0</v>
      </c>
      <c r="V94" s="150">
        <v>0</v>
      </c>
      <c r="W94" s="150">
        <v>1</v>
      </c>
      <c r="X94" s="150">
        <v>1</v>
      </c>
      <c r="Y94" s="150">
        <v>1</v>
      </c>
      <c r="Z94" s="150">
        <v>1</v>
      </c>
      <c r="AA94" s="150">
        <v>1</v>
      </c>
      <c r="AB94" s="150">
        <v>1</v>
      </c>
      <c r="AC94" s="150">
        <v>1</v>
      </c>
      <c r="AD94" s="150">
        <v>1</v>
      </c>
      <c r="AE94" s="150">
        <v>1</v>
      </c>
      <c r="AF94" s="150">
        <v>1</v>
      </c>
      <c r="AG94" s="150">
        <v>0</v>
      </c>
      <c r="AH94" s="150">
        <v>0</v>
      </c>
      <c r="AI94" s="150">
        <v>0</v>
      </c>
      <c r="AJ94" s="150">
        <v>1</v>
      </c>
      <c r="AK94" s="150">
        <v>0</v>
      </c>
      <c r="AL94" s="150">
        <v>0</v>
      </c>
      <c r="AM94" s="150">
        <v>0</v>
      </c>
      <c r="AN94" s="150">
        <v>0</v>
      </c>
      <c r="AO94" s="150">
        <v>0</v>
      </c>
      <c r="AP94" s="150">
        <v>0</v>
      </c>
      <c r="AQ94" s="150">
        <v>0</v>
      </c>
      <c r="AR94" s="150">
        <v>0</v>
      </c>
      <c r="AS94" s="150">
        <v>0</v>
      </c>
      <c r="AT94" s="150">
        <v>0</v>
      </c>
      <c r="AU94" s="150">
        <v>0</v>
      </c>
      <c r="AV94" s="150">
        <v>0</v>
      </c>
    </row>
    <row r="95" spans="2:48" ht="45" x14ac:dyDescent="0.25">
      <c r="B95" s="16"/>
      <c r="C95" s="332"/>
      <c r="D95" s="249"/>
      <c r="E95" s="252" t="s">
        <v>265</v>
      </c>
      <c r="F95" s="74"/>
      <c r="H95" s="136">
        <f t="shared" ref="H95:H146" si="2">SUMPRODUCT($I$9:$AV$9,I95:AV95)</f>
        <v>0</v>
      </c>
      <c r="I95" s="149">
        <v>0</v>
      </c>
      <c r="J95" s="149">
        <v>0</v>
      </c>
      <c r="K95" s="149">
        <v>0</v>
      </c>
      <c r="L95" s="149">
        <v>0</v>
      </c>
      <c r="M95" s="149">
        <v>0</v>
      </c>
      <c r="N95" s="149">
        <v>0</v>
      </c>
      <c r="O95" s="150">
        <v>0</v>
      </c>
      <c r="P95" s="150">
        <v>0</v>
      </c>
      <c r="Q95" s="150">
        <v>0</v>
      </c>
      <c r="R95" s="150">
        <v>0</v>
      </c>
      <c r="S95" s="150">
        <v>0</v>
      </c>
      <c r="T95" s="150">
        <v>1</v>
      </c>
      <c r="U95" s="150">
        <v>0</v>
      </c>
      <c r="V95" s="150">
        <v>0</v>
      </c>
      <c r="W95" s="150">
        <v>1</v>
      </c>
      <c r="X95" s="150">
        <v>1</v>
      </c>
      <c r="Y95" s="150">
        <v>1</v>
      </c>
      <c r="Z95" s="150">
        <v>1</v>
      </c>
      <c r="AA95" s="150">
        <v>1</v>
      </c>
      <c r="AB95" s="150">
        <v>1</v>
      </c>
      <c r="AC95" s="150">
        <v>1</v>
      </c>
      <c r="AD95" s="150">
        <v>1</v>
      </c>
      <c r="AE95" s="150">
        <v>1</v>
      </c>
      <c r="AF95" s="150">
        <v>1</v>
      </c>
      <c r="AG95" s="150">
        <v>0</v>
      </c>
      <c r="AH95" s="150">
        <v>0</v>
      </c>
      <c r="AI95" s="150">
        <v>0</v>
      </c>
      <c r="AJ95" s="150">
        <v>1</v>
      </c>
      <c r="AK95" s="150">
        <v>0</v>
      </c>
      <c r="AL95" s="150">
        <v>0</v>
      </c>
      <c r="AM95" s="150">
        <v>0</v>
      </c>
      <c r="AN95" s="150">
        <v>0</v>
      </c>
      <c r="AO95" s="150">
        <v>0</v>
      </c>
      <c r="AP95" s="150">
        <v>0</v>
      </c>
      <c r="AQ95" s="150">
        <v>0</v>
      </c>
      <c r="AR95" s="150">
        <v>0</v>
      </c>
      <c r="AS95" s="150">
        <v>0</v>
      </c>
      <c r="AT95" s="150">
        <v>0</v>
      </c>
      <c r="AU95" s="150">
        <v>0</v>
      </c>
      <c r="AV95" s="150">
        <v>0</v>
      </c>
    </row>
    <row r="96" spans="2:48" ht="45" x14ac:dyDescent="0.25">
      <c r="B96" s="16"/>
      <c r="C96" s="332"/>
      <c r="D96" s="249"/>
      <c r="E96" s="252" t="s">
        <v>266</v>
      </c>
      <c r="F96" s="74"/>
      <c r="H96" s="136">
        <f t="shared" si="2"/>
        <v>0</v>
      </c>
      <c r="I96" s="149">
        <v>0</v>
      </c>
      <c r="J96" s="149">
        <v>0</v>
      </c>
      <c r="K96" s="149">
        <v>0</v>
      </c>
      <c r="L96" s="149">
        <v>0</v>
      </c>
      <c r="M96" s="149">
        <v>0</v>
      </c>
      <c r="N96" s="149">
        <v>0</v>
      </c>
      <c r="O96" s="150">
        <v>0</v>
      </c>
      <c r="P96" s="150">
        <v>0</v>
      </c>
      <c r="Q96" s="150">
        <v>0</v>
      </c>
      <c r="R96" s="150">
        <v>0</v>
      </c>
      <c r="S96" s="150">
        <v>0</v>
      </c>
      <c r="T96" s="150">
        <v>1</v>
      </c>
      <c r="U96" s="150">
        <v>0</v>
      </c>
      <c r="V96" s="150">
        <v>0</v>
      </c>
      <c r="W96" s="150">
        <v>1</v>
      </c>
      <c r="X96" s="150">
        <v>1</v>
      </c>
      <c r="Y96" s="150">
        <v>1</v>
      </c>
      <c r="Z96" s="150">
        <v>1</v>
      </c>
      <c r="AA96" s="150">
        <v>1</v>
      </c>
      <c r="AB96" s="150">
        <v>1</v>
      </c>
      <c r="AC96" s="150">
        <v>1</v>
      </c>
      <c r="AD96" s="150">
        <v>1</v>
      </c>
      <c r="AE96" s="150">
        <v>1</v>
      </c>
      <c r="AF96" s="150">
        <v>1</v>
      </c>
      <c r="AG96" s="150">
        <v>0</v>
      </c>
      <c r="AH96" s="150">
        <v>0</v>
      </c>
      <c r="AI96" s="150">
        <v>0</v>
      </c>
      <c r="AJ96" s="150">
        <v>1</v>
      </c>
      <c r="AK96" s="150">
        <v>0</v>
      </c>
      <c r="AL96" s="150">
        <v>0</v>
      </c>
      <c r="AM96" s="150">
        <v>0</v>
      </c>
      <c r="AN96" s="150">
        <v>0</v>
      </c>
      <c r="AO96" s="150">
        <v>0</v>
      </c>
      <c r="AP96" s="150">
        <v>0</v>
      </c>
      <c r="AQ96" s="150">
        <v>0</v>
      </c>
      <c r="AR96" s="150">
        <v>0</v>
      </c>
      <c r="AS96" s="150">
        <v>0</v>
      </c>
      <c r="AT96" s="150">
        <v>0</v>
      </c>
      <c r="AU96" s="150">
        <v>0</v>
      </c>
      <c r="AV96" s="150">
        <v>0</v>
      </c>
    </row>
    <row r="97" spans="2:48" ht="45" x14ac:dyDescent="0.25">
      <c r="B97" s="16"/>
      <c r="C97" s="332"/>
      <c r="D97" s="249"/>
      <c r="E97" s="252" t="s">
        <v>267</v>
      </c>
      <c r="F97" s="74"/>
      <c r="H97" s="136">
        <f t="shared" si="2"/>
        <v>0</v>
      </c>
      <c r="I97" s="149">
        <v>0</v>
      </c>
      <c r="J97" s="149">
        <v>0</v>
      </c>
      <c r="K97" s="149">
        <v>0</v>
      </c>
      <c r="L97" s="149">
        <v>0</v>
      </c>
      <c r="M97" s="149">
        <v>0</v>
      </c>
      <c r="N97" s="149">
        <v>0</v>
      </c>
      <c r="O97" s="150">
        <v>0</v>
      </c>
      <c r="P97" s="150">
        <v>0</v>
      </c>
      <c r="Q97" s="150">
        <v>0</v>
      </c>
      <c r="R97" s="150">
        <v>0</v>
      </c>
      <c r="S97" s="150">
        <v>0</v>
      </c>
      <c r="T97" s="150">
        <v>1</v>
      </c>
      <c r="U97" s="150">
        <v>0</v>
      </c>
      <c r="V97" s="150">
        <v>0</v>
      </c>
      <c r="W97" s="150">
        <v>1</v>
      </c>
      <c r="X97" s="150">
        <v>1</v>
      </c>
      <c r="Y97" s="150">
        <v>1</v>
      </c>
      <c r="Z97" s="150">
        <v>1</v>
      </c>
      <c r="AA97" s="150">
        <v>1</v>
      </c>
      <c r="AB97" s="150">
        <v>1</v>
      </c>
      <c r="AC97" s="150">
        <v>1</v>
      </c>
      <c r="AD97" s="150">
        <v>1</v>
      </c>
      <c r="AE97" s="150">
        <v>1</v>
      </c>
      <c r="AF97" s="150">
        <v>1</v>
      </c>
      <c r="AG97" s="150">
        <v>0</v>
      </c>
      <c r="AH97" s="150">
        <v>0</v>
      </c>
      <c r="AI97" s="150">
        <v>0</v>
      </c>
      <c r="AJ97" s="150">
        <v>1</v>
      </c>
      <c r="AK97" s="150">
        <v>0</v>
      </c>
      <c r="AL97" s="150">
        <v>0</v>
      </c>
      <c r="AM97" s="150">
        <v>0</v>
      </c>
      <c r="AN97" s="150">
        <v>0</v>
      </c>
      <c r="AO97" s="150">
        <v>0</v>
      </c>
      <c r="AP97" s="150">
        <v>0</v>
      </c>
      <c r="AQ97" s="150">
        <v>0</v>
      </c>
      <c r="AR97" s="150">
        <v>0</v>
      </c>
      <c r="AS97" s="150">
        <v>0</v>
      </c>
      <c r="AT97" s="150">
        <v>0</v>
      </c>
      <c r="AU97" s="150">
        <v>0</v>
      </c>
      <c r="AV97" s="150">
        <v>0</v>
      </c>
    </row>
    <row r="98" spans="2:48" ht="45" x14ac:dyDescent="0.25">
      <c r="B98" s="16"/>
      <c r="C98" s="332"/>
      <c r="D98" s="249"/>
      <c r="E98" s="252" t="s">
        <v>268</v>
      </c>
      <c r="F98" s="74"/>
      <c r="H98" s="136">
        <f t="shared" si="2"/>
        <v>0</v>
      </c>
      <c r="I98" s="149">
        <v>0</v>
      </c>
      <c r="J98" s="149">
        <v>0</v>
      </c>
      <c r="K98" s="149">
        <v>0</v>
      </c>
      <c r="L98" s="149">
        <v>0</v>
      </c>
      <c r="M98" s="149">
        <v>0</v>
      </c>
      <c r="N98" s="149">
        <v>0</v>
      </c>
      <c r="O98" s="150">
        <v>0</v>
      </c>
      <c r="P98" s="150">
        <v>0</v>
      </c>
      <c r="Q98" s="150">
        <v>0</v>
      </c>
      <c r="R98" s="150">
        <v>0</v>
      </c>
      <c r="S98" s="150">
        <v>0</v>
      </c>
      <c r="T98" s="150">
        <v>1</v>
      </c>
      <c r="U98" s="150">
        <v>0</v>
      </c>
      <c r="V98" s="150">
        <v>0</v>
      </c>
      <c r="W98" s="150">
        <v>1</v>
      </c>
      <c r="X98" s="150">
        <v>1</v>
      </c>
      <c r="Y98" s="150">
        <v>1</v>
      </c>
      <c r="Z98" s="150">
        <v>1</v>
      </c>
      <c r="AA98" s="150">
        <v>1</v>
      </c>
      <c r="AB98" s="150">
        <v>1</v>
      </c>
      <c r="AC98" s="150">
        <v>1</v>
      </c>
      <c r="AD98" s="150">
        <v>1</v>
      </c>
      <c r="AE98" s="150">
        <v>1</v>
      </c>
      <c r="AF98" s="150">
        <v>1</v>
      </c>
      <c r="AG98" s="150">
        <v>0</v>
      </c>
      <c r="AH98" s="150">
        <v>0</v>
      </c>
      <c r="AI98" s="150">
        <v>0</v>
      </c>
      <c r="AJ98" s="150">
        <v>1</v>
      </c>
      <c r="AK98" s="150">
        <v>0</v>
      </c>
      <c r="AL98" s="150">
        <v>0</v>
      </c>
      <c r="AM98" s="150">
        <v>0</v>
      </c>
      <c r="AN98" s="150">
        <v>0</v>
      </c>
      <c r="AO98" s="150">
        <v>0</v>
      </c>
      <c r="AP98" s="150">
        <v>0</v>
      </c>
      <c r="AQ98" s="150">
        <v>0</v>
      </c>
      <c r="AR98" s="150">
        <v>0</v>
      </c>
      <c r="AS98" s="150">
        <v>0</v>
      </c>
      <c r="AT98" s="150">
        <v>0</v>
      </c>
      <c r="AU98" s="150">
        <v>0</v>
      </c>
      <c r="AV98" s="150">
        <v>0</v>
      </c>
    </row>
    <row r="99" spans="2:48" ht="45" x14ac:dyDescent="0.25">
      <c r="B99" s="16"/>
      <c r="C99" s="332"/>
      <c r="D99" s="249"/>
      <c r="E99" s="252" t="s">
        <v>269</v>
      </c>
      <c r="F99" s="74"/>
      <c r="H99" s="136">
        <f t="shared" si="2"/>
        <v>0</v>
      </c>
      <c r="I99" s="149">
        <v>0</v>
      </c>
      <c r="J99" s="149">
        <v>0</v>
      </c>
      <c r="K99" s="149">
        <v>0</v>
      </c>
      <c r="L99" s="149">
        <v>0</v>
      </c>
      <c r="M99" s="149">
        <v>0</v>
      </c>
      <c r="N99" s="149">
        <v>0</v>
      </c>
      <c r="O99" s="150">
        <v>0</v>
      </c>
      <c r="P99" s="150">
        <v>0</v>
      </c>
      <c r="Q99" s="150">
        <v>0</v>
      </c>
      <c r="R99" s="150">
        <v>0</v>
      </c>
      <c r="S99" s="150">
        <v>0</v>
      </c>
      <c r="T99" s="150">
        <v>1</v>
      </c>
      <c r="U99" s="150">
        <v>0</v>
      </c>
      <c r="V99" s="150">
        <v>0</v>
      </c>
      <c r="W99" s="150">
        <v>1</v>
      </c>
      <c r="X99" s="150">
        <v>1</v>
      </c>
      <c r="Y99" s="150">
        <v>1</v>
      </c>
      <c r="Z99" s="150">
        <v>1</v>
      </c>
      <c r="AA99" s="150">
        <v>1</v>
      </c>
      <c r="AB99" s="150">
        <v>1</v>
      </c>
      <c r="AC99" s="150">
        <v>1</v>
      </c>
      <c r="AD99" s="150">
        <v>1</v>
      </c>
      <c r="AE99" s="150">
        <v>1</v>
      </c>
      <c r="AF99" s="150">
        <v>1</v>
      </c>
      <c r="AG99" s="150">
        <v>0</v>
      </c>
      <c r="AH99" s="150">
        <v>0</v>
      </c>
      <c r="AI99" s="150">
        <v>0</v>
      </c>
      <c r="AJ99" s="150">
        <v>1</v>
      </c>
      <c r="AK99" s="150">
        <v>0</v>
      </c>
      <c r="AL99" s="150">
        <v>0</v>
      </c>
      <c r="AM99" s="150">
        <v>0</v>
      </c>
      <c r="AN99" s="150">
        <v>0</v>
      </c>
      <c r="AO99" s="150">
        <v>0</v>
      </c>
      <c r="AP99" s="150">
        <v>0</v>
      </c>
      <c r="AQ99" s="150">
        <v>0</v>
      </c>
      <c r="AR99" s="150">
        <v>0</v>
      </c>
      <c r="AS99" s="150">
        <v>0</v>
      </c>
      <c r="AT99" s="150">
        <v>0</v>
      </c>
      <c r="AU99" s="150">
        <v>0</v>
      </c>
      <c r="AV99" s="150">
        <v>0</v>
      </c>
    </row>
    <row r="100" spans="2:48" ht="45" x14ac:dyDescent="0.25">
      <c r="B100" s="16"/>
      <c r="C100" s="332"/>
      <c r="D100" s="249"/>
      <c r="E100" s="252" t="s">
        <v>270</v>
      </c>
      <c r="F100" s="74"/>
      <c r="H100" s="136">
        <f t="shared" si="2"/>
        <v>0</v>
      </c>
      <c r="I100" s="149">
        <v>0</v>
      </c>
      <c r="J100" s="149">
        <v>0</v>
      </c>
      <c r="K100" s="149">
        <v>0</v>
      </c>
      <c r="L100" s="149">
        <v>0</v>
      </c>
      <c r="M100" s="149">
        <v>0</v>
      </c>
      <c r="N100" s="149">
        <v>0</v>
      </c>
      <c r="O100" s="150">
        <v>0</v>
      </c>
      <c r="P100" s="150">
        <v>0</v>
      </c>
      <c r="Q100" s="150">
        <v>0</v>
      </c>
      <c r="R100" s="150">
        <v>0</v>
      </c>
      <c r="S100" s="150">
        <v>0</v>
      </c>
      <c r="T100" s="150">
        <v>1</v>
      </c>
      <c r="U100" s="150">
        <v>0</v>
      </c>
      <c r="V100" s="150">
        <v>0</v>
      </c>
      <c r="W100" s="150">
        <v>1</v>
      </c>
      <c r="X100" s="150">
        <v>1</v>
      </c>
      <c r="Y100" s="150">
        <v>1</v>
      </c>
      <c r="Z100" s="150">
        <v>1</v>
      </c>
      <c r="AA100" s="150">
        <v>1</v>
      </c>
      <c r="AB100" s="150">
        <v>1</v>
      </c>
      <c r="AC100" s="150">
        <v>1</v>
      </c>
      <c r="AD100" s="150">
        <v>1</v>
      </c>
      <c r="AE100" s="150">
        <v>1</v>
      </c>
      <c r="AF100" s="150">
        <v>1</v>
      </c>
      <c r="AG100" s="150">
        <v>0</v>
      </c>
      <c r="AH100" s="150">
        <v>0</v>
      </c>
      <c r="AI100" s="150">
        <v>0</v>
      </c>
      <c r="AJ100" s="150">
        <v>1</v>
      </c>
      <c r="AK100" s="150">
        <v>0</v>
      </c>
      <c r="AL100" s="150">
        <v>0</v>
      </c>
      <c r="AM100" s="150">
        <v>0</v>
      </c>
      <c r="AN100" s="150">
        <v>0</v>
      </c>
      <c r="AO100" s="150">
        <v>0</v>
      </c>
      <c r="AP100" s="150">
        <v>0</v>
      </c>
      <c r="AQ100" s="150">
        <v>0</v>
      </c>
      <c r="AR100" s="150">
        <v>0</v>
      </c>
      <c r="AS100" s="150">
        <v>0</v>
      </c>
      <c r="AT100" s="150">
        <v>0</v>
      </c>
      <c r="AU100" s="150">
        <v>0</v>
      </c>
      <c r="AV100" s="150">
        <v>0</v>
      </c>
    </row>
    <row r="101" spans="2:48" ht="45" x14ac:dyDescent="0.25">
      <c r="B101" s="16"/>
      <c r="C101" s="332"/>
      <c r="D101" s="249"/>
      <c r="E101" s="252" t="s">
        <v>271</v>
      </c>
      <c r="F101" s="74"/>
      <c r="H101" s="136">
        <f t="shared" si="2"/>
        <v>0</v>
      </c>
      <c r="I101" s="149">
        <v>0</v>
      </c>
      <c r="J101" s="149">
        <v>0</v>
      </c>
      <c r="K101" s="149">
        <v>0</v>
      </c>
      <c r="L101" s="149">
        <v>0</v>
      </c>
      <c r="M101" s="149">
        <v>0</v>
      </c>
      <c r="N101" s="149">
        <v>0</v>
      </c>
      <c r="O101" s="150">
        <v>0</v>
      </c>
      <c r="P101" s="150">
        <v>0</v>
      </c>
      <c r="Q101" s="150">
        <v>0</v>
      </c>
      <c r="R101" s="150">
        <v>0</v>
      </c>
      <c r="S101" s="150">
        <v>0</v>
      </c>
      <c r="T101" s="150">
        <v>1</v>
      </c>
      <c r="U101" s="150">
        <v>0</v>
      </c>
      <c r="V101" s="150">
        <v>0</v>
      </c>
      <c r="W101" s="150">
        <v>1</v>
      </c>
      <c r="X101" s="150">
        <v>1</v>
      </c>
      <c r="Y101" s="150">
        <v>1</v>
      </c>
      <c r="Z101" s="150">
        <v>1</v>
      </c>
      <c r="AA101" s="150">
        <v>1</v>
      </c>
      <c r="AB101" s="150">
        <v>1</v>
      </c>
      <c r="AC101" s="150">
        <v>1</v>
      </c>
      <c r="AD101" s="150">
        <v>1</v>
      </c>
      <c r="AE101" s="150">
        <v>1</v>
      </c>
      <c r="AF101" s="150">
        <v>1</v>
      </c>
      <c r="AG101" s="150">
        <v>0</v>
      </c>
      <c r="AH101" s="150">
        <v>0</v>
      </c>
      <c r="AI101" s="150">
        <v>0</v>
      </c>
      <c r="AJ101" s="150">
        <v>1</v>
      </c>
      <c r="AK101" s="150">
        <v>0</v>
      </c>
      <c r="AL101" s="150">
        <v>0</v>
      </c>
      <c r="AM101" s="150">
        <v>0</v>
      </c>
      <c r="AN101" s="150">
        <v>0</v>
      </c>
      <c r="AO101" s="150">
        <v>0</v>
      </c>
      <c r="AP101" s="150">
        <v>0</v>
      </c>
      <c r="AQ101" s="150">
        <v>0</v>
      </c>
      <c r="AR101" s="150">
        <v>0</v>
      </c>
      <c r="AS101" s="150">
        <v>0</v>
      </c>
      <c r="AT101" s="150">
        <v>0</v>
      </c>
      <c r="AU101" s="150">
        <v>0</v>
      </c>
      <c r="AV101" s="150">
        <v>0</v>
      </c>
    </row>
    <row r="102" spans="2:48" ht="45" x14ac:dyDescent="0.25">
      <c r="B102" s="16"/>
      <c r="C102" s="332"/>
      <c r="D102" s="249"/>
      <c r="E102" s="252" t="s">
        <v>272</v>
      </c>
      <c r="F102" s="74"/>
      <c r="H102" s="136">
        <f t="shared" si="2"/>
        <v>0</v>
      </c>
      <c r="I102" s="149">
        <v>0</v>
      </c>
      <c r="J102" s="149">
        <v>0</v>
      </c>
      <c r="K102" s="149">
        <v>0</v>
      </c>
      <c r="L102" s="149">
        <v>0</v>
      </c>
      <c r="M102" s="149">
        <v>0</v>
      </c>
      <c r="N102" s="149">
        <v>1</v>
      </c>
      <c r="O102" s="150">
        <v>0</v>
      </c>
      <c r="P102" s="150">
        <v>0</v>
      </c>
      <c r="Q102" s="150">
        <v>0</v>
      </c>
      <c r="R102" s="150">
        <v>0</v>
      </c>
      <c r="S102" s="150">
        <v>0</v>
      </c>
      <c r="T102" s="150">
        <v>1</v>
      </c>
      <c r="U102" s="150">
        <v>0</v>
      </c>
      <c r="V102" s="150">
        <v>0</v>
      </c>
      <c r="W102" s="150">
        <v>1</v>
      </c>
      <c r="X102" s="150">
        <v>1</v>
      </c>
      <c r="Y102" s="150">
        <v>1</v>
      </c>
      <c r="Z102" s="150">
        <v>1</v>
      </c>
      <c r="AA102" s="150">
        <v>1</v>
      </c>
      <c r="AB102" s="150">
        <v>1</v>
      </c>
      <c r="AC102" s="150">
        <v>1</v>
      </c>
      <c r="AD102" s="150">
        <v>1</v>
      </c>
      <c r="AE102" s="150">
        <v>1</v>
      </c>
      <c r="AF102" s="150">
        <v>1</v>
      </c>
      <c r="AG102" s="150">
        <v>0</v>
      </c>
      <c r="AH102" s="150">
        <v>0</v>
      </c>
      <c r="AI102" s="150">
        <v>0</v>
      </c>
      <c r="AJ102" s="150">
        <v>1</v>
      </c>
      <c r="AK102" s="150">
        <v>0</v>
      </c>
      <c r="AL102" s="150">
        <v>0</v>
      </c>
      <c r="AM102" s="150">
        <v>0</v>
      </c>
      <c r="AN102" s="150">
        <v>0</v>
      </c>
      <c r="AO102" s="150">
        <v>0</v>
      </c>
      <c r="AP102" s="150">
        <v>0</v>
      </c>
      <c r="AQ102" s="150">
        <v>0</v>
      </c>
      <c r="AR102" s="150">
        <v>0</v>
      </c>
      <c r="AS102" s="150">
        <v>0</v>
      </c>
      <c r="AT102" s="150">
        <v>0</v>
      </c>
      <c r="AU102" s="150">
        <v>0</v>
      </c>
      <c r="AV102" s="150">
        <v>0</v>
      </c>
    </row>
    <row r="103" spans="2:48" ht="45" x14ac:dyDescent="0.25">
      <c r="B103" s="16"/>
      <c r="C103" s="332"/>
      <c r="D103" s="249"/>
      <c r="E103" s="252" t="s">
        <v>273</v>
      </c>
      <c r="F103" s="74"/>
      <c r="H103" s="136">
        <f t="shared" si="2"/>
        <v>0</v>
      </c>
      <c r="I103" s="149">
        <v>0</v>
      </c>
      <c r="J103" s="149">
        <v>0</v>
      </c>
      <c r="K103" s="149">
        <v>0</v>
      </c>
      <c r="L103" s="149">
        <v>0</v>
      </c>
      <c r="M103" s="149">
        <v>0</v>
      </c>
      <c r="N103" s="149">
        <v>0</v>
      </c>
      <c r="O103" s="150">
        <v>0</v>
      </c>
      <c r="P103" s="150">
        <v>0</v>
      </c>
      <c r="Q103" s="150">
        <v>0</v>
      </c>
      <c r="R103" s="150">
        <v>0</v>
      </c>
      <c r="S103" s="150">
        <v>0</v>
      </c>
      <c r="T103" s="150">
        <v>1</v>
      </c>
      <c r="U103" s="150">
        <v>0</v>
      </c>
      <c r="V103" s="150">
        <v>0</v>
      </c>
      <c r="W103" s="150">
        <v>1</v>
      </c>
      <c r="X103" s="150">
        <v>1</v>
      </c>
      <c r="Y103" s="150">
        <v>1</v>
      </c>
      <c r="Z103" s="150">
        <v>1</v>
      </c>
      <c r="AA103" s="150">
        <v>1</v>
      </c>
      <c r="AB103" s="150">
        <v>1</v>
      </c>
      <c r="AC103" s="150">
        <v>1</v>
      </c>
      <c r="AD103" s="150">
        <v>1</v>
      </c>
      <c r="AE103" s="150">
        <v>1</v>
      </c>
      <c r="AF103" s="150">
        <v>1</v>
      </c>
      <c r="AG103" s="150">
        <v>0</v>
      </c>
      <c r="AH103" s="150">
        <v>0</v>
      </c>
      <c r="AI103" s="150">
        <v>0</v>
      </c>
      <c r="AJ103" s="150">
        <v>1</v>
      </c>
      <c r="AK103" s="150">
        <v>0</v>
      </c>
      <c r="AL103" s="150">
        <v>0</v>
      </c>
      <c r="AM103" s="150">
        <v>0</v>
      </c>
      <c r="AN103" s="150">
        <v>0</v>
      </c>
      <c r="AO103" s="150">
        <v>0</v>
      </c>
      <c r="AP103" s="150">
        <v>0</v>
      </c>
      <c r="AQ103" s="150">
        <v>0</v>
      </c>
      <c r="AR103" s="150">
        <v>0</v>
      </c>
      <c r="AS103" s="150">
        <v>0</v>
      </c>
      <c r="AT103" s="150">
        <v>0</v>
      </c>
      <c r="AU103" s="150">
        <v>0</v>
      </c>
      <c r="AV103" s="150">
        <v>0</v>
      </c>
    </row>
    <row r="104" spans="2:48" ht="45" x14ac:dyDescent="0.25">
      <c r="B104" s="16"/>
      <c r="C104" s="332"/>
      <c r="D104" s="249"/>
      <c r="E104" s="252" t="s">
        <v>274</v>
      </c>
      <c r="F104" s="74"/>
      <c r="H104" s="136">
        <f t="shared" si="2"/>
        <v>0</v>
      </c>
      <c r="I104" s="149">
        <v>0</v>
      </c>
      <c r="J104" s="149">
        <v>0</v>
      </c>
      <c r="K104" s="149">
        <v>0</v>
      </c>
      <c r="L104" s="149">
        <v>0</v>
      </c>
      <c r="M104" s="149">
        <v>0</v>
      </c>
      <c r="N104" s="149">
        <v>0</v>
      </c>
      <c r="O104" s="150">
        <v>0</v>
      </c>
      <c r="P104" s="150">
        <v>0</v>
      </c>
      <c r="Q104" s="150">
        <v>0</v>
      </c>
      <c r="R104" s="150">
        <v>0</v>
      </c>
      <c r="S104" s="150">
        <v>0</v>
      </c>
      <c r="T104" s="150">
        <v>1</v>
      </c>
      <c r="U104" s="150">
        <v>0</v>
      </c>
      <c r="V104" s="150">
        <v>0</v>
      </c>
      <c r="W104" s="150">
        <v>1</v>
      </c>
      <c r="X104" s="150">
        <v>1</v>
      </c>
      <c r="Y104" s="150">
        <v>1</v>
      </c>
      <c r="Z104" s="150">
        <v>1</v>
      </c>
      <c r="AA104" s="150">
        <v>1</v>
      </c>
      <c r="AB104" s="150">
        <v>1</v>
      </c>
      <c r="AC104" s="150">
        <v>1</v>
      </c>
      <c r="AD104" s="150">
        <v>1</v>
      </c>
      <c r="AE104" s="150">
        <v>1</v>
      </c>
      <c r="AF104" s="150">
        <v>1</v>
      </c>
      <c r="AG104" s="150">
        <v>0</v>
      </c>
      <c r="AH104" s="150">
        <v>0</v>
      </c>
      <c r="AI104" s="150">
        <v>0</v>
      </c>
      <c r="AJ104" s="150">
        <v>1</v>
      </c>
      <c r="AK104" s="150">
        <v>0</v>
      </c>
      <c r="AL104" s="150">
        <v>0</v>
      </c>
      <c r="AM104" s="150">
        <v>0</v>
      </c>
      <c r="AN104" s="150">
        <v>0</v>
      </c>
      <c r="AO104" s="150">
        <v>0</v>
      </c>
      <c r="AP104" s="150">
        <v>0</v>
      </c>
      <c r="AQ104" s="150">
        <v>0</v>
      </c>
      <c r="AR104" s="150">
        <v>0</v>
      </c>
      <c r="AS104" s="150">
        <v>0</v>
      </c>
      <c r="AT104" s="150">
        <v>0</v>
      </c>
      <c r="AU104" s="150">
        <v>0</v>
      </c>
      <c r="AV104" s="150">
        <v>0</v>
      </c>
    </row>
    <row r="105" spans="2:48" ht="30" x14ac:dyDescent="0.25">
      <c r="B105" s="16"/>
      <c r="C105" s="332"/>
      <c r="D105" s="249"/>
      <c r="E105" s="252" t="s">
        <v>275</v>
      </c>
      <c r="F105" s="74"/>
      <c r="H105" s="136">
        <f t="shared" si="2"/>
        <v>0</v>
      </c>
      <c r="I105" s="149">
        <v>0</v>
      </c>
      <c r="J105" s="149">
        <v>0</v>
      </c>
      <c r="K105" s="149">
        <v>0</v>
      </c>
      <c r="L105" s="149">
        <v>0</v>
      </c>
      <c r="M105" s="149">
        <v>0</v>
      </c>
      <c r="N105" s="149">
        <v>0</v>
      </c>
      <c r="O105" s="150">
        <v>0</v>
      </c>
      <c r="P105" s="150">
        <v>0</v>
      </c>
      <c r="Q105" s="150">
        <v>0</v>
      </c>
      <c r="R105" s="150">
        <v>0</v>
      </c>
      <c r="S105" s="150">
        <v>0</v>
      </c>
      <c r="T105" s="150">
        <v>0</v>
      </c>
      <c r="U105" s="150">
        <v>0</v>
      </c>
      <c r="V105" s="150">
        <v>0</v>
      </c>
      <c r="W105" s="150">
        <v>1</v>
      </c>
      <c r="X105" s="150">
        <v>1</v>
      </c>
      <c r="Y105" s="150">
        <v>1</v>
      </c>
      <c r="Z105" s="150">
        <v>1</v>
      </c>
      <c r="AA105" s="150">
        <v>1</v>
      </c>
      <c r="AB105" s="150">
        <v>1</v>
      </c>
      <c r="AC105" s="150">
        <v>1</v>
      </c>
      <c r="AD105" s="150">
        <v>1</v>
      </c>
      <c r="AE105" s="150">
        <v>1</v>
      </c>
      <c r="AF105" s="150">
        <v>1</v>
      </c>
      <c r="AG105" s="150">
        <v>0</v>
      </c>
      <c r="AH105" s="150">
        <v>0</v>
      </c>
      <c r="AI105" s="150">
        <v>0</v>
      </c>
      <c r="AJ105" s="150">
        <v>0</v>
      </c>
      <c r="AK105" s="150">
        <v>0</v>
      </c>
      <c r="AL105" s="150">
        <v>0</v>
      </c>
      <c r="AM105" s="150">
        <v>0</v>
      </c>
      <c r="AN105" s="150">
        <v>0</v>
      </c>
      <c r="AO105" s="150">
        <v>0</v>
      </c>
      <c r="AP105" s="150">
        <v>0</v>
      </c>
      <c r="AQ105" s="150">
        <v>0</v>
      </c>
      <c r="AR105" s="150">
        <v>0</v>
      </c>
      <c r="AS105" s="150">
        <v>0</v>
      </c>
      <c r="AT105" s="150">
        <v>0</v>
      </c>
      <c r="AU105" s="150">
        <v>0</v>
      </c>
      <c r="AV105" s="150">
        <v>0</v>
      </c>
    </row>
    <row r="106" spans="2:48" x14ac:dyDescent="0.25">
      <c r="B106" s="16"/>
      <c r="C106" s="332"/>
      <c r="D106" s="249"/>
      <c r="E106" s="252" t="s">
        <v>276</v>
      </c>
      <c r="F106" s="74"/>
      <c r="H106" s="136">
        <f t="shared" si="2"/>
        <v>0</v>
      </c>
      <c r="I106" s="149">
        <v>0</v>
      </c>
      <c r="J106" s="149">
        <v>0</v>
      </c>
      <c r="K106" s="149">
        <v>0</v>
      </c>
      <c r="L106" s="149">
        <v>0</v>
      </c>
      <c r="M106" s="149">
        <v>0</v>
      </c>
      <c r="N106" s="149">
        <v>0</v>
      </c>
      <c r="O106" s="150">
        <v>0</v>
      </c>
      <c r="P106" s="150">
        <v>0</v>
      </c>
      <c r="Q106" s="150">
        <v>0</v>
      </c>
      <c r="R106" s="150">
        <v>0</v>
      </c>
      <c r="S106" s="150">
        <v>0</v>
      </c>
      <c r="T106" s="150">
        <v>0</v>
      </c>
      <c r="U106" s="150">
        <v>0</v>
      </c>
      <c r="V106" s="150">
        <v>0</v>
      </c>
      <c r="W106" s="150">
        <v>1</v>
      </c>
      <c r="X106" s="150">
        <v>1</v>
      </c>
      <c r="Y106" s="150">
        <v>1</v>
      </c>
      <c r="Z106" s="150">
        <v>1</v>
      </c>
      <c r="AA106" s="150">
        <v>1</v>
      </c>
      <c r="AB106" s="150">
        <v>1</v>
      </c>
      <c r="AC106" s="150">
        <v>1</v>
      </c>
      <c r="AD106" s="150">
        <v>1</v>
      </c>
      <c r="AE106" s="150">
        <v>1</v>
      </c>
      <c r="AF106" s="150">
        <v>1</v>
      </c>
      <c r="AG106" s="150">
        <v>0</v>
      </c>
      <c r="AH106" s="150">
        <v>0</v>
      </c>
      <c r="AI106" s="150">
        <v>0</v>
      </c>
      <c r="AJ106" s="150">
        <v>0</v>
      </c>
      <c r="AK106" s="150">
        <v>0</v>
      </c>
      <c r="AL106" s="150">
        <v>0</v>
      </c>
      <c r="AM106" s="150">
        <v>0</v>
      </c>
      <c r="AN106" s="150">
        <v>0</v>
      </c>
      <c r="AO106" s="150">
        <v>0</v>
      </c>
      <c r="AP106" s="150">
        <v>0</v>
      </c>
      <c r="AQ106" s="150">
        <v>0</v>
      </c>
      <c r="AR106" s="150">
        <v>0</v>
      </c>
      <c r="AS106" s="150">
        <v>0</v>
      </c>
      <c r="AT106" s="150">
        <v>0</v>
      </c>
      <c r="AU106" s="150">
        <v>0</v>
      </c>
      <c r="AV106" s="150">
        <v>0</v>
      </c>
    </row>
    <row r="107" spans="2:48" ht="45" x14ac:dyDescent="0.25">
      <c r="B107" s="16"/>
      <c r="C107" s="332"/>
      <c r="D107" s="249"/>
      <c r="E107" s="252" t="s">
        <v>277</v>
      </c>
      <c r="F107" s="74"/>
      <c r="H107" s="136">
        <f t="shared" si="2"/>
        <v>0</v>
      </c>
      <c r="I107" s="149">
        <v>0</v>
      </c>
      <c r="J107" s="149">
        <v>0</v>
      </c>
      <c r="K107" s="149">
        <v>0</v>
      </c>
      <c r="L107" s="149">
        <v>0</v>
      </c>
      <c r="M107" s="149">
        <v>0</v>
      </c>
      <c r="N107" s="149">
        <v>0</v>
      </c>
      <c r="O107" s="150">
        <v>0</v>
      </c>
      <c r="P107" s="150">
        <v>0</v>
      </c>
      <c r="Q107" s="150">
        <v>0</v>
      </c>
      <c r="R107" s="150">
        <v>0</v>
      </c>
      <c r="S107" s="150">
        <v>0</v>
      </c>
      <c r="T107" s="150">
        <v>0</v>
      </c>
      <c r="U107" s="150">
        <v>0</v>
      </c>
      <c r="V107" s="150">
        <v>0</v>
      </c>
      <c r="W107" s="150">
        <v>1</v>
      </c>
      <c r="X107" s="150">
        <v>1</v>
      </c>
      <c r="Y107" s="150">
        <v>1</v>
      </c>
      <c r="Z107" s="150">
        <v>1</v>
      </c>
      <c r="AA107" s="150">
        <v>1</v>
      </c>
      <c r="AB107" s="150">
        <v>1</v>
      </c>
      <c r="AC107" s="150">
        <v>1</v>
      </c>
      <c r="AD107" s="150">
        <v>1</v>
      </c>
      <c r="AE107" s="150">
        <v>1</v>
      </c>
      <c r="AF107" s="150">
        <v>1</v>
      </c>
      <c r="AG107" s="150">
        <v>0</v>
      </c>
      <c r="AH107" s="150">
        <v>0</v>
      </c>
      <c r="AI107" s="150">
        <v>0</v>
      </c>
      <c r="AJ107" s="150">
        <v>0</v>
      </c>
      <c r="AK107" s="150">
        <v>0</v>
      </c>
      <c r="AL107" s="150">
        <v>0</v>
      </c>
      <c r="AM107" s="150">
        <v>0</v>
      </c>
      <c r="AN107" s="150">
        <v>0</v>
      </c>
      <c r="AO107" s="150">
        <v>0</v>
      </c>
      <c r="AP107" s="150">
        <v>0</v>
      </c>
      <c r="AQ107" s="150">
        <v>0</v>
      </c>
      <c r="AR107" s="150">
        <v>0</v>
      </c>
      <c r="AS107" s="150">
        <v>0</v>
      </c>
      <c r="AT107" s="150">
        <v>0</v>
      </c>
      <c r="AU107" s="150">
        <v>0</v>
      </c>
      <c r="AV107" s="150">
        <v>0</v>
      </c>
    </row>
    <row r="108" spans="2:48" ht="45" x14ac:dyDescent="0.25">
      <c r="B108" s="16"/>
      <c r="C108" s="332"/>
      <c r="D108" s="249"/>
      <c r="E108" s="252" t="s">
        <v>278</v>
      </c>
      <c r="F108" s="74"/>
      <c r="H108" s="136">
        <f t="shared" si="2"/>
        <v>0</v>
      </c>
      <c r="I108" s="149">
        <v>0</v>
      </c>
      <c r="J108" s="149">
        <v>0</v>
      </c>
      <c r="K108" s="149">
        <v>0</v>
      </c>
      <c r="L108" s="149">
        <v>0</v>
      </c>
      <c r="M108" s="149">
        <v>0</v>
      </c>
      <c r="N108" s="149">
        <v>0</v>
      </c>
      <c r="O108" s="150">
        <v>0</v>
      </c>
      <c r="P108" s="150">
        <v>0</v>
      </c>
      <c r="Q108" s="150">
        <v>0</v>
      </c>
      <c r="R108" s="150">
        <v>0</v>
      </c>
      <c r="S108" s="150">
        <v>0</v>
      </c>
      <c r="T108" s="150">
        <v>0</v>
      </c>
      <c r="U108" s="150">
        <v>0</v>
      </c>
      <c r="V108" s="150">
        <v>0</v>
      </c>
      <c r="W108" s="150">
        <v>1</v>
      </c>
      <c r="X108" s="150">
        <v>1</v>
      </c>
      <c r="Y108" s="150">
        <v>1</v>
      </c>
      <c r="Z108" s="150">
        <v>1</v>
      </c>
      <c r="AA108" s="150">
        <v>1</v>
      </c>
      <c r="AB108" s="150">
        <v>1</v>
      </c>
      <c r="AC108" s="150">
        <v>1</v>
      </c>
      <c r="AD108" s="150">
        <v>1</v>
      </c>
      <c r="AE108" s="150">
        <v>1</v>
      </c>
      <c r="AF108" s="150">
        <v>1</v>
      </c>
      <c r="AG108" s="150">
        <v>0</v>
      </c>
      <c r="AH108" s="150">
        <v>0</v>
      </c>
      <c r="AI108" s="150">
        <v>0</v>
      </c>
      <c r="AJ108" s="150">
        <v>0</v>
      </c>
      <c r="AK108" s="150">
        <v>0</v>
      </c>
      <c r="AL108" s="150">
        <v>0</v>
      </c>
      <c r="AM108" s="150">
        <v>0</v>
      </c>
      <c r="AN108" s="150">
        <v>0</v>
      </c>
      <c r="AO108" s="150">
        <v>0</v>
      </c>
      <c r="AP108" s="150">
        <v>0</v>
      </c>
      <c r="AQ108" s="150">
        <v>0</v>
      </c>
      <c r="AR108" s="150">
        <v>0</v>
      </c>
      <c r="AS108" s="150">
        <v>0</v>
      </c>
      <c r="AT108" s="150">
        <v>0</v>
      </c>
      <c r="AU108" s="150">
        <v>0</v>
      </c>
      <c r="AV108" s="150">
        <v>0</v>
      </c>
    </row>
    <row r="109" spans="2:48" ht="45" x14ac:dyDescent="0.25">
      <c r="B109" s="16"/>
      <c r="C109" s="332"/>
      <c r="D109" s="249"/>
      <c r="E109" s="252" t="s">
        <v>279</v>
      </c>
      <c r="F109" s="74"/>
      <c r="H109" s="136">
        <f t="shared" si="2"/>
        <v>0</v>
      </c>
      <c r="I109" s="149">
        <v>0</v>
      </c>
      <c r="J109" s="149">
        <v>0</v>
      </c>
      <c r="K109" s="149">
        <v>0</v>
      </c>
      <c r="L109" s="149">
        <v>0</v>
      </c>
      <c r="M109" s="149">
        <v>0</v>
      </c>
      <c r="N109" s="149">
        <v>0</v>
      </c>
      <c r="O109" s="150">
        <v>0</v>
      </c>
      <c r="P109" s="150">
        <v>0</v>
      </c>
      <c r="Q109" s="150">
        <v>0</v>
      </c>
      <c r="R109" s="150">
        <v>0</v>
      </c>
      <c r="S109" s="150">
        <v>0</v>
      </c>
      <c r="T109" s="150">
        <v>0</v>
      </c>
      <c r="U109" s="150">
        <v>0</v>
      </c>
      <c r="V109" s="150">
        <v>0</v>
      </c>
      <c r="W109" s="150">
        <v>1</v>
      </c>
      <c r="X109" s="150">
        <v>1</v>
      </c>
      <c r="Y109" s="150">
        <v>1</v>
      </c>
      <c r="Z109" s="150">
        <v>1</v>
      </c>
      <c r="AA109" s="150">
        <v>1</v>
      </c>
      <c r="AB109" s="150">
        <v>1</v>
      </c>
      <c r="AC109" s="150">
        <v>1</v>
      </c>
      <c r="AD109" s="150">
        <v>1</v>
      </c>
      <c r="AE109" s="150">
        <v>1</v>
      </c>
      <c r="AF109" s="150">
        <v>1</v>
      </c>
      <c r="AG109" s="150">
        <v>0</v>
      </c>
      <c r="AH109" s="150">
        <v>0</v>
      </c>
      <c r="AI109" s="150">
        <v>0</v>
      </c>
      <c r="AJ109" s="150">
        <v>0</v>
      </c>
      <c r="AK109" s="150">
        <v>0</v>
      </c>
      <c r="AL109" s="150">
        <v>0</v>
      </c>
      <c r="AM109" s="150">
        <v>0</v>
      </c>
      <c r="AN109" s="150">
        <v>0</v>
      </c>
      <c r="AO109" s="150">
        <v>0</v>
      </c>
      <c r="AP109" s="150">
        <v>0</v>
      </c>
      <c r="AQ109" s="150">
        <v>0</v>
      </c>
      <c r="AR109" s="150">
        <v>0</v>
      </c>
      <c r="AS109" s="150">
        <v>0</v>
      </c>
      <c r="AT109" s="150">
        <v>0</v>
      </c>
      <c r="AU109" s="150">
        <v>0</v>
      </c>
      <c r="AV109" s="150">
        <v>0</v>
      </c>
    </row>
    <row r="110" spans="2:48" ht="60" x14ac:dyDescent="0.25">
      <c r="B110" s="16"/>
      <c r="C110" s="332"/>
      <c r="D110" s="249"/>
      <c r="E110" s="252" t="s">
        <v>280</v>
      </c>
      <c r="F110" s="74"/>
      <c r="H110" s="136">
        <f t="shared" si="2"/>
        <v>0</v>
      </c>
      <c r="I110" s="149">
        <v>0</v>
      </c>
      <c r="J110" s="149">
        <v>0</v>
      </c>
      <c r="K110" s="149">
        <v>0</v>
      </c>
      <c r="L110" s="149">
        <v>0</v>
      </c>
      <c r="M110" s="149">
        <v>0</v>
      </c>
      <c r="N110" s="149">
        <v>0</v>
      </c>
      <c r="O110" s="150">
        <v>0</v>
      </c>
      <c r="P110" s="150">
        <v>0</v>
      </c>
      <c r="Q110" s="150">
        <v>0</v>
      </c>
      <c r="R110" s="150">
        <v>0</v>
      </c>
      <c r="S110" s="150">
        <v>0</v>
      </c>
      <c r="T110" s="150">
        <v>0</v>
      </c>
      <c r="U110" s="150">
        <v>0</v>
      </c>
      <c r="V110" s="150">
        <v>0</v>
      </c>
      <c r="W110" s="150">
        <v>1</v>
      </c>
      <c r="X110" s="150">
        <v>1</v>
      </c>
      <c r="Y110" s="150">
        <v>1</v>
      </c>
      <c r="Z110" s="150">
        <v>1</v>
      </c>
      <c r="AA110" s="150">
        <v>1</v>
      </c>
      <c r="AB110" s="150">
        <v>1</v>
      </c>
      <c r="AC110" s="150">
        <v>1</v>
      </c>
      <c r="AD110" s="150">
        <v>1</v>
      </c>
      <c r="AE110" s="150">
        <v>1</v>
      </c>
      <c r="AF110" s="150">
        <v>1</v>
      </c>
      <c r="AG110" s="150">
        <v>0</v>
      </c>
      <c r="AH110" s="150">
        <v>0</v>
      </c>
      <c r="AI110" s="150">
        <v>0</v>
      </c>
      <c r="AJ110" s="150">
        <v>0</v>
      </c>
      <c r="AK110" s="150">
        <v>0</v>
      </c>
      <c r="AL110" s="150">
        <v>0</v>
      </c>
      <c r="AM110" s="150">
        <v>0</v>
      </c>
      <c r="AN110" s="150">
        <v>0</v>
      </c>
      <c r="AO110" s="150">
        <v>0</v>
      </c>
      <c r="AP110" s="150">
        <v>0</v>
      </c>
      <c r="AQ110" s="150">
        <v>0</v>
      </c>
      <c r="AR110" s="150">
        <v>0</v>
      </c>
      <c r="AS110" s="150">
        <v>0</v>
      </c>
      <c r="AT110" s="150">
        <v>0</v>
      </c>
      <c r="AU110" s="150">
        <v>0</v>
      </c>
      <c r="AV110" s="150">
        <v>0</v>
      </c>
    </row>
    <row r="111" spans="2:48" ht="45" x14ac:dyDescent="0.25">
      <c r="B111" s="16"/>
      <c r="C111" s="332"/>
      <c r="D111" s="249"/>
      <c r="E111" s="252" t="s">
        <v>281</v>
      </c>
      <c r="F111" s="74"/>
      <c r="H111" s="136">
        <f t="shared" si="2"/>
        <v>0</v>
      </c>
      <c r="I111" s="149">
        <v>0</v>
      </c>
      <c r="J111" s="149">
        <v>0</v>
      </c>
      <c r="K111" s="149">
        <v>0</v>
      </c>
      <c r="L111" s="149">
        <v>0</v>
      </c>
      <c r="M111" s="149">
        <v>0</v>
      </c>
      <c r="N111" s="149">
        <v>0</v>
      </c>
      <c r="O111" s="150">
        <v>0</v>
      </c>
      <c r="P111" s="150">
        <v>0</v>
      </c>
      <c r="Q111" s="150">
        <v>0</v>
      </c>
      <c r="R111" s="150">
        <v>0</v>
      </c>
      <c r="S111" s="150">
        <v>0</v>
      </c>
      <c r="T111" s="150">
        <v>0</v>
      </c>
      <c r="U111" s="150">
        <v>0</v>
      </c>
      <c r="V111" s="150">
        <v>0</v>
      </c>
      <c r="W111" s="150">
        <v>1</v>
      </c>
      <c r="X111" s="150">
        <v>1</v>
      </c>
      <c r="Y111" s="150">
        <v>1</v>
      </c>
      <c r="Z111" s="150">
        <v>1</v>
      </c>
      <c r="AA111" s="150">
        <v>1</v>
      </c>
      <c r="AB111" s="150">
        <v>1</v>
      </c>
      <c r="AC111" s="150">
        <v>1</v>
      </c>
      <c r="AD111" s="150">
        <v>1</v>
      </c>
      <c r="AE111" s="150">
        <v>1</v>
      </c>
      <c r="AF111" s="150">
        <v>1</v>
      </c>
      <c r="AG111" s="150">
        <v>0</v>
      </c>
      <c r="AH111" s="150">
        <v>0</v>
      </c>
      <c r="AI111" s="150">
        <v>0</v>
      </c>
      <c r="AJ111" s="150">
        <v>0</v>
      </c>
      <c r="AK111" s="150">
        <v>0</v>
      </c>
      <c r="AL111" s="150">
        <v>0</v>
      </c>
      <c r="AM111" s="150">
        <v>0</v>
      </c>
      <c r="AN111" s="150">
        <v>0</v>
      </c>
      <c r="AO111" s="150">
        <v>0</v>
      </c>
      <c r="AP111" s="150">
        <v>0</v>
      </c>
      <c r="AQ111" s="150">
        <v>0</v>
      </c>
      <c r="AR111" s="150">
        <v>0</v>
      </c>
      <c r="AS111" s="150">
        <v>0</v>
      </c>
      <c r="AT111" s="150">
        <v>0</v>
      </c>
      <c r="AU111" s="150">
        <v>0</v>
      </c>
      <c r="AV111" s="150">
        <v>0</v>
      </c>
    </row>
    <row r="112" spans="2:48" ht="90" x14ac:dyDescent="0.25">
      <c r="B112" s="16"/>
      <c r="C112" s="332"/>
      <c r="D112" s="249"/>
      <c r="E112" s="252" t="s">
        <v>282</v>
      </c>
      <c r="F112" s="74"/>
      <c r="H112" s="136">
        <f t="shared" si="2"/>
        <v>0</v>
      </c>
      <c r="I112" s="149">
        <v>0</v>
      </c>
      <c r="J112" s="149">
        <v>0</v>
      </c>
      <c r="K112" s="149">
        <v>0</v>
      </c>
      <c r="L112" s="149">
        <v>0</v>
      </c>
      <c r="M112" s="149">
        <v>0</v>
      </c>
      <c r="N112" s="149">
        <v>0</v>
      </c>
      <c r="O112" s="150">
        <v>0</v>
      </c>
      <c r="P112" s="150">
        <v>0</v>
      </c>
      <c r="Q112" s="150">
        <v>0</v>
      </c>
      <c r="R112" s="150">
        <v>0</v>
      </c>
      <c r="S112" s="150">
        <v>0</v>
      </c>
      <c r="T112" s="150">
        <v>1</v>
      </c>
      <c r="U112" s="150">
        <v>0</v>
      </c>
      <c r="V112" s="150">
        <v>0</v>
      </c>
      <c r="W112" s="150">
        <v>1</v>
      </c>
      <c r="X112" s="150">
        <v>1</v>
      </c>
      <c r="Y112" s="150">
        <v>1</v>
      </c>
      <c r="Z112" s="150">
        <v>1</v>
      </c>
      <c r="AA112" s="150">
        <v>1</v>
      </c>
      <c r="AB112" s="150">
        <v>1</v>
      </c>
      <c r="AC112" s="150">
        <v>1</v>
      </c>
      <c r="AD112" s="150">
        <v>1</v>
      </c>
      <c r="AE112" s="150">
        <v>1</v>
      </c>
      <c r="AF112" s="150">
        <v>1</v>
      </c>
      <c r="AG112" s="150">
        <v>0</v>
      </c>
      <c r="AH112" s="150">
        <v>0</v>
      </c>
      <c r="AI112" s="150">
        <v>0</v>
      </c>
      <c r="AJ112" s="150">
        <v>1</v>
      </c>
      <c r="AK112" s="150">
        <v>0</v>
      </c>
      <c r="AL112" s="150">
        <v>0</v>
      </c>
      <c r="AM112" s="150">
        <v>0</v>
      </c>
      <c r="AN112" s="150">
        <v>0</v>
      </c>
      <c r="AO112" s="150">
        <v>0</v>
      </c>
      <c r="AP112" s="150">
        <v>0</v>
      </c>
      <c r="AQ112" s="150">
        <v>0</v>
      </c>
      <c r="AR112" s="150">
        <v>0</v>
      </c>
      <c r="AS112" s="150">
        <v>0</v>
      </c>
      <c r="AT112" s="150">
        <v>0</v>
      </c>
      <c r="AU112" s="150">
        <v>0</v>
      </c>
      <c r="AV112" s="150">
        <v>0</v>
      </c>
    </row>
    <row r="113" spans="2:48" x14ac:dyDescent="0.25">
      <c r="B113" s="16"/>
      <c r="C113" s="332"/>
      <c r="D113" s="253"/>
      <c r="E113" s="254" t="s">
        <v>283</v>
      </c>
      <c r="F113" s="74"/>
      <c r="H113" s="136">
        <f t="shared" si="2"/>
        <v>0</v>
      </c>
      <c r="I113" s="149">
        <v>0</v>
      </c>
      <c r="J113" s="149">
        <v>0</v>
      </c>
      <c r="K113" s="149">
        <v>0</v>
      </c>
      <c r="L113" s="149">
        <v>0</v>
      </c>
      <c r="M113" s="149">
        <v>0</v>
      </c>
      <c r="N113" s="149">
        <v>0</v>
      </c>
      <c r="O113" s="150">
        <v>0</v>
      </c>
      <c r="P113" s="150">
        <v>0</v>
      </c>
      <c r="Q113" s="150">
        <v>0</v>
      </c>
      <c r="R113" s="150">
        <v>0</v>
      </c>
      <c r="S113" s="150">
        <v>0</v>
      </c>
      <c r="T113" s="150">
        <v>0</v>
      </c>
      <c r="U113" s="150">
        <v>0</v>
      </c>
      <c r="V113" s="150">
        <v>0</v>
      </c>
      <c r="W113" s="150">
        <v>1</v>
      </c>
      <c r="X113" s="150">
        <v>1</v>
      </c>
      <c r="Y113" s="150">
        <v>1</v>
      </c>
      <c r="Z113" s="150">
        <v>1</v>
      </c>
      <c r="AA113" s="150">
        <v>1</v>
      </c>
      <c r="AB113" s="150">
        <v>1</v>
      </c>
      <c r="AC113" s="150">
        <v>1</v>
      </c>
      <c r="AD113" s="150">
        <v>1</v>
      </c>
      <c r="AE113" s="150">
        <v>1</v>
      </c>
      <c r="AF113" s="150">
        <v>1</v>
      </c>
      <c r="AG113" s="150">
        <v>0</v>
      </c>
      <c r="AH113" s="150">
        <v>0</v>
      </c>
      <c r="AI113" s="150">
        <v>0</v>
      </c>
      <c r="AJ113" s="150">
        <v>0</v>
      </c>
      <c r="AK113" s="150">
        <v>0</v>
      </c>
      <c r="AL113" s="150">
        <v>0</v>
      </c>
      <c r="AM113" s="150">
        <v>0</v>
      </c>
      <c r="AN113" s="150">
        <v>0</v>
      </c>
      <c r="AO113" s="150">
        <v>0</v>
      </c>
      <c r="AP113" s="150">
        <v>0</v>
      </c>
      <c r="AQ113" s="150">
        <v>0</v>
      </c>
      <c r="AR113" s="150">
        <v>1</v>
      </c>
      <c r="AS113" s="150">
        <v>0</v>
      </c>
      <c r="AT113" s="150">
        <v>0</v>
      </c>
      <c r="AU113" s="150">
        <v>0</v>
      </c>
      <c r="AV113" s="150">
        <v>0</v>
      </c>
    </row>
    <row r="114" spans="2:48" ht="30" x14ac:dyDescent="0.25">
      <c r="B114" s="16"/>
      <c r="C114" s="331" t="s">
        <v>106</v>
      </c>
      <c r="D114" s="248"/>
      <c r="E114" s="255" t="s">
        <v>285</v>
      </c>
      <c r="F114" s="74"/>
      <c r="H114" s="136">
        <f t="shared" si="2"/>
        <v>0</v>
      </c>
      <c r="I114" s="149">
        <v>0</v>
      </c>
      <c r="J114" s="149">
        <v>0</v>
      </c>
      <c r="K114" s="149">
        <v>0</v>
      </c>
      <c r="L114" s="149">
        <v>0</v>
      </c>
      <c r="M114" s="149">
        <v>0</v>
      </c>
      <c r="N114" s="149">
        <v>1</v>
      </c>
      <c r="O114" s="150">
        <v>0</v>
      </c>
      <c r="P114" s="150">
        <v>0</v>
      </c>
      <c r="Q114" s="150">
        <v>1</v>
      </c>
      <c r="R114" s="150">
        <v>1</v>
      </c>
      <c r="S114" s="150">
        <v>1</v>
      </c>
      <c r="T114" s="150">
        <v>0</v>
      </c>
      <c r="U114" s="150">
        <v>0</v>
      </c>
      <c r="V114" s="150">
        <v>0</v>
      </c>
      <c r="W114" s="150">
        <v>0</v>
      </c>
      <c r="X114" s="150">
        <v>0</v>
      </c>
      <c r="Y114" s="150">
        <v>0</v>
      </c>
      <c r="Z114" s="150">
        <v>0</v>
      </c>
      <c r="AA114" s="150">
        <v>0</v>
      </c>
      <c r="AB114" s="150">
        <v>0</v>
      </c>
      <c r="AC114" s="150">
        <v>0</v>
      </c>
      <c r="AD114" s="150">
        <v>0</v>
      </c>
      <c r="AE114" s="150">
        <v>0</v>
      </c>
      <c r="AF114" s="150">
        <v>0</v>
      </c>
      <c r="AG114" s="150">
        <v>1</v>
      </c>
      <c r="AH114" s="150">
        <v>1</v>
      </c>
      <c r="AI114" s="150">
        <v>1</v>
      </c>
      <c r="AJ114" s="150">
        <v>0</v>
      </c>
      <c r="AK114" s="150">
        <v>0</v>
      </c>
      <c r="AL114" s="150">
        <v>1</v>
      </c>
      <c r="AM114" s="150">
        <v>0</v>
      </c>
      <c r="AN114" s="150">
        <v>0</v>
      </c>
      <c r="AO114" s="150">
        <v>0</v>
      </c>
      <c r="AP114" s="150">
        <v>0</v>
      </c>
      <c r="AQ114" s="150">
        <v>0</v>
      </c>
      <c r="AR114" s="150">
        <v>0</v>
      </c>
      <c r="AS114" s="150">
        <v>0</v>
      </c>
      <c r="AT114" s="150">
        <v>0</v>
      </c>
      <c r="AU114" s="150">
        <v>0</v>
      </c>
      <c r="AV114" s="150">
        <v>0</v>
      </c>
    </row>
    <row r="115" spans="2:48" ht="30" x14ac:dyDescent="0.25">
      <c r="B115" s="16"/>
      <c r="C115" s="332"/>
      <c r="D115" s="249"/>
      <c r="E115" s="252" t="s">
        <v>286</v>
      </c>
      <c r="F115" s="74"/>
      <c r="H115" s="136">
        <f t="shared" si="2"/>
        <v>0</v>
      </c>
      <c r="I115" s="149">
        <v>0</v>
      </c>
      <c r="J115" s="149">
        <v>0</v>
      </c>
      <c r="K115" s="149">
        <v>0</v>
      </c>
      <c r="L115" s="149">
        <v>0</v>
      </c>
      <c r="M115" s="149">
        <v>0</v>
      </c>
      <c r="N115" s="149">
        <v>1</v>
      </c>
      <c r="O115" s="150">
        <v>1</v>
      </c>
      <c r="P115" s="150">
        <v>1</v>
      </c>
      <c r="Q115" s="150">
        <v>1</v>
      </c>
      <c r="R115" s="150">
        <v>0</v>
      </c>
      <c r="S115" s="150">
        <v>0</v>
      </c>
      <c r="T115" s="150">
        <v>0</v>
      </c>
      <c r="U115" s="150">
        <v>1</v>
      </c>
      <c r="V115" s="150">
        <v>1</v>
      </c>
      <c r="W115" s="150">
        <v>0</v>
      </c>
      <c r="X115" s="150">
        <v>0</v>
      </c>
      <c r="Y115" s="150">
        <v>0</v>
      </c>
      <c r="Z115" s="150">
        <v>0</v>
      </c>
      <c r="AA115" s="150">
        <v>0</v>
      </c>
      <c r="AB115" s="150">
        <v>0</v>
      </c>
      <c r="AC115" s="150">
        <v>0</v>
      </c>
      <c r="AD115" s="150">
        <v>0</v>
      </c>
      <c r="AE115" s="150">
        <v>0</v>
      </c>
      <c r="AF115" s="150">
        <v>0</v>
      </c>
      <c r="AG115" s="150">
        <v>0</v>
      </c>
      <c r="AH115" s="150">
        <v>0</v>
      </c>
      <c r="AI115" s="150">
        <v>0</v>
      </c>
      <c r="AJ115" s="150">
        <v>0</v>
      </c>
      <c r="AK115" s="150">
        <v>0</v>
      </c>
      <c r="AL115" s="150">
        <v>0</v>
      </c>
      <c r="AM115" s="150">
        <v>0</v>
      </c>
      <c r="AN115" s="150">
        <v>0</v>
      </c>
      <c r="AO115" s="150">
        <v>0</v>
      </c>
      <c r="AP115" s="150">
        <v>0</v>
      </c>
      <c r="AQ115" s="150">
        <v>0</v>
      </c>
      <c r="AR115" s="150">
        <v>0</v>
      </c>
      <c r="AS115" s="150">
        <v>0</v>
      </c>
      <c r="AT115" s="150">
        <v>0</v>
      </c>
      <c r="AU115" s="150">
        <v>0</v>
      </c>
      <c r="AV115" s="150">
        <v>1</v>
      </c>
    </row>
    <row r="116" spans="2:48" ht="45" x14ac:dyDescent="0.25">
      <c r="B116" s="16"/>
      <c r="C116" s="332"/>
      <c r="D116" s="249"/>
      <c r="E116" s="252" t="s">
        <v>287</v>
      </c>
      <c r="F116" s="74"/>
      <c r="H116" s="136">
        <f t="shared" si="2"/>
        <v>0</v>
      </c>
      <c r="I116" s="149">
        <v>0</v>
      </c>
      <c r="J116" s="149">
        <v>0</v>
      </c>
      <c r="K116" s="149">
        <v>0</v>
      </c>
      <c r="L116" s="149">
        <v>0</v>
      </c>
      <c r="M116" s="149">
        <v>0</v>
      </c>
      <c r="N116" s="149">
        <v>0</v>
      </c>
      <c r="O116" s="150">
        <v>0</v>
      </c>
      <c r="P116" s="150">
        <v>0</v>
      </c>
      <c r="Q116" s="150">
        <v>1</v>
      </c>
      <c r="R116" s="150">
        <v>1</v>
      </c>
      <c r="S116" s="150">
        <v>1</v>
      </c>
      <c r="T116" s="150">
        <v>0</v>
      </c>
      <c r="U116" s="150">
        <v>0</v>
      </c>
      <c r="V116" s="150">
        <v>0</v>
      </c>
      <c r="W116" s="150">
        <v>0</v>
      </c>
      <c r="X116" s="150">
        <v>0</v>
      </c>
      <c r="Y116" s="150">
        <v>0</v>
      </c>
      <c r="Z116" s="150">
        <v>0</v>
      </c>
      <c r="AA116" s="150">
        <v>0</v>
      </c>
      <c r="AB116" s="150">
        <v>0</v>
      </c>
      <c r="AC116" s="150">
        <v>0</v>
      </c>
      <c r="AD116" s="150">
        <v>0</v>
      </c>
      <c r="AE116" s="150">
        <v>0</v>
      </c>
      <c r="AF116" s="150">
        <v>0</v>
      </c>
      <c r="AG116" s="150">
        <v>0</v>
      </c>
      <c r="AH116" s="150">
        <v>0</v>
      </c>
      <c r="AI116" s="150">
        <v>0</v>
      </c>
      <c r="AJ116" s="150">
        <v>0</v>
      </c>
      <c r="AK116" s="150">
        <v>0</v>
      </c>
      <c r="AL116" s="150">
        <v>0</v>
      </c>
      <c r="AM116" s="150">
        <v>0</v>
      </c>
      <c r="AN116" s="150">
        <v>0</v>
      </c>
      <c r="AO116" s="150">
        <v>0</v>
      </c>
      <c r="AP116" s="150">
        <v>0</v>
      </c>
      <c r="AQ116" s="150">
        <v>0</v>
      </c>
      <c r="AR116" s="150">
        <v>0</v>
      </c>
      <c r="AS116" s="150">
        <v>0</v>
      </c>
      <c r="AT116" s="150">
        <v>0</v>
      </c>
      <c r="AU116" s="150">
        <v>0</v>
      </c>
      <c r="AV116" s="150">
        <v>0</v>
      </c>
    </row>
    <row r="117" spans="2:48" ht="60" x14ac:dyDescent="0.25">
      <c r="B117" s="16"/>
      <c r="C117" s="332"/>
      <c r="D117" s="249"/>
      <c r="E117" s="252" t="s">
        <v>288</v>
      </c>
      <c r="F117" s="74"/>
      <c r="H117" s="136">
        <f t="shared" si="2"/>
        <v>0</v>
      </c>
      <c r="I117" s="149">
        <v>0</v>
      </c>
      <c r="J117" s="149">
        <v>0</v>
      </c>
      <c r="K117" s="149">
        <v>0</v>
      </c>
      <c r="L117" s="149">
        <v>1</v>
      </c>
      <c r="M117" s="149">
        <v>0</v>
      </c>
      <c r="N117" s="149">
        <v>0</v>
      </c>
      <c r="O117" s="150">
        <v>0</v>
      </c>
      <c r="P117" s="150">
        <v>0</v>
      </c>
      <c r="Q117" s="150">
        <v>1</v>
      </c>
      <c r="R117" s="150">
        <v>1</v>
      </c>
      <c r="S117" s="150">
        <v>1</v>
      </c>
      <c r="T117" s="150">
        <v>0</v>
      </c>
      <c r="U117" s="150">
        <v>0</v>
      </c>
      <c r="V117" s="150">
        <v>0</v>
      </c>
      <c r="W117" s="150">
        <v>0</v>
      </c>
      <c r="X117" s="150">
        <v>0</v>
      </c>
      <c r="Y117" s="150">
        <v>0</v>
      </c>
      <c r="Z117" s="150">
        <v>0</v>
      </c>
      <c r="AA117" s="150">
        <v>0</v>
      </c>
      <c r="AB117" s="150">
        <v>0</v>
      </c>
      <c r="AC117" s="150">
        <v>0</v>
      </c>
      <c r="AD117" s="150">
        <v>0</v>
      </c>
      <c r="AE117" s="150">
        <v>0</v>
      </c>
      <c r="AF117" s="150">
        <v>0</v>
      </c>
      <c r="AG117" s="150">
        <v>0</v>
      </c>
      <c r="AH117" s="150">
        <v>0</v>
      </c>
      <c r="AI117" s="150">
        <v>0</v>
      </c>
      <c r="AJ117" s="150">
        <v>0</v>
      </c>
      <c r="AK117" s="150">
        <v>0</v>
      </c>
      <c r="AL117" s="150">
        <v>0</v>
      </c>
      <c r="AM117" s="150">
        <v>0</v>
      </c>
      <c r="AN117" s="150">
        <v>0</v>
      </c>
      <c r="AO117" s="150">
        <v>0</v>
      </c>
      <c r="AP117" s="150">
        <v>0</v>
      </c>
      <c r="AQ117" s="150">
        <v>0</v>
      </c>
      <c r="AR117" s="150">
        <v>0</v>
      </c>
      <c r="AS117" s="150">
        <v>0</v>
      </c>
      <c r="AT117" s="150">
        <v>0</v>
      </c>
      <c r="AU117" s="150">
        <v>0</v>
      </c>
      <c r="AV117" s="150">
        <v>0</v>
      </c>
    </row>
    <row r="118" spans="2:48" ht="45" x14ac:dyDescent="0.25">
      <c r="B118" s="16"/>
      <c r="C118" s="332"/>
      <c r="D118" s="249"/>
      <c r="E118" s="252" t="s">
        <v>289</v>
      </c>
      <c r="F118" s="74"/>
      <c r="H118" s="136">
        <f t="shared" si="2"/>
        <v>0</v>
      </c>
      <c r="I118" s="149">
        <v>0</v>
      </c>
      <c r="J118" s="149">
        <v>0</v>
      </c>
      <c r="K118" s="149">
        <v>0</v>
      </c>
      <c r="L118" s="149">
        <v>0</v>
      </c>
      <c r="M118" s="149">
        <v>0</v>
      </c>
      <c r="N118" s="149">
        <v>0</v>
      </c>
      <c r="O118" s="150">
        <v>0</v>
      </c>
      <c r="P118" s="150">
        <v>0</v>
      </c>
      <c r="Q118" s="150">
        <v>0</v>
      </c>
      <c r="R118" s="150">
        <v>1</v>
      </c>
      <c r="S118" s="150">
        <v>1</v>
      </c>
      <c r="T118" s="150">
        <v>0</v>
      </c>
      <c r="U118" s="150">
        <v>0</v>
      </c>
      <c r="V118" s="150">
        <v>0</v>
      </c>
      <c r="W118" s="150">
        <v>0</v>
      </c>
      <c r="X118" s="150">
        <v>0</v>
      </c>
      <c r="Y118" s="150">
        <v>0</v>
      </c>
      <c r="Z118" s="150">
        <v>0</v>
      </c>
      <c r="AA118" s="150">
        <v>0</v>
      </c>
      <c r="AB118" s="150">
        <v>0</v>
      </c>
      <c r="AC118" s="150">
        <v>0</v>
      </c>
      <c r="AD118" s="150">
        <v>0</v>
      </c>
      <c r="AE118" s="150">
        <v>0</v>
      </c>
      <c r="AF118" s="150">
        <v>0</v>
      </c>
      <c r="AG118" s="150">
        <v>0</v>
      </c>
      <c r="AH118" s="150">
        <v>0</v>
      </c>
      <c r="AI118" s="150">
        <v>0</v>
      </c>
      <c r="AJ118" s="150">
        <v>0</v>
      </c>
      <c r="AK118" s="150">
        <v>0</v>
      </c>
      <c r="AL118" s="150">
        <v>0</v>
      </c>
      <c r="AM118" s="150">
        <v>0</v>
      </c>
      <c r="AN118" s="150">
        <v>0</v>
      </c>
      <c r="AO118" s="150">
        <v>0</v>
      </c>
      <c r="AP118" s="150">
        <v>0</v>
      </c>
      <c r="AQ118" s="150">
        <v>0</v>
      </c>
      <c r="AR118" s="150">
        <v>0</v>
      </c>
      <c r="AS118" s="150">
        <v>0</v>
      </c>
      <c r="AT118" s="150">
        <v>0</v>
      </c>
      <c r="AU118" s="150">
        <v>0</v>
      </c>
      <c r="AV118" s="150">
        <v>0</v>
      </c>
    </row>
    <row r="119" spans="2:48" x14ac:dyDescent="0.25">
      <c r="B119" s="16"/>
      <c r="C119" s="332"/>
      <c r="D119" s="249"/>
      <c r="E119" s="252" t="s">
        <v>290</v>
      </c>
      <c r="F119" s="74"/>
      <c r="H119" s="136">
        <f t="shared" si="2"/>
        <v>0</v>
      </c>
      <c r="I119" s="149">
        <v>0</v>
      </c>
      <c r="J119" s="149">
        <v>0</v>
      </c>
      <c r="K119" s="149">
        <v>0</v>
      </c>
      <c r="L119" s="149">
        <v>0</v>
      </c>
      <c r="M119" s="149">
        <v>0</v>
      </c>
      <c r="N119" s="149">
        <v>0</v>
      </c>
      <c r="O119" s="150">
        <v>0</v>
      </c>
      <c r="P119" s="150">
        <v>0</v>
      </c>
      <c r="Q119" s="150">
        <v>0</v>
      </c>
      <c r="R119" s="150">
        <v>1</v>
      </c>
      <c r="S119" s="150">
        <v>1</v>
      </c>
      <c r="T119" s="150">
        <v>0</v>
      </c>
      <c r="U119" s="150">
        <v>0</v>
      </c>
      <c r="V119" s="150">
        <v>0</v>
      </c>
      <c r="W119" s="150">
        <v>0</v>
      </c>
      <c r="X119" s="150">
        <v>0</v>
      </c>
      <c r="Y119" s="150">
        <v>0</v>
      </c>
      <c r="Z119" s="150">
        <v>0</v>
      </c>
      <c r="AA119" s="150">
        <v>0</v>
      </c>
      <c r="AB119" s="150">
        <v>0</v>
      </c>
      <c r="AC119" s="150">
        <v>0</v>
      </c>
      <c r="AD119" s="150">
        <v>0</v>
      </c>
      <c r="AE119" s="150">
        <v>0</v>
      </c>
      <c r="AF119" s="150">
        <v>0</v>
      </c>
      <c r="AG119" s="150">
        <v>0</v>
      </c>
      <c r="AH119" s="150">
        <v>0</v>
      </c>
      <c r="AI119" s="150">
        <v>0</v>
      </c>
      <c r="AJ119" s="150">
        <v>0</v>
      </c>
      <c r="AK119" s="150">
        <v>0</v>
      </c>
      <c r="AL119" s="150">
        <v>0</v>
      </c>
      <c r="AM119" s="150">
        <v>0</v>
      </c>
      <c r="AN119" s="150">
        <v>0</v>
      </c>
      <c r="AO119" s="150">
        <v>0</v>
      </c>
      <c r="AP119" s="150">
        <v>0</v>
      </c>
      <c r="AQ119" s="150">
        <v>0</v>
      </c>
      <c r="AR119" s="150">
        <v>0</v>
      </c>
      <c r="AS119" s="150">
        <v>0</v>
      </c>
      <c r="AT119" s="150">
        <v>0</v>
      </c>
      <c r="AU119" s="150">
        <v>0</v>
      </c>
      <c r="AV119" s="150">
        <v>0</v>
      </c>
    </row>
    <row r="120" spans="2:48" x14ac:dyDescent="0.25">
      <c r="B120" s="16"/>
      <c r="C120" s="332"/>
      <c r="D120" s="249"/>
      <c r="E120" s="252" t="s">
        <v>291</v>
      </c>
      <c r="F120" s="74"/>
      <c r="H120" s="136">
        <f t="shared" si="2"/>
        <v>0</v>
      </c>
      <c r="I120" s="149">
        <v>0</v>
      </c>
      <c r="J120" s="149">
        <v>0</v>
      </c>
      <c r="K120" s="149">
        <v>0</v>
      </c>
      <c r="L120" s="149">
        <v>0</v>
      </c>
      <c r="M120" s="149">
        <v>0</v>
      </c>
      <c r="N120" s="149">
        <v>0</v>
      </c>
      <c r="O120" s="150">
        <v>0</v>
      </c>
      <c r="P120" s="150">
        <v>0</v>
      </c>
      <c r="Q120" s="150">
        <v>0</v>
      </c>
      <c r="R120" s="150">
        <v>1</v>
      </c>
      <c r="S120" s="150">
        <v>1</v>
      </c>
      <c r="T120" s="150">
        <v>0</v>
      </c>
      <c r="U120" s="150">
        <v>0</v>
      </c>
      <c r="V120" s="150">
        <v>0</v>
      </c>
      <c r="W120" s="150">
        <v>0</v>
      </c>
      <c r="X120" s="150">
        <v>0</v>
      </c>
      <c r="Y120" s="150">
        <v>0</v>
      </c>
      <c r="Z120" s="150">
        <v>0</v>
      </c>
      <c r="AA120" s="150">
        <v>0</v>
      </c>
      <c r="AB120" s="150">
        <v>0</v>
      </c>
      <c r="AC120" s="150">
        <v>0</v>
      </c>
      <c r="AD120" s="150">
        <v>0</v>
      </c>
      <c r="AE120" s="150">
        <v>0</v>
      </c>
      <c r="AF120" s="150">
        <v>0</v>
      </c>
      <c r="AG120" s="150">
        <v>0</v>
      </c>
      <c r="AH120" s="150">
        <v>0</v>
      </c>
      <c r="AI120" s="150">
        <v>0</v>
      </c>
      <c r="AJ120" s="150">
        <v>0</v>
      </c>
      <c r="AK120" s="150">
        <v>0</v>
      </c>
      <c r="AL120" s="150">
        <v>0</v>
      </c>
      <c r="AM120" s="150">
        <v>0</v>
      </c>
      <c r="AN120" s="150">
        <v>0</v>
      </c>
      <c r="AO120" s="150">
        <v>0</v>
      </c>
      <c r="AP120" s="150">
        <v>0</v>
      </c>
      <c r="AQ120" s="150">
        <v>0</v>
      </c>
      <c r="AR120" s="150">
        <v>0</v>
      </c>
      <c r="AS120" s="150">
        <v>0</v>
      </c>
      <c r="AT120" s="150">
        <v>0</v>
      </c>
      <c r="AU120" s="150">
        <v>0</v>
      </c>
      <c r="AV120" s="150">
        <v>0</v>
      </c>
    </row>
    <row r="121" spans="2:48" x14ac:dyDescent="0.25">
      <c r="B121" s="16"/>
      <c r="C121" s="332"/>
      <c r="D121" s="249"/>
      <c r="E121" s="252" t="s">
        <v>292</v>
      </c>
      <c r="F121" s="74"/>
      <c r="H121" s="136">
        <f t="shared" si="2"/>
        <v>0</v>
      </c>
      <c r="I121" s="149">
        <v>0</v>
      </c>
      <c r="J121" s="149">
        <v>0</v>
      </c>
      <c r="K121" s="149">
        <v>0</v>
      </c>
      <c r="L121" s="149">
        <v>0</v>
      </c>
      <c r="M121" s="149">
        <v>0</v>
      </c>
      <c r="N121" s="149">
        <v>0</v>
      </c>
      <c r="O121" s="150">
        <v>0</v>
      </c>
      <c r="P121" s="150">
        <v>0</v>
      </c>
      <c r="Q121" s="150">
        <v>0</v>
      </c>
      <c r="R121" s="150">
        <v>1</v>
      </c>
      <c r="S121" s="150">
        <v>1</v>
      </c>
      <c r="T121" s="150">
        <v>0</v>
      </c>
      <c r="U121" s="150">
        <v>0</v>
      </c>
      <c r="V121" s="150">
        <v>0</v>
      </c>
      <c r="W121" s="150">
        <v>0</v>
      </c>
      <c r="X121" s="150">
        <v>0</v>
      </c>
      <c r="Y121" s="150">
        <v>0</v>
      </c>
      <c r="Z121" s="150">
        <v>0</v>
      </c>
      <c r="AA121" s="150">
        <v>0</v>
      </c>
      <c r="AB121" s="150">
        <v>0</v>
      </c>
      <c r="AC121" s="150">
        <v>0</v>
      </c>
      <c r="AD121" s="150">
        <v>0</v>
      </c>
      <c r="AE121" s="150">
        <v>0</v>
      </c>
      <c r="AF121" s="150">
        <v>0</v>
      </c>
      <c r="AG121" s="150">
        <v>0</v>
      </c>
      <c r="AH121" s="150">
        <v>1</v>
      </c>
      <c r="AI121" s="150">
        <v>0</v>
      </c>
      <c r="AJ121" s="150">
        <v>0</v>
      </c>
      <c r="AK121" s="150">
        <v>0</v>
      </c>
      <c r="AL121" s="150">
        <v>0</v>
      </c>
      <c r="AM121" s="150">
        <v>0</v>
      </c>
      <c r="AN121" s="150">
        <v>0</v>
      </c>
      <c r="AO121" s="150">
        <v>0</v>
      </c>
      <c r="AP121" s="150">
        <v>0</v>
      </c>
      <c r="AQ121" s="150">
        <v>0</v>
      </c>
      <c r="AR121" s="150">
        <v>0</v>
      </c>
      <c r="AS121" s="150">
        <v>0</v>
      </c>
      <c r="AT121" s="150">
        <v>0</v>
      </c>
      <c r="AU121" s="150">
        <v>0</v>
      </c>
      <c r="AV121" s="150">
        <v>0</v>
      </c>
    </row>
    <row r="122" spans="2:48" x14ac:dyDescent="0.25">
      <c r="B122" s="16"/>
      <c r="C122" s="332"/>
      <c r="D122" s="249"/>
      <c r="E122" s="252" t="s">
        <v>293</v>
      </c>
      <c r="F122" s="74"/>
      <c r="H122" s="136">
        <f t="shared" si="2"/>
        <v>0</v>
      </c>
      <c r="I122" s="149">
        <v>0</v>
      </c>
      <c r="J122" s="149">
        <v>0</v>
      </c>
      <c r="K122" s="149">
        <v>0</v>
      </c>
      <c r="L122" s="149">
        <v>0</v>
      </c>
      <c r="M122" s="149">
        <v>0</v>
      </c>
      <c r="N122" s="149">
        <v>0</v>
      </c>
      <c r="O122" s="150">
        <v>0</v>
      </c>
      <c r="P122" s="150">
        <v>0</v>
      </c>
      <c r="Q122" s="150">
        <v>0</v>
      </c>
      <c r="R122" s="150">
        <v>1</v>
      </c>
      <c r="S122" s="150">
        <v>0</v>
      </c>
      <c r="T122" s="150">
        <v>0</v>
      </c>
      <c r="U122" s="150">
        <v>0</v>
      </c>
      <c r="V122" s="150">
        <v>0</v>
      </c>
      <c r="W122" s="150">
        <v>0</v>
      </c>
      <c r="X122" s="150">
        <v>0</v>
      </c>
      <c r="Y122" s="150">
        <v>0</v>
      </c>
      <c r="Z122" s="150">
        <v>0</v>
      </c>
      <c r="AA122" s="150">
        <v>0</v>
      </c>
      <c r="AB122" s="150">
        <v>0</v>
      </c>
      <c r="AC122" s="150">
        <v>0</v>
      </c>
      <c r="AD122" s="150">
        <v>0</v>
      </c>
      <c r="AE122" s="150">
        <v>0</v>
      </c>
      <c r="AF122" s="150">
        <v>0</v>
      </c>
      <c r="AG122" s="150">
        <v>0</v>
      </c>
      <c r="AH122" s="150">
        <v>0</v>
      </c>
      <c r="AI122" s="150">
        <v>0</v>
      </c>
      <c r="AJ122" s="150">
        <v>0</v>
      </c>
      <c r="AK122" s="150">
        <v>0</v>
      </c>
      <c r="AL122" s="150">
        <v>0</v>
      </c>
      <c r="AM122" s="150">
        <v>0</v>
      </c>
      <c r="AN122" s="150">
        <v>0</v>
      </c>
      <c r="AO122" s="150">
        <v>0</v>
      </c>
      <c r="AP122" s="150">
        <v>0</v>
      </c>
      <c r="AQ122" s="150">
        <v>0</v>
      </c>
      <c r="AR122" s="150">
        <v>0</v>
      </c>
      <c r="AS122" s="150">
        <v>0</v>
      </c>
      <c r="AT122" s="150">
        <v>0</v>
      </c>
      <c r="AU122" s="150">
        <v>0</v>
      </c>
      <c r="AV122" s="150">
        <v>0</v>
      </c>
    </row>
    <row r="123" spans="2:48" x14ac:dyDescent="0.25">
      <c r="B123" s="16"/>
      <c r="C123" s="332"/>
      <c r="D123" s="249"/>
      <c r="E123" s="252" t="s">
        <v>294</v>
      </c>
      <c r="F123" s="74"/>
      <c r="H123" s="136">
        <f t="shared" si="2"/>
        <v>0</v>
      </c>
      <c r="I123" s="149">
        <v>0</v>
      </c>
      <c r="J123" s="149">
        <v>0</v>
      </c>
      <c r="K123" s="149">
        <v>0</v>
      </c>
      <c r="L123" s="149">
        <v>0</v>
      </c>
      <c r="M123" s="149">
        <v>0</v>
      </c>
      <c r="N123" s="149">
        <v>0</v>
      </c>
      <c r="O123" s="150">
        <v>0</v>
      </c>
      <c r="P123" s="150">
        <v>0</v>
      </c>
      <c r="Q123" s="150">
        <v>0</v>
      </c>
      <c r="R123" s="150">
        <v>1</v>
      </c>
      <c r="S123" s="150">
        <v>0</v>
      </c>
      <c r="T123" s="150">
        <v>0</v>
      </c>
      <c r="U123" s="150">
        <v>0</v>
      </c>
      <c r="V123" s="150">
        <v>0</v>
      </c>
      <c r="W123" s="150">
        <v>0</v>
      </c>
      <c r="X123" s="150">
        <v>0</v>
      </c>
      <c r="Y123" s="150">
        <v>0</v>
      </c>
      <c r="Z123" s="150">
        <v>0</v>
      </c>
      <c r="AA123" s="150">
        <v>0</v>
      </c>
      <c r="AB123" s="150">
        <v>0</v>
      </c>
      <c r="AC123" s="150">
        <v>0</v>
      </c>
      <c r="AD123" s="150">
        <v>0</v>
      </c>
      <c r="AE123" s="150">
        <v>0</v>
      </c>
      <c r="AF123" s="150">
        <v>0</v>
      </c>
      <c r="AG123" s="150">
        <v>0</v>
      </c>
      <c r="AH123" s="150">
        <v>0</v>
      </c>
      <c r="AI123" s="150">
        <v>0</v>
      </c>
      <c r="AJ123" s="150">
        <v>0</v>
      </c>
      <c r="AK123" s="150">
        <v>0</v>
      </c>
      <c r="AL123" s="150">
        <v>0</v>
      </c>
      <c r="AM123" s="150">
        <v>0</v>
      </c>
      <c r="AN123" s="150">
        <v>0</v>
      </c>
      <c r="AO123" s="150">
        <v>0</v>
      </c>
      <c r="AP123" s="150">
        <v>0</v>
      </c>
      <c r="AQ123" s="150">
        <v>0</v>
      </c>
      <c r="AR123" s="150">
        <v>0</v>
      </c>
      <c r="AS123" s="150">
        <v>0</v>
      </c>
      <c r="AT123" s="150">
        <v>0</v>
      </c>
      <c r="AU123" s="150">
        <v>0</v>
      </c>
      <c r="AV123" s="150">
        <v>0</v>
      </c>
    </row>
    <row r="124" spans="2:48" ht="75" x14ac:dyDescent="0.25">
      <c r="B124" s="16"/>
      <c r="C124" s="332"/>
      <c r="D124" s="249"/>
      <c r="E124" s="252" t="s">
        <v>295</v>
      </c>
      <c r="F124" s="74"/>
      <c r="H124" s="136">
        <f t="shared" si="2"/>
        <v>0</v>
      </c>
      <c r="I124" s="149">
        <v>0</v>
      </c>
      <c r="J124" s="149">
        <v>0</v>
      </c>
      <c r="K124" s="149">
        <v>0</v>
      </c>
      <c r="L124" s="149">
        <v>0</v>
      </c>
      <c r="M124" s="149">
        <v>0</v>
      </c>
      <c r="N124" s="149">
        <v>0</v>
      </c>
      <c r="O124" s="150">
        <v>0</v>
      </c>
      <c r="P124" s="150">
        <v>0</v>
      </c>
      <c r="Q124" s="150">
        <v>0</v>
      </c>
      <c r="R124" s="150">
        <v>1</v>
      </c>
      <c r="S124" s="150">
        <v>1</v>
      </c>
      <c r="T124" s="150">
        <v>0</v>
      </c>
      <c r="U124" s="150">
        <v>0</v>
      </c>
      <c r="V124" s="150">
        <v>0</v>
      </c>
      <c r="W124" s="150">
        <v>0</v>
      </c>
      <c r="X124" s="150">
        <v>0</v>
      </c>
      <c r="Y124" s="150">
        <v>0</v>
      </c>
      <c r="Z124" s="150">
        <v>0</v>
      </c>
      <c r="AA124" s="150">
        <v>0</v>
      </c>
      <c r="AB124" s="150">
        <v>0</v>
      </c>
      <c r="AC124" s="150">
        <v>0</v>
      </c>
      <c r="AD124" s="150">
        <v>0</v>
      </c>
      <c r="AE124" s="150">
        <v>0</v>
      </c>
      <c r="AF124" s="150">
        <v>0</v>
      </c>
      <c r="AG124" s="150">
        <v>0</v>
      </c>
      <c r="AH124" s="150">
        <v>0</v>
      </c>
      <c r="AI124" s="150">
        <v>0</v>
      </c>
      <c r="AJ124" s="150">
        <v>0</v>
      </c>
      <c r="AK124" s="150">
        <v>0</v>
      </c>
      <c r="AL124" s="150">
        <v>0</v>
      </c>
      <c r="AM124" s="150">
        <v>0</v>
      </c>
      <c r="AN124" s="150">
        <v>0</v>
      </c>
      <c r="AO124" s="150">
        <v>0</v>
      </c>
      <c r="AP124" s="150">
        <v>0</v>
      </c>
      <c r="AQ124" s="150">
        <v>0</v>
      </c>
      <c r="AR124" s="150">
        <v>0</v>
      </c>
      <c r="AS124" s="150">
        <v>0</v>
      </c>
      <c r="AT124" s="150">
        <v>0</v>
      </c>
      <c r="AU124" s="150">
        <v>0</v>
      </c>
      <c r="AV124" s="150">
        <v>0</v>
      </c>
    </row>
    <row r="125" spans="2:48" x14ac:dyDescent="0.25">
      <c r="B125" s="16"/>
      <c r="C125" s="332"/>
      <c r="D125" s="249"/>
      <c r="E125" s="252" t="s">
        <v>296</v>
      </c>
      <c r="F125" s="74"/>
      <c r="H125" s="136">
        <f t="shared" si="2"/>
        <v>0</v>
      </c>
      <c r="I125" s="149">
        <v>0</v>
      </c>
      <c r="J125" s="149">
        <v>0</v>
      </c>
      <c r="K125" s="149">
        <v>0</v>
      </c>
      <c r="L125" s="149">
        <v>0</v>
      </c>
      <c r="M125" s="149">
        <v>0</v>
      </c>
      <c r="N125" s="149">
        <v>0</v>
      </c>
      <c r="O125" s="150">
        <v>0</v>
      </c>
      <c r="P125" s="150">
        <v>0</v>
      </c>
      <c r="Q125" s="150">
        <v>0</v>
      </c>
      <c r="R125" s="150">
        <v>1</v>
      </c>
      <c r="S125" s="150">
        <v>0</v>
      </c>
      <c r="T125" s="150">
        <v>0</v>
      </c>
      <c r="U125" s="150">
        <v>0</v>
      </c>
      <c r="V125" s="150">
        <v>0</v>
      </c>
      <c r="W125" s="150">
        <v>0</v>
      </c>
      <c r="X125" s="150">
        <v>0</v>
      </c>
      <c r="Y125" s="150">
        <v>0</v>
      </c>
      <c r="Z125" s="150">
        <v>0</v>
      </c>
      <c r="AA125" s="150">
        <v>0</v>
      </c>
      <c r="AB125" s="150">
        <v>0</v>
      </c>
      <c r="AC125" s="150">
        <v>0</v>
      </c>
      <c r="AD125" s="150">
        <v>0</v>
      </c>
      <c r="AE125" s="150">
        <v>0</v>
      </c>
      <c r="AF125" s="150">
        <v>0</v>
      </c>
      <c r="AG125" s="150">
        <v>0</v>
      </c>
      <c r="AH125" s="150">
        <v>1</v>
      </c>
      <c r="AI125" s="150">
        <v>0</v>
      </c>
      <c r="AJ125" s="150">
        <v>1</v>
      </c>
      <c r="AK125" s="150">
        <v>0</v>
      </c>
      <c r="AL125" s="150">
        <v>0</v>
      </c>
      <c r="AM125" s="150">
        <v>0</v>
      </c>
      <c r="AN125" s="150">
        <v>0</v>
      </c>
      <c r="AO125" s="150">
        <v>0</v>
      </c>
      <c r="AP125" s="150">
        <v>0</v>
      </c>
      <c r="AQ125" s="150">
        <v>0</v>
      </c>
      <c r="AR125" s="150">
        <v>0</v>
      </c>
      <c r="AS125" s="150">
        <v>0</v>
      </c>
      <c r="AT125" s="150">
        <v>0</v>
      </c>
      <c r="AU125" s="150">
        <v>0</v>
      </c>
      <c r="AV125" s="150">
        <v>0</v>
      </c>
    </row>
    <row r="126" spans="2:48" x14ac:dyDescent="0.25">
      <c r="B126" s="16"/>
      <c r="C126" s="332"/>
      <c r="D126" s="249"/>
      <c r="E126" s="252" t="s">
        <v>297</v>
      </c>
      <c r="F126" s="74"/>
      <c r="H126" s="136">
        <f t="shared" si="2"/>
        <v>0</v>
      </c>
      <c r="I126" s="149">
        <v>0</v>
      </c>
      <c r="J126" s="149">
        <v>0</v>
      </c>
      <c r="K126" s="149">
        <v>0</v>
      </c>
      <c r="L126" s="149">
        <v>0</v>
      </c>
      <c r="M126" s="149">
        <v>0</v>
      </c>
      <c r="N126" s="149">
        <v>0</v>
      </c>
      <c r="O126" s="150">
        <v>0</v>
      </c>
      <c r="P126" s="150">
        <v>0</v>
      </c>
      <c r="Q126" s="150">
        <v>0</v>
      </c>
      <c r="R126" s="150">
        <v>1</v>
      </c>
      <c r="S126" s="150">
        <v>1</v>
      </c>
      <c r="T126" s="150">
        <v>0</v>
      </c>
      <c r="U126" s="150">
        <v>0</v>
      </c>
      <c r="V126" s="150">
        <v>0</v>
      </c>
      <c r="W126" s="150">
        <v>0</v>
      </c>
      <c r="X126" s="150">
        <v>0</v>
      </c>
      <c r="Y126" s="150">
        <v>0</v>
      </c>
      <c r="Z126" s="150">
        <v>0</v>
      </c>
      <c r="AA126" s="150">
        <v>0</v>
      </c>
      <c r="AB126" s="150">
        <v>0</v>
      </c>
      <c r="AC126" s="150">
        <v>0</v>
      </c>
      <c r="AD126" s="150">
        <v>0</v>
      </c>
      <c r="AE126" s="150">
        <v>0</v>
      </c>
      <c r="AF126" s="150">
        <v>0</v>
      </c>
      <c r="AG126" s="150">
        <v>0</v>
      </c>
      <c r="AH126" s="150">
        <v>0</v>
      </c>
      <c r="AI126" s="150">
        <v>0</v>
      </c>
      <c r="AJ126" s="150">
        <v>0</v>
      </c>
      <c r="AK126" s="150">
        <v>0</v>
      </c>
      <c r="AL126" s="150">
        <v>0</v>
      </c>
      <c r="AM126" s="150">
        <v>0</v>
      </c>
      <c r="AN126" s="150">
        <v>0</v>
      </c>
      <c r="AO126" s="150">
        <v>0</v>
      </c>
      <c r="AP126" s="150">
        <v>0</v>
      </c>
      <c r="AQ126" s="150">
        <v>0</v>
      </c>
      <c r="AR126" s="150">
        <v>0</v>
      </c>
      <c r="AS126" s="150">
        <v>0</v>
      </c>
      <c r="AT126" s="150">
        <v>0</v>
      </c>
      <c r="AU126" s="150">
        <v>0</v>
      </c>
      <c r="AV126" s="150">
        <v>0</v>
      </c>
    </row>
    <row r="127" spans="2:48" x14ac:dyDescent="0.25">
      <c r="B127" s="16"/>
      <c r="C127" s="332"/>
      <c r="D127" s="249"/>
      <c r="E127" s="252" t="s">
        <v>298</v>
      </c>
      <c r="F127" s="74"/>
      <c r="H127" s="136">
        <f t="shared" si="2"/>
        <v>0</v>
      </c>
      <c r="I127" s="149">
        <v>0</v>
      </c>
      <c r="J127" s="149">
        <v>0</v>
      </c>
      <c r="K127" s="149">
        <v>0</v>
      </c>
      <c r="L127" s="149">
        <v>0</v>
      </c>
      <c r="M127" s="149">
        <v>0</v>
      </c>
      <c r="N127" s="149">
        <v>0</v>
      </c>
      <c r="O127" s="150">
        <v>0</v>
      </c>
      <c r="P127" s="150">
        <v>0</v>
      </c>
      <c r="Q127" s="150">
        <v>0</v>
      </c>
      <c r="R127" s="150">
        <v>1</v>
      </c>
      <c r="S127" s="150">
        <v>0</v>
      </c>
      <c r="T127" s="150">
        <v>0</v>
      </c>
      <c r="U127" s="150">
        <v>0</v>
      </c>
      <c r="V127" s="150">
        <v>0</v>
      </c>
      <c r="W127" s="150">
        <v>0</v>
      </c>
      <c r="X127" s="150">
        <v>0</v>
      </c>
      <c r="Y127" s="150">
        <v>0</v>
      </c>
      <c r="Z127" s="150">
        <v>0</v>
      </c>
      <c r="AA127" s="150">
        <v>0</v>
      </c>
      <c r="AB127" s="150">
        <v>0</v>
      </c>
      <c r="AC127" s="150">
        <v>0</v>
      </c>
      <c r="AD127" s="150">
        <v>0</v>
      </c>
      <c r="AE127" s="150">
        <v>0</v>
      </c>
      <c r="AF127" s="150">
        <v>0</v>
      </c>
      <c r="AG127" s="150">
        <v>0</v>
      </c>
      <c r="AH127" s="150">
        <v>0</v>
      </c>
      <c r="AI127" s="150">
        <v>0</v>
      </c>
      <c r="AJ127" s="150">
        <v>0</v>
      </c>
      <c r="AK127" s="150">
        <v>0</v>
      </c>
      <c r="AL127" s="150">
        <v>0</v>
      </c>
      <c r="AM127" s="150">
        <v>0</v>
      </c>
      <c r="AN127" s="150">
        <v>0</v>
      </c>
      <c r="AO127" s="150">
        <v>0</v>
      </c>
      <c r="AP127" s="150">
        <v>0</v>
      </c>
      <c r="AQ127" s="150">
        <v>0</v>
      </c>
      <c r="AR127" s="150">
        <v>0</v>
      </c>
      <c r="AS127" s="150">
        <v>0</v>
      </c>
      <c r="AT127" s="150">
        <v>0</v>
      </c>
      <c r="AU127" s="150">
        <v>0</v>
      </c>
      <c r="AV127" s="150">
        <v>0</v>
      </c>
    </row>
    <row r="128" spans="2:48" x14ac:dyDescent="0.25">
      <c r="B128" s="16"/>
      <c r="C128" s="332"/>
      <c r="D128" s="249"/>
      <c r="E128" s="252" t="s">
        <v>299</v>
      </c>
      <c r="F128" s="74"/>
      <c r="H128" s="136">
        <f t="shared" si="2"/>
        <v>0</v>
      </c>
      <c r="I128" s="149">
        <v>0</v>
      </c>
      <c r="J128" s="149">
        <v>0</v>
      </c>
      <c r="K128" s="149">
        <v>0</v>
      </c>
      <c r="L128" s="149">
        <v>0</v>
      </c>
      <c r="M128" s="149">
        <v>0</v>
      </c>
      <c r="N128" s="149">
        <v>0</v>
      </c>
      <c r="O128" s="150">
        <v>0</v>
      </c>
      <c r="P128" s="150">
        <v>0</v>
      </c>
      <c r="Q128" s="150">
        <v>0</v>
      </c>
      <c r="R128" s="150">
        <v>1</v>
      </c>
      <c r="S128" s="150">
        <v>0</v>
      </c>
      <c r="T128" s="150">
        <v>0</v>
      </c>
      <c r="U128" s="150">
        <v>0</v>
      </c>
      <c r="V128" s="150">
        <v>0</v>
      </c>
      <c r="W128" s="150">
        <v>0</v>
      </c>
      <c r="X128" s="150">
        <v>0</v>
      </c>
      <c r="Y128" s="150">
        <v>0</v>
      </c>
      <c r="Z128" s="150">
        <v>0</v>
      </c>
      <c r="AA128" s="150">
        <v>0</v>
      </c>
      <c r="AB128" s="150">
        <v>0</v>
      </c>
      <c r="AC128" s="150">
        <v>0</v>
      </c>
      <c r="AD128" s="150">
        <v>0</v>
      </c>
      <c r="AE128" s="150">
        <v>0</v>
      </c>
      <c r="AF128" s="150">
        <v>0</v>
      </c>
      <c r="AG128" s="150">
        <v>0</v>
      </c>
      <c r="AH128" s="150">
        <v>0</v>
      </c>
      <c r="AI128" s="150">
        <v>0</v>
      </c>
      <c r="AJ128" s="150">
        <v>0</v>
      </c>
      <c r="AK128" s="150">
        <v>0</v>
      </c>
      <c r="AL128" s="150">
        <v>0</v>
      </c>
      <c r="AM128" s="150">
        <v>0</v>
      </c>
      <c r="AN128" s="150">
        <v>0</v>
      </c>
      <c r="AO128" s="150">
        <v>0</v>
      </c>
      <c r="AP128" s="150">
        <v>0</v>
      </c>
      <c r="AQ128" s="150">
        <v>0</v>
      </c>
      <c r="AR128" s="150">
        <v>0</v>
      </c>
      <c r="AS128" s="150">
        <v>0</v>
      </c>
      <c r="AT128" s="150">
        <v>0</v>
      </c>
      <c r="AU128" s="150">
        <v>0</v>
      </c>
      <c r="AV128" s="150">
        <v>0</v>
      </c>
    </row>
    <row r="129" spans="2:48" ht="45" x14ac:dyDescent="0.25">
      <c r="B129" s="16"/>
      <c r="C129" s="332"/>
      <c r="D129" s="249"/>
      <c r="E129" s="252" t="s">
        <v>300</v>
      </c>
      <c r="F129" s="74"/>
      <c r="H129" s="136">
        <f t="shared" si="2"/>
        <v>0</v>
      </c>
      <c r="I129" s="149">
        <v>0</v>
      </c>
      <c r="J129" s="149">
        <v>0</v>
      </c>
      <c r="K129" s="149">
        <v>0</v>
      </c>
      <c r="L129" s="149">
        <v>0</v>
      </c>
      <c r="M129" s="149">
        <v>0</v>
      </c>
      <c r="N129" s="149">
        <v>0</v>
      </c>
      <c r="O129" s="150">
        <v>0</v>
      </c>
      <c r="P129" s="150">
        <v>0</v>
      </c>
      <c r="Q129" s="150">
        <v>0</v>
      </c>
      <c r="R129" s="150">
        <v>1</v>
      </c>
      <c r="S129" s="150">
        <v>1</v>
      </c>
      <c r="T129" s="150">
        <v>0</v>
      </c>
      <c r="U129" s="150">
        <v>0</v>
      </c>
      <c r="V129" s="150">
        <v>0</v>
      </c>
      <c r="W129" s="150">
        <v>0</v>
      </c>
      <c r="X129" s="150">
        <v>0</v>
      </c>
      <c r="Y129" s="150">
        <v>0</v>
      </c>
      <c r="Z129" s="150">
        <v>0</v>
      </c>
      <c r="AA129" s="150">
        <v>0</v>
      </c>
      <c r="AB129" s="150">
        <v>0</v>
      </c>
      <c r="AC129" s="150">
        <v>0</v>
      </c>
      <c r="AD129" s="150">
        <v>0</v>
      </c>
      <c r="AE129" s="150">
        <v>0</v>
      </c>
      <c r="AF129" s="150">
        <v>0</v>
      </c>
      <c r="AG129" s="150">
        <v>0</v>
      </c>
      <c r="AH129" s="150">
        <v>0</v>
      </c>
      <c r="AI129" s="150">
        <v>0</v>
      </c>
      <c r="AJ129" s="150">
        <v>0</v>
      </c>
      <c r="AK129" s="150">
        <v>0</v>
      </c>
      <c r="AL129" s="150">
        <v>0</v>
      </c>
      <c r="AM129" s="150">
        <v>0</v>
      </c>
      <c r="AN129" s="150">
        <v>0</v>
      </c>
      <c r="AO129" s="150">
        <v>0</v>
      </c>
      <c r="AP129" s="150">
        <v>0</v>
      </c>
      <c r="AQ129" s="150">
        <v>0</v>
      </c>
      <c r="AR129" s="150">
        <v>0</v>
      </c>
      <c r="AS129" s="150">
        <v>0</v>
      </c>
      <c r="AT129" s="150">
        <v>0</v>
      </c>
      <c r="AU129" s="150">
        <v>0</v>
      </c>
      <c r="AV129" s="150">
        <v>0</v>
      </c>
    </row>
    <row r="130" spans="2:48" ht="60" x14ac:dyDescent="0.25">
      <c r="B130" s="16"/>
      <c r="C130" s="332"/>
      <c r="D130" s="249"/>
      <c r="E130" s="252" t="s">
        <v>301</v>
      </c>
      <c r="F130" s="74"/>
      <c r="H130" s="136">
        <f t="shared" si="2"/>
        <v>0</v>
      </c>
      <c r="I130" s="149">
        <v>0</v>
      </c>
      <c r="J130" s="149">
        <v>0</v>
      </c>
      <c r="K130" s="149">
        <v>0</v>
      </c>
      <c r="L130" s="149">
        <v>0</v>
      </c>
      <c r="M130" s="149">
        <v>0</v>
      </c>
      <c r="N130" s="149">
        <v>0</v>
      </c>
      <c r="O130" s="150">
        <v>0</v>
      </c>
      <c r="P130" s="150">
        <v>0</v>
      </c>
      <c r="Q130" s="150">
        <v>0</v>
      </c>
      <c r="R130" s="150">
        <v>1</v>
      </c>
      <c r="S130" s="150">
        <v>1</v>
      </c>
      <c r="T130" s="150">
        <v>0</v>
      </c>
      <c r="U130" s="150">
        <v>0</v>
      </c>
      <c r="V130" s="150">
        <v>0</v>
      </c>
      <c r="W130" s="150">
        <v>0</v>
      </c>
      <c r="X130" s="150">
        <v>0</v>
      </c>
      <c r="Y130" s="150">
        <v>0</v>
      </c>
      <c r="Z130" s="150">
        <v>0</v>
      </c>
      <c r="AA130" s="150">
        <v>0</v>
      </c>
      <c r="AB130" s="150">
        <v>0</v>
      </c>
      <c r="AC130" s="150">
        <v>0</v>
      </c>
      <c r="AD130" s="150">
        <v>0</v>
      </c>
      <c r="AE130" s="150">
        <v>0</v>
      </c>
      <c r="AF130" s="150">
        <v>0</v>
      </c>
      <c r="AG130" s="150">
        <v>0</v>
      </c>
      <c r="AH130" s="150">
        <v>0</v>
      </c>
      <c r="AI130" s="150">
        <v>0</v>
      </c>
      <c r="AJ130" s="150">
        <v>0</v>
      </c>
      <c r="AK130" s="150">
        <v>0</v>
      </c>
      <c r="AL130" s="150">
        <v>0</v>
      </c>
      <c r="AM130" s="150">
        <v>0</v>
      </c>
      <c r="AN130" s="150">
        <v>0</v>
      </c>
      <c r="AO130" s="150">
        <v>0</v>
      </c>
      <c r="AP130" s="150">
        <v>0</v>
      </c>
      <c r="AQ130" s="150">
        <v>0</v>
      </c>
      <c r="AR130" s="150">
        <v>0</v>
      </c>
      <c r="AS130" s="150">
        <v>0</v>
      </c>
      <c r="AT130" s="150">
        <v>0</v>
      </c>
      <c r="AU130" s="150">
        <v>0</v>
      </c>
      <c r="AV130" s="150">
        <v>0</v>
      </c>
    </row>
    <row r="131" spans="2:48" ht="30" x14ac:dyDescent="0.25">
      <c r="B131" s="16"/>
      <c r="C131" s="332"/>
      <c r="D131" s="249"/>
      <c r="E131" s="252" t="s">
        <v>302</v>
      </c>
      <c r="F131" s="74"/>
      <c r="H131" s="136">
        <f t="shared" si="2"/>
        <v>0</v>
      </c>
      <c r="I131" s="149">
        <v>0</v>
      </c>
      <c r="J131" s="149">
        <v>0</v>
      </c>
      <c r="K131" s="149">
        <v>0</v>
      </c>
      <c r="L131" s="149">
        <v>0</v>
      </c>
      <c r="M131" s="149">
        <v>0</v>
      </c>
      <c r="N131" s="149">
        <v>0</v>
      </c>
      <c r="O131" s="150">
        <v>0</v>
      </c>
      <c r="P131" s="150">
        <v>0</v>
      </c>
      <c r="Q131" s="150">
        <v>0</v>
      </c>
      <c r="R131" s="150">
        <v>1</v>
      </c>
      <c r="S131" s="150">
        <v>0</v>
      </c>
      <c r="T131" s="150">
        <v>0</v>
      </c>
      <c r="U131" s="150">
        <v>0</v>
      </c>
      <c r="V131" s="150">
        <v>0</v>
      </c>
      <c r="W131" s="150">
        <v>0</v>
      </c>
      <c r="X131" s="150">
        <v>0</v>
      </c>
      <c r="Y131" s="150">
        <v>0</v>
      </c>
      <c r="Z131" s="150">
        <v>0</v>
      </c>
      <c r="AA131" s="150">
        <v>0</v>
      </c>
      <c r="AB131" s="150">
        <v>0</v>
      </c>
      <c r="AC131" s="150">
        <v>0</v>
      </c>
      <c r="AD131" s="150">
        <v>0</v>
      </c>
      <c r="AE131" s="150">
        <v>0</v>
      </c>
      <c r="AF131" s="150">
        <v>0</v>
      </c>
      <c r="AG131" s="150">
        <v>0</v>
      </c>
      <c r="AH131" s="150">
        <v>0</v>
      </c>
      <c r="AI131" s="150">
        <v>0</v>
      </c>
      <c r="AJ131" s="150">
        <v>0</v>
      </c>
      <c r="AK131" s="150">
        <v>0</v>
      </c>
      <c r="AL131" s="150">
        <v>0</v>
      </c>
      <c r="AM131" s="150">
        <v>0</v>
      </c>
      <c r="AN131" s="150">
        <v>0</v>
      </c>
      <c r="AO131" s="150">
        <v>0</v>
      </c>
      <c r="AP131" s="150">
        <v>0</v>
      </c>
      <c r="AQ131" s="150">
        <v>0</v>
      </c>
      <c r="AR131" s="150">
        <v>0</v>
      </c>
      <c r="AS131" s="150">
        <v>0</v>
      </c>
      <c r="AT131" s="150">
        <v>0</v>
      </c>
      <c r="AU131" s="150">
        <v>0</v>
      </c>
      <c r="AV131" s="150">
        <v>0</v>
      </c>
    </row>
    <row r="132" spans="2:48" ht="45" x14ac:dyDescent="0.25">
      <c r="B132" s="16"/>
      <c r="C132" s="332"/>
      <c r="D132" s="249"/>
      <c r="E132" s="252" t="s">
        <v>303</v>
      </c>
      <c r="F132" s="74"/>
      <c r="H132" s="136">
        <f t="shared" si="2"/>
        <v>0</v>
      </c>
      <c r="I132" s="149">
        <v>0</v>
      </c>
      <c r="J132" s="149">
        <v>0</v>
      </c>
      <c r="K132" s="149">
        <v>0</v>
      </c>
      <c r="L132" s="149">
        <v>0</v>
      </c>
      <c r="M132" s="149">
        <v>0</v>
      </c>
      <c r="N132" s="149">
        <v>0</v>
      </c>
      <c r="O132" s="150">
        <v>0</v>
      </c>
      <c r="P132" s="150">
        <v>0</v>
      </c>
      <c r="Q132" s="150">
        <v>0</v>
      </c>
      <c r="R132" s="150">
        <v>1</v>
      </c>
      <c r="S132" s="150">
        <v>0</v>
      </c>
      <c r="T132" s="150">
        <v>0</v>
      </c>
      <c r="U132" s="150">
        <v>0</v>
      </c>
      <c r="V132" s="150">
        <v>0</v>
      </c>
      <c r="W132" s="150">
        <v>0</v>
      </c>
      <c r="X132" s="150">
        <v>0</v>
      </c>
      <c r="Y132" s="150">
        <v>0</v>
      </c>
      <c r="Z132" s="150">
        <v>0</v>
      </c>
      <c r="AA132" s="150">
        <v>0</v>
      </c>
      <c r="AB132" s="150">
        <v>0</v>
      </c>
      <c r="AC132" s="150">
        <v>0</v>
      </c>
      <c r="AD132" s="150">
        <v>0</v>
      </c>
      <c r="AE132" s="150">
        <v>0</v>
      </c>
      <c r="AF132" s="150">
        <v>0</v>
      </c>
      <c r="AG132" s="150">
        <v>0</v>
      </c>
      <c r="AH132" s="150">
        <v>0</v>
      </c>
      <c r="AI132" s="150">
        <v>0</v>
      </c>
      <c r="AJ132" s="150">
        <v>0</v>
      </c>
      <c r="AK132" s="150">
        <v>0</v>
      </c>
      <c r="AL132" s="150">
        <v>0</v>
      </c>
      <c r="AM132" s="150">
        <v>0</v>
      </c>
      <c r="AN132" s="150">
        <v>0</v>
      </c>
      <c r="AO132" s="150">
        <v>0</v>
      </c>
      <c r="AP132" s="150">
        <v>0</v>
      </c>
      <c r="AQ132" s="150">
        <v>0</v>
      </c>
      <c r="AR132" s="150">
        <v>0</v>
      </c>
      <c r="AS132" s="150">
        <v>0</v>
      </c>
      <c r="AT132" s="150">
        <v>0</v>
      </c>
      <c r="AU132" s="150">
        <v>0</v>
      </c>
      <c r="AV132" s="150">
        <v>0</v>
      </c>
    </row>
    <row r="133" spans="2:48" ht="45" x14ac:dyDescent="0.25">
      <c r="B133" s="16"/>
      <c r="C133" s="332"/>
      <c r="D133" s="249"/>
      <c r="E133" s="252" t="s">
        <v>304</v>
      </c>
      <c r="F133" s="74"/>
      <c r="H133" s="136">
        <f t="shared" si="2"/>
        <v>0</v>
      </c>
      <c r="I133" s="149">
        <v>0</v>
      </c>
      <c r="J133" s="149">
        <v>0</v>
      </c>
      <c r="K133" s="149">
        <v>0</v>
      </c>
      <c r="L133" s="149">
        <v>0</v>
      </c>
      <c r="M133" s="149">
        <v>0</v>
      </c>
      <c r="N133" s="149">
        <v>0</v>
      </c>
      <c r="O133" s="150">
        <v>0</v>
      </c>
      <c r="P133" s="150">
        <v>0</v>
      </c>
      <c r="Q133" s="150">
        <v>0</v>
      </c>
      <c r="R133" s="150">
        <v>1</v>
      </c>
      <c r="S133" s="150">
        <v>0</v>
      </c>
      <c r="T133" s="150">
        <v>0</v>
      </c>
      <c r="U133" s="150">
        <v>0</v>
      </c>
      <c r="V133" s="150">
        <v>0</v>
      </c>
      <c r="W133" s="150">
        <v>0</v>
      </c>
      <c r="X133" s="150">
        <v>0</v>
      </c>
      <c r="Y133" s="150">
        <v>0</v>
      </c>
      <c r="Z133" s="150">
        <v>0</v>
      </c>
      <c r="AA133" s="150">
        <v>0</v>
      </c>
      <c r="AB133" s="150">
        <v>0</v>
      </c>
      <c r="AC133" s="150">
        <v>0</v>
      </c>
      <c r="AD133" s="150">
        <v>0</v>
      </c>
      <c r="AE133" s="150">
        <v>0</v>
      </c>
      <c r="AF133" s="150">
        <v>0</v>
      </c>
      <c r="AG133" s="150">
        <v>0</v>
      </c>
      <c r="AH133" s="150">
        <v>0</v>
      </c>
      <c r="AI133" s="150">
        <v>0</v>
      </c>
      <c r="AJ133" s="150">
        <v>0</v>
      </c>
      <c r="AK133" s="150">
        <v>0</v>
      </c>
      <c r="AL133" s="150">
        <v>0</v>
      </c>
      <c r="AM133" s="150">
        <v>0</v>
      </c>
      <c r="AN133" s="150">
        <v>0</v>
      </c>
      <c r="AO133" s="150">
        <v>0</v>
      </c>
      <c r="AP133" s="150">
        <v>0</v>
      </c>
      <c r="AQ133" s="150">
        <v>0</v>
      </c>
      <c r="AR133" s="150">
        <v>0</v>
      </c>
      <c r="AS133" s="150">
        <v>0</v>
      </c>
      <c r="AT133" s="150">
        <v>0</v>
      </c>
      <c r="AU133" s="150">
        <v>0</v>
      </c>
      <c r="AV133" s="150">
        <v>0</v>
      </c>
    </row>
    <row r="134" spans="2:48" x14ac:dyDescent="0.25">
      <c r="B134" s="16"/>
      <c r="C134" s="332"/>
      <c r="D134" s="249"/>
      <c r="E134" s="252" t="s">
        <v>305</v>
      </c>
      <c r="F134" s="74"/>
      <c r="H134" s="136">
        <f t="shared" si="2"/>
        <v>0</v>
      </c>
      <c r="I134" s="149">
        <v>0</v>
      </c>
      <c r="J134" s="149">
        <v>0</v>
      </c>
      <c r="K134" s="149">
        <v>0</v>
      </c>
      <c r="L134" s="149">
        <v>0</v>
      </c>
      <c r="M134" s="149">
        <v>0</v>
      </c>
      <c r="N134" s="149">
        <v>0</v>
      </c>
      <c r="O134" s="150">
        <v>0</v>
      </c>
      <c r="P134" s="150">
        <v>0</v>
      </c>
      <c r="Q134" s="150">
        <v>0</v>
      </c>
      <c r="R134" s="150">
        <v>1</v>
      </c>
      <c r="S134" s="150">
        <v>0</v>
      </c>
      <c r="T134" s="150">
        <v>1</v>
      </c>
      <c r="U134" s="150">
        <v>0</v>
      </c>
      <c r="V134" s="150">
        <v>0</v>
      </c>
      <c r="W134" s="150">
        <v>0</v>
      </c>
      <c r="X134" s="150">
        <v>0</v>
      </c>
      <c r="Y134" s="150">
        <v>0</v>
      </c>
      <c r="Z134" s="150">
        <v>0</v>
      </c>
      <c r="AA134" s="150">
        <v>0</v>
      </c>
      <c r="AB134" s="150">
        <v>0</v>
      </c>
      <c r="AC134" s="150">
        <v>0</v>
      </c>
      <c r="AD134" s="150">
        <v>0</v>
      </c>
      <c r="AE134" s="150">
        <v>0</v>
      </c>
      <c r="AF134" s="150">
        <v>0</v>
      </c>
      <c r="AG134" s="150">
        <v>0</v>
      </c>
      <c r="AH134" s="150">
        <v>0</v>
      </c>
      <c r="AI134" s="150">
        <v>0</v>
      </c>
      <c r="AJ134" s="150">
        <v>0</v>
      </c>
      <c r="AK134" s="150">
        <v>0</v>
      </c>
      <c r="AL134" s="150">
        <v>0</v>
      </c>
      <c r="AM134" s="150">
        <v>0</v>
      </c>
      <c r="AN134" s="150">
        <v>0</v>
      </c>
      <c r="AO134" s="150">
        <v>0</v>
      </c>
      <c r="AP134" s="150">
        <v>0</v>
      </c>
      <c r="AQ134" s="150">
        <v>0</v>
      </c>
      <c r="AR134" s="150">
        <v>0</v>
      </c>
      <c r="AS134" s="150">
        <v>0</v>
      </c>
      <c r="AT134" s="150">
        <v>0</v>
      </c>
      <c r="AU134" s="150">
        <v>0</v>
      </c>
      <c r="AV134" s="150">
        <v>0</v>
      </c>
    </row>
    <row r="135" spans="2:48" x14ac:dyDescent="0.25">
      <c r="B135" s="16"/>
      <c r="C135" s="332"/>
      <c r="D135" s="249"/>
      <c r="E135" s="252" t="s">
        <v>306</v>
      </c>
      <c r="F135" s="74"/>
      <c r="H135" s="136">
        <f t="shared" si="2"/>
        <v>0</v>
      </c>
      <c r="I135" s="149">
        <v>0</v>
      </c>
      <c r="J135" s="149">
        <v>0</v>
      </c>
      <c r="K135" s="149">
        <v>0</v>
      </c>
      <c r="L135" s="149">
        <v>0</v>
      </c>
      <c r="M135" s="149">
        <v>0</v>
      </c>
      <c r="N135" s="149">
        <v>0</v>
      </c>
      <c r="O135" s="150">
        <v>0</v>
      </c>
      <c r="P135" s="150">
        <v>0</v>
      </c>
      <c r="Q135" s="150">
        <v>0</v>
      </c>
      <c r="R135" s="150">
        <v>1</v>
      </c>
      <c r="S135" s="150">
        <v>0</v>
      </c>
      <c r="T135" s="150">
        <v>1</v>
      </c>
      <c r="U135" s="150">
        <v>0</v>
      </c>
      <c r="V135" s="150">
        <v>0</v>
      </c>
      <c r="W135" s="150">
        <v>0</v>
      </c>
      <c r="X135" s="150">
        <v>0</v>
      </c>
      <c r="Y135" s="150">
        <v>0</v>
      </c>
      <c r="Z135" s="150">
        <v>0</v>
      </c>
      <c r="AA135" s="150">
        <v>0</v>
      </c>
      <c r="AB135" s="150">
        <v>0</v>
      </c>
      <c r="AC135" s="150">
        <v>0</v>
      </c>
      <c r="AD135" s="150">
        <v>0</v>
      </c>
      <c r="AE135" s="150">
        <v>0</v>
      </c>
      <c r="AF135" s="150">
        <v>0</v>
      </c>
      <c r="AG135" s="150">
        <v>0</v>
      </c>
      <c r="AH135" s="150">
        <v>0</v>
      </c>
      <c r="AI135" s="150">
        <v>0</v>
      </c>
      <c r="AJ135" s="150">
        <v>0</v>
      </c>
      <c r="AK135" s="150">
        <v>0</v>
      </c>
      <c r="AL135" s="150">
        <v>0</v>
      </c>
      <c r="AM135" s="150">
        <v>0</v>
      </c>
      <c r="AN135" s="150">
        <v>0</v>
      </c>
      <c r="AO135" s="150">
        <v>0</v>
      </c>
      <c r="AP135" s="150">
        <v>0</v>
      </c>
      <c r="AQ135" s="150">
        <v>0</v>
      </c>
      <c r="AR135" s="150">
        <v>0</v>
      </c>
      <c r="AS135" s="150">
        <v>0</v>
      </c>
      <c r="AT135" s="150">
        <v>0</v>
      </c>
      <c r="AU135" s="150">
        <v>0</v>
      </c>
      <c r="AV135" s="150">
        <v>0</v>
      </c>
    </row>
    <row r="136" spans="2:48" x14ac:dyDescent="0.25">
      <c r="B136" s="16"/>
      <c r="C136" s="332"/>
      <c r="D136" s="249"/>
      <c r="E136" s="252" t="s">
        <v>307</v>
      </c>
      <c r="F136" s="74"/>
      <c r="H136" s="136">
        <f t="shared" si="2"/>
        <v>0</v>
      </c>
      <c r="I136" s="149">
        <v>0</v>
      </c>
      <c r="J136" s="149">
        <v>0</v>
      </c>
      <c r="K136" s="149">
        <v>0</v>
      </c>
      <c r="L136" s="149">
        <v>0</v>
      </c>
      <c r="M136" s="149">
        <v>0</v>
      </c>
      <c r="N136" s="149">
        <v>0</v>
      </c>
      <c r="O136" s="150">
        <v>0</v>
      </c>
      <c r="P136" s="150">
        <v>0</v>
      </c>
      <c r="Q136" s="150">
        <v>0</v>
      </c>
      <c r="R136" s="150">
        <v>1</v>
      </c>
      <c r="S136" s="150">
        <v>0</v>
      </c>
      <c r="T136" s="150">
        <v>1</v>
      </c>
      <c r="U136" s="150">
        <v>0</v>
      </c>
      <c r="V136" s="150">
        <v>0</v>
      </c>
      <c r="W136" s="150">
        <v>0</v>
      </c>
      <c r="X136" s="150">
        <v>0</v>
      </c>
      <c r="Y136" s="150">
        <v>0</v>
      </c>
      <c r="Z136" s="150">
        <v>0</v>
      </c>
      <c r="AA136" s="150">
        <v>0</v>
      </c>
      <c r="AB136" s="150">
        <v>0</v>
      </c>
      <c r="AC136" s="150">
        <v>0</v>
      </c>
      <c r="AD136" s="150">
        <v>0</v>
      </c>
      <c r="AE136" s="150">
        <v>0</v>
      </c>
      <c r="AF136" s="150">
        <v>0</v>
      </c>
      <c r="AG136" s="150">
        <v>0</v>
      </c>
      <c r="AH136" s="150">
        <v>0</v>
      </c>
      <c r="AI136" s="150">
        <v>0</v>
      </c>
      <c r="AJ136" s="150">
        <v>0</v>
      </c>
      <c r="AK136" s="150">
        <v>0</v>
      </c>
      <c r="AL136" s="150">
        <v>0</v>
      </c>
      <c r="AM136" s="150">
        <v>0</v>
      </c>
      <c r="AN136" s="150">
        <v>0</v>
      </c>
      <c r="AO136" s="150">
        <v>0</v>
      </c>
      <c r="AP136" s="150">
        <v>0</v>
      </c>
      <c r="AQ136" s="150">
        <v>0</v>
      </c>
      <c r="AR136" s="150">
        <v>0</v>
      </c>
      <c r="AS136" s="150">
        <v>0</v>
      </c>
      <c r="AT136" s="150">
        <v>0</v>
      </c>
      <c r="AU136" s="150">
        <v>0</v>
      </c>
      <c r="AV136" s="150">
        <v>0</v>
      </c>
    </row>
    <row r="137" spans="2:48" ht="45" x14ac:dyDescent="0.25">
      <c r="B137" s="16"/>
      <c r="C137" s="332"/>
      <c r="D137" s="253"/>
      <c r="E137" s="254" t="s">
        <v>308</v>
      </c>
      <c r="F137" s="74"/>
      <c r="H137" s="136">
        <f t="shared" si="2"/>
        <v>0</v>
      </c>
      <c r="I137" s="149">
        <v>0</v>
      </c>
      <c r="J137" s="149">
        <v>0</v>
      </c>
      <c r="K137" s="149">
        <v>0</v>
      </c>
      <c r="L137" s="149">
        <v>0</v>
      </c>
      <c r="M137" s="149">
        <v>0</v>
      </c>
      <c r="N137" s="149">
        <v>0</v>
      </c>
      <c r="O137" s="150">
        <v>0</v>
      </c>
      <c r="P137" s="150">
        <v>0</v>
      </c>
      <c r="Q137" s="150">
        <v>0</v>
      </c>
      <c r="R137" s="150">
        <v>1</v>
      </c>
      <c r="S137" s="150">
        <v>0</v>
      </c>
      <c r="T137" s="150">
        <v>1</v>
      </c>
      <c r="U137" s="150">
        <v>0</v>
      </c>
      <c r="V137" s="150">
        <v>0</v>
      </c>
      <c r="W137" s="150">
        <v>0</v>
      </c>
      <c r="X137" s="150">
        <v>0</v>
      </c>
      <c r="Y137" s="150">
        <v>0</v>
      </c>
      <c r="Z137" s="150">
        <v>0</v>
      </c>
      <c r="AA137" s="150">
        <v>0</v>
      </c>
      <c r="AB137" s="150">
        <v>0</v>
      </c>
      <c r="AC137" s="150">
        <v>0</v>
      </c>
      <c r="AD137" s="150">
        <v>0</v>
      </c>
      <c r="AE137" s="150">
        <v>0</v>
      </c>
      <c r="AF137" s="150">
        <v>0</v>
      </c>
      <c r="AG137" s="150">
        <v>0</v>
      </c>
      <c r="AH137" s="150">
        <v>0</v>
      </c>
      <c r="AI137" s="150">
        <v>0</v>
      </c>
      <c r="AJ137" s="150">
        <v>0</v>
      </c>
      <c r="AK137" s="150">
        <v>0</v>
      </c>
      <c r="AL137" s="150">
        <v>0</v>
      </c>
      <c r="AM137" s="150">
        <v>0</v>
      </c>
      <c r="AN137" s="150">
        <v>0</v>
      </c>
      <c r="AO137" s="150">
        <v>0</v>
      </c>
      <c r="AP137" s="150">
        <v>0</v>
      </c>
      <c r="AQ137" s="150">
        <v>0</v>
      </c>
      <c r="AR137" s="150">
        <v>0</v>
      </c>
      <c r="AS137" s="150">
        <v>0</v>
      </c>
      <c r="AT137" s="150">
        <v>0</v>
      </c>
      <c r="AU137" s="150">
        <v>0</v>
      </c>
      <c r="AV137" s="150">
        <v>0</v>
      </c>
    </row>
    <row r="138" spans="2:48" ht="15" customHeight="1" x14ac:dyDescent="0.25">
      <c r="B138" s="16"/>
      <c r="C138" s="331" t="s">
        <v>107</v>
      </c>
      <c r="D138" s="248"/>
      <c r="E138" s="255" t="s">
        <v>310</v>
      </c>
      <c r="F138" s="74"/>
      <c r="H138" s="136">
        <f t="shared" si="2"/>
        <v>0</v>
      </c>
      <c r="I138" s="149">
        <v>0</v>
      </c>
      <c r="J138" s="149">
        <v>0</v>
      </c>
      <c r="K138" s="149">
        <v>0</v>
      </c>
      <c r="L138" s="149">
        <v>0</v>
      </c>
      <c r="M138" s="149">
        <v>0</v>
      </c>
      <c r="N138" s="149">
        <v>0</v>
      </c>
      <c r="O138" s="150">
        <v>0</v>
      </c>
      <c r="P138" s="150">
        <v>0</v>
      </c>
      <c r="Q138" s="150">
        <v>0</v>
      </c>
      <c r="R138" s="150">
        <v>0</v>
      </c>
      <c r="S138" s="150">
        <v>0</v>
      </c>
      <c r="T138" s="150">
        <v>0</v>
      </c>
      <c r="U138" s="150">
        <v>0</v>
      </c>
      <c r="V138" s="150">
        <v>0</v>
      </c>
      <c r="W138" s="150">
        <v>0</v>
      </c>
      <c r="X138" s="150">
        <v>0</v>
      </c>
      <c r="Y138" s="150">
        <v>0</v>
      </c>
      <c r="Z138" s="150">
        <v>0</v>
      </c>
      <c r="AA138" s="150">
        <v>0</v>
      </c>
      <c r="AB138" s="150">
        <v>0</v>
      </c>
      <c r="AC138" s="150">
        <v>0</v>
      </c>
      <c r="AD138" s="150">
        <v>0</v>
      </c>
      <c r="AE138" s="150">
        <v>0</v>
      </c>
      <c r="AF138" s="150">
        <v>0</v>
      </c>
      <c r="AG138" s="150">
        <v>0</v>
      </c>
      <c r="AH138" s="150">
        <v>0</v>
      </c>
      <c r="AI138" s="150">
        <v>0</v>
      </c>
      <c r="AJ138" s="150">
        <v>0</v>
      </c>
      <c r="AK138" s="150">
        <v>0</v>
      </c>
      <c r="AL138" s="150">
        <v>0</v>
      </c>
      <c r="AM138" s="150">
        <v>0</v>
      </c>
      <c r="AN138" s="150">
        <v>1</v>
      </c>
      <c r="AO138" s="150">
        <v>0</v>
      </c>
      <c r="AP138" s="150">
        <v>0</v>
      </c>
      <c r="AQ138" s="150">
        <v>0</v>
      </c>
      <c r="AR138" s="150">
        <v>0</v>
      </c>
      <c r="AS138" s="150">
        <v>1</v>
      </c>
      <c r="AT138" s="150">
        <v>0</v>
      </c>
      <c r="AU138" s="150">
        <v>1</v>
      </c>
      <c r="AV138" s="150">
        <v>0</v>
      </c>
    </row>
    <row r="139" spans="2:48" x14ac:dyDescent="0.25">
      <c r="B139" s="16"/>
      <c r="C139" s="332"/>
      <c r="D139" s="249"/>
      <c r="E139" s="252" t="s">
        <v>311</v>
      </c>
      <c r="F139" s="74"/>
      <c r="H139" s="136">
        <f t="shared" si="2"/>
        <v>0</v>
      </c>
      <c r="I139" s="149">
        <v>0</v>
      </c>
      <c r="J139" s="149">
        <v>0</v>
      </c>
      <c r="K139" s="149">
        <v>0</v>
      </c>
      <c r="L139" s="149">
        <v>0</v>
      </c>
      <c r="M139" s="149">
        <v>0</v>
      </c>
      <c r="N139" s="149">
        <v>0</v>
      </c>
      <c r="O139" s="150">
        <v>0</v>
      </c>
      <c r="P139" s="150">
        <v>0</v>
      </c>
      <c r="Q139" s="150">
        <v>0</v>
      </c>
      <c r="R139" s="150">
        <v>0</v>
      </c>
      <c r="S139" s="150">
        <v>0</v>
      </c>
      <c r="T139" s="150">
        <v>0</v>
      </c>
      <c r="U139" s="150">
        <v>0</v>
      </c>
      <c r="V139" s="150">
        <v>0</v>
      </c>
      <c r="W139" s="150">
        <v>0</v>
      </c>
      <c r="X139" s="150">
        <v>0</v>
      </c>
      <c r="Y139" s="150">
        <v>0</v>
      </c>
      <c r="Z139" s="150">
        <v>0</v>
      </c>
      <c r="AA139" s="150">
        <v>0</v>
      </c>
      <c r="AB139" s="150">
        <v>0</v>
      </c>
      <c r="AC139" s="150">
        <v>0</v>
      </c>
      <c r="AD139" s="150">
        <v>0</v>
      </c>
      <c r="AE139" s="150">
        <v>0</v>
      </c>
      <c r="AF139" s="150">
        <v>0</v>
      </c>
      <c r="AG139" s="150">
        <v>0</v>
      </c>
      <c r="AH139" s="150">
        <v>0</v>
      </c>
      <c r="AI139" s="150">
        <v>1</v>
      </c>
      <c r="AJ139" s="150">
        <v>0</v>
      </c>
      <c r="AK139" s="150">
        <v>0</v>
      </c>
      <c r="AL139" s="150">
        <v>0</v>
      </c>
      <c r="AM139" s="150">
        <v>0</v>
      </c>
      <c r="AN139" s="150">
        <v>1</v>
      </c>
      <c r="AO139" s="150">
        <v>0</v>
      </c>
      <c r="AP139" s="150">
        <v>0</v>
      </c>
      <c r="AQ139" s="150">
        <v>0</v>
      </c>
      <c r="AR139" s="150">
        <v>0</v>
      </c>
      <c r="AS139" s="150">
        <v>1</v>
      </c>
      <c r="AT139" s="150">
        <v>0</v>
      </c>
      <c r="AU139" s="150">
        <v>1</v>
      </c>
      <c r="AV139" s="150">
        <v>0</v>
      </c>
    </row>
    <row r="140" spans="2:48" x14ac:dyDescent="0.25">
      <c r="B140" s="16"/>
      <c r="C140" s="332"/>
      <c r="D140" s="249"/>
      <c r="E140" s="252" t="s">
        <v>312</v>
      </c>
      <c r="F140" s="74"/>
      <c r="H140" s="136">
        <f t="shared" si="2"/>
        <v>0</v>
      </c>
      <c r="I140" s="149">
        <v>0</v>
      </c>
      <c r="J140" s="149">
        <v>0</v>
      </c>
      <c r="K140" s="149">
        <v>0</v>
      </c>
      <c r="L140" s="149">
        <v>0</v>
      </c>
      <c r="M140" s="149">
        <v>0</v>
      </c>
      <c r="N140" s="149">
        <v>0</v>
      </c>
      <c r="O140" s="150">
        <v>0</v>
      </c>
      <c r="P140" s="150">
        <v>0</v>
      </c>
      <c r="Q140" s="150">
        <v>0</v>
      </c>
      <c r="R140" s="150">
        <v>0</v>
      </c>
      <c r="S140" s="150">
        <v>0</v>
      </c>
      <c r="T140" s="150">
        <v>0</v>
      </c>
      <c r="U140" s="150">
        <v>0</v>
      </c>
      <c r="V140" s="150">
        <v>0</v>
      </c>
      <c r="W140" s="150">
        <v>0</v>
      </c>
      <c r="X140" s="150">
        <v>0</v>
      </c>
      <c r="Y140" s="150">
        <v>0</v>
      </c>
      <c r="Z140" s="150">
        <v>0</v>
      </c>
      <c r="AA140" s="150">
        <v>0</v>
      </c>
      <c r="AB140" s="150">
        <v>0</v>
      </c>
      <c r="AC140" s="150">
        <v>0</v>
      </c>
      <c r="AD140" s="150">
        <v>0</v>
      </c>
      <c r="AE140" s="150">
        <v>0</v>
      </c>
      <c r="AF140" s="150">
        <v>0</v>
      </c>
      <c r="AG140" s="150">
        <v>0</v>
      </c>
      <c r="AH140" s="150">
        <v>0</v>
      </c>
      <c r="AI140" s="150">
        <v>1</v>
      </c>
      <c r="AJ140" s="150">
        <v>0</v>
      </c>
      <c r="AK140" s="150">
        <v>0</v>
      </c>
      <c r="AL140" s="150">
        <v>0</v>
      </c>
      <c r="AM140" s="150">
        <v>0</v>
      </c>
      <c r="AN140" s="150">
        <v>1</v>
      </c>
      <c r="AO140" s="150">
        <v>0</v>
      </c>
      <c r="AP140" s="150">
        <v>0</v>
      </c>
      <c r="AQ140" s="150">
        <v>0</v>
      </c>
      <c r="AR140" s="150">
        <v>0</v>
      </c>
      <c r="AS140" s="150">
        <v>1</v>
      </c>
      <c r="AT140" s="150">
        <v>0</v>
      </c>
      <c r="AU140" s="150">
        <v>1</v>
      </c>
      <c r="AV140" s="150">
        <v>0</v>
      </c>
    </row>
    <row r="141" spans="2:48" x14ac:dyDescent="0.25">
      <c r="B141" s="16"/>
      <c r="C141" s="332"/>
      <c r="D141" s="249"/>
      <c r="E141" s="252" t="s">
        <v>91</v>
      </c>
      <c r="F141" s="74"/>
      <c r="H141" s="136">
        <f t="shared" si="2"/>
        <v>0</v>
      </c>
      <c r="I141" s="149">
        <v>0</v>
      </c>
      <c r="J141" s="149">
        <v>0</v>
      </c>
      <c r="K141" s="149">
        <v>0</v>
      </c>
      <c r="L141" s="149">
        <v>0</v>
      </c>
      <c r="M141" s="149">
        <v>0</v>
      </c>
      <c r="N141" s="149">
        <v>0</v>
      </c>
      <c r="O141" s="150">
        <v>0</v>
      </c>
      <c r="P141" s="150">
        <v>0</v>
      </c>
      <c r="Q141" s="150">
        <v>0</v>
      </c>
      <c r="R141" s="150">
        <v>0</v>
      </c>
      <c r="S141" s="150">
        <v>0</v>
      </c>
      <c r="T141" s="150">
        <v>0</v>
      </c>
      <c r="U141" s="150">
        <v>0</v>
      </c>
      <c r="V141" s="150">
        <v>0</v>
      </c>
      <c r="W141" s="150">
        <v>0</v>
      </c>
      <c r="X141" s="150">
        <v>0</v>
      </c>
      <c r="Y141" s="150">
        <v>0</v>
      </c>
      <c r="Z141" s="150">
        <v>0</v>
      </c>
      <c r="AA141" s="150">
        <v>0</v>
      </c>
      <c r="AB141" s="150">
        <v>0</v>
      </c>
      <c r="AC141" s="150">
        <v>0</v>
      </c>
      <c r="AD141" s="150">
        <v>0</v>
      </c>
      <c r="AE141" s="150">
        <v>0</v>
      </c>
      <c r="AF141" s="150">
        <v>0</v>
      </c>
      <c r="AG141" s="150">
        <v>0</v>
      </c>
      <c r="AH141" s="150">
        <v>0</v>
      </c>
      <c r="AI141" s="150">
        <v>0</v>
      </c>
      <c r="AJ141" s="150">
        <v>0</v>
      </c>
      <c r="AK141" s="150">
        <v>0</v>
      </c>
      <c r="AL141" s="150">
        <v>0</v>
      </c>
      <c r="AM141" s="150">
        <v>0</v>
      </c>
      <c r="AN141" s="150">
        <v>1</v>
      </c>
      <c r="AO141" s="150">
        <v>0</v>
      </c>
      <c r="AP141" s="150">
        <v>0</v>
      </c>
      <c r="AQ141" s="150">
        <v>0</v>
      </c>
      <c r="AR141" s="150">
        <v>0</v>
      </c>
      <c r="AS141" s="150">
        <v>1</v>
      </c>
      <c r="AT141" s="150">
        <v>0</v>
      </c>
      <c r="AU141" s="150">
        <v>1</v>
      </c>
      <c r="AV141" s="150">
        <v>0</v>
      </c>
    </row>
    <row r="142" spans="2:48" x14ac:dyDescent="0.25">
      <c r="B142" s="16"/>
      <c r="C142" s="332"/>
      <c r="D142" s="249"/>
      <c r="E142" s="252" t="s">
        <v>92</v>
      </c>
      <c r="F142" s="74"/>
      <c r="H142" s="136">
        <f t="shared" si="2"/>
        <v>0</v>
      </c>
      <c r="I142" s="149">
        <v>0</v>
      </c>
      <c r="J142" s="149">
        <v>0</v>
      </c>
      <c r="K142" s="149">
        <v>0</v>
      </c>
      <c r="L142" s="149">
        <v>0</v>
      </c>
      <c r="M142" s="149">
        <v>0</v>
      </c>
      <c r="N142" s="149">
        <v>0</v>
      </c>
      <c r="O142" s="150">
        <v>0</v>
      </c>
      <c r="P142" s="150">
        <v>0</v>
      </c>
      <c r="Q142" s="150">
        <v>0</v>
      </c>
      <c r="R142" s="150">
        <v>0</v>
      </c>
      <c r="S142" s="150">
        <v>0</v>
      </c>
      <c r="T142" s="150">
        <v>0</v>
      </c>
      <c r="U142" s="150">
        <v>0</v>
      </c>
      <c r="V142" s="150">
        <v>0</v>
      </c>
      <c r="W142" s="150">
        <v>0</v>
      </c>
      <c r="X142" s="150">
        <v>0</v>
      </c>
      <c r="Y142" s="150">
        <v>0</v>
      </c>
      <c r="Z142" s="150">
        <v>0</v>
      </c>
      <c r="AA142" s="150">
        <v>0</v>
      </c>
      <c r="AB142" s="150">
        <v>0</v>
      </c>
      <c r="AC142" s="150">
        <v>0</v>
      </c>
      <c r="AD142" s="150">
        <v>0</v>
      </c>
      <c r="AE142" s="150">
        <v>0</v>
      </c>
      <c r="AF142" s="150">
        <v>0</v>
      </c>
      <c r="AG142" s="150">
        <v>0</v>
      </c>
      <c r="AH142" s="150">
        <v>0</v>
      </c>
      <c r="AI142" s="150">
        <v>0</v>
      </c>
      <c r="AJ142" s="150">
        <v>0</v>
      </c>
      <c r="AK142" s="150">
        <v>0</v>
      </c>
      <c r="AL142" s="150">
        <v>0</v>
      </c>
      <c r="AM142" s="150">
        <v>0</v>
      </c>
      <c r="AN142" s="150">
        <v>1</v>
      </c>
      <c r="AO142" s="150">
        <v>0</v>
      </c>
      <c r="AP142" s="150">
        <v>0</v>
      </c>
      <c r="AQ142" s="150">
        <v>0</v>
      </c>
      <c r="AR142" s="150">
        <v>0</v>
      </c>
      <c r="AS142" s="150">
        <v>1</v>
      </c>
      <c r="AT142" s="150">
        <v>0</v>
      </c>
      <c r="AU142" s="150">
        <v>1</v>
      </c>
      <c r="AV142" s="150">
        <v>0</v>
      </c>
    </row>
    <row r="143" spans="2:48" ht="30" x14ac:dyDescent="0.25">
      <c r="B143" s="16"/>
      <c r="C143" s="332"/>
      <c r="D143" s="249"/>
      <c r="E143" s="252" t="s">
        <v>313</v>
      </c>
      <c r="F143" s="74"/>
      <c r="H143" s="136">
        <f t="shared" si="2"/>
        <v>0</v>
      </c>
      <c r="I143" s="149">
        <v>0</v>
      </c>
      <c r="J143" s="149">
        <v>0</v>
      </c>
      <c r="K143" s="149">
        <v>0</v>
      </c>
      <c r="L143" s="149">
        <v>0</v>
      </c>
      <c r="M143" s="149">
        <v>0</v>
      </c>
      <c r="N143" s="149">
        <v>0</v>
      </c>
      <c r="O143" s="150">
        <v>0</v>
      </c>
      <c r="P143" s="150">
        <v>0</v>
      </c>
      <c r="Q143" s="150">
        <v>0</v>
      </c>
      <c r="R143" s="150">
        <v>0</v>
      </c>
      <c r="S143" s="150">
        <v>0</v>
      </c>
      <c r="T143" s="150">
        <v>0</v>
      </c>
      <c r="U143" s="150">
        <v>0</v>
      </c>
      <c r="V143" s="150">
        <v>0</v>
      </c>
      <c r="W143" s="150">
        <v>0</v>
      </c>
      <c r="X143" s="150">
        <v>0</v>
      </c>
      <c r="Y143" s="150">
        <v>0</v>
      </c>
      <c r="Z143" s="150">
        <v>0</v>
      </c>
      <c r="AA143" s="150">
        <v>0</v>
      </c>
      <c r="AB143" s="150">
        <v>0</v>
      </c>
      <c r="AC143" s="150">
        <v>0</v>
      </c>
      <c r="AD143" s="150">
        <v>0</v>
      </c>
      <c r="AE143" s="150">
        <v>0</v>
      </c>
      <c r="AF143" s="150">
        <v>0</v>
      </c>
      <c r="AG143" s="150">
        <v>0</v>
      </c>
      <c r="AH143" s="150">
        <v>0</v>
      </c>
      <c r="AI143" s="150">
        <v>1</v>
      </c>
      <c r="AJ143" s="150">
        <v>0</v>
      </c>
      <c r="AK143" s="150">
        <v>0</v>
      </c>
      <c r="AL143" s="150">
        <v>0</v>
      </c>
      <c r="AM143" s="150">
        <v>0</v>
      </c>
      <c r="AN143" s="150">
        <v>0</v>
      </c>
      <c r="AO143" s="150">
        <v>0</v>
      </c>
      <c r="AP143" s="150">
        <v>1</v>
      </c>
      <c r="AQ143" s="150">
        <v>0</v>
      </c>
      <c r="AR143" s="150">
        <v>0</v>
      </c>
      <c r="AS143" s="150">
        <v>0</v>
      </c>
      <c r="AT143" s="150">
        <v>0</v>
      </c>
      <c r="AU143" s="150">
        <v>1</v>
      </c>
      <c r="AV143" s="150">
        <v>0</v>
      </c>
    </row>
    <row r="144" spans="2:48" x14ac:dyDescent="0.25">
      <c r="B144" s="16"/>
      <c r="C144" s="332"/>
      <c r="D144" s="249"/>
      <c r="E144" s="252" t="s">
        <v>314</v>
      </c>
      <c r="F144" s="74"/>
      <c r="H144" s="136">
        <f t="shared" si="2"/>
        <v>0</v>
      </c>
      <c r="I144" s="149">
        <v>0</v>
      </c>
      <c r="J144" s="149">
        <v>0</v>
      </c>
      <c r="K144" s="149">
        <v>0</v>
      </c>
      <c r="L144" s="149">
        <v>0</v>
      </c>
      <c r="M144" s="149">
        <v>0</v>
      </c>
      <c r="N144" s="149">
        <v>0</v>
      </c>
      <c r="O144" s="150">
        <v>0</v>
      </c>
      <c r="P144" s="150">
        <v>0</v>
      </c>
      <c r="Q144" s="150">
        <v>0</v>
      </c>
      <c r="R144" s="150">
        <v>0</v>
      </c>
      <c r="S144" s="150">
        <v>0</v>
      </c>
      <c r="T144" s="150">
        <v>0</v>
      </c>
      <c r="U144" s="150">
        <v>0</v>
      </c>
      <c r="V144" s="150">
        <v>0</v>
      </c>
      <c r="W144" s="150">
        <v>0</v>
      </c>
      <c r="X144" s="150">
        <v>0</v>
      </c>
      <c r="Y144" s="150">
        <v>0</v>
      </c>
      <c r="Z144" s="150">
        <v>0</v>
      </c>
      <c r="AA144" s="150">
        <v>0</v>
      </c>
      <c r="AB144" s="150">
        <v>0</v>
      </c>
      <c r="AC144" s="150">
        <v>0</v>
      </c>
      <c r="AD144" s="150">
        <v>0</v>
      </c>
      <c r="AE144" s="150">
        <v>0</v>
      </c>
      <c r="AF144" s="150">
        <v>0</v>
      </c>
      <c r="AG144" s="150">
        <v>0</v>
      </c>
      <c r="AH144" s="150">
        <v>0</v>
      </c>
      <c r="AI144" s="150">
        <v>1</v>
      </c>
      <c r="AJ144" s="150">
        <v>0</v>
      </c>
      <c r="AK144" s="150">
        <v>0</v>
      </c>
      <c r="AL144" s="150">
        <v>0</v>
      </c>
      <c r="AM144" s="150">
        <v>0</v>
      </c>
      <c r="AN144" s="150">
        <v>0</v>
      </c>
      <c r="AO144" s="150">
        <v>0</v>
      </c>
      <c r="AP144" s="150">
        <v>1</v>
      </c>
      <c r="AQ144" s="150">
        <v>0</v>
      </c>
      <c r="AR144" s="150">
        <v>0</v>
      </c>
      <c r="AS144" s="150">
        <v>0</v>
      </c>
      <c r="AT144" s="150">
        <v>0</v>
      </c>
      <c r="AU144" s="150">
        <v>1</v>
      </c>
      <c r="AV144" s="150">
        <v>0</v>
      </c>
    </row>
    <row r="145" spans="2:48" x14ac:dyDescent="0.25">
      <c r="B145" s="16"/>
      <c r="C145" s="332"/>
      <c r="D145" s="249"/>
      <c r="E145" s="252" t="s">
        <v>315</v>
      </c>
      <c r="F145" s="74"/>
      <c r="H145" s="136">
        <f t="shared" si="2"/>
        <v>0</v>
      </c>
      <c r="I145" s="149">
        <v>0</v>
      </c>
      <c r="J145" s="149">
        <v>0</v>
      </c>
      <c r="K145" s="149">
        <v>0</v>
      </c>
      <c r="L145" s="149">
        <v>0</v>
      </c>
      <c r="M145" s="149">
        <v>0</v>
      </c>
      <c r="N145" s="149">
        <v>0</v>
      </c>
      <c r="O145" s="150">
        <v>0</v>
      </c>
      <c r="P145" s="150">
        <v>0</v>
      </c>
      <c r="Q145" s="150">
        <v>0</v>
      </c>
      <c r="R145" s="150">
        <v>0</v>
      </c>
      <c r="S145" s="150">
        <v>0</v>
      </c>
      <c r="T145" s="150">
        <v>0</v>
      </c>
      <c r="U145" s="150">
        <v>0</v>
      </c>
      <c r="V145" s="150">
        <v>0</v>
      </c>
      <c r="W145" s="150">
        <v>0</v>
      </c>
      <c r="X145" s="150">
        <v>0</v>
      </c>
      <c r="Y145" s="150">
        <v>0</v>
      </c>
      <c r="Z145" s="150">
        <v>0</v>
      </c>
      <c r="AA145" s="150">
        <v>0</v>
      </c>
      <c r="AB145" s="150">
        <v>0</v>
      </c>
      <c r="AC145" s="150">
        <v>0</v>
      </c>
      <c r="AD145" s="150">
        <v>0</v>
      </c>
      <c r="AE145" s="150">
        <v>0</v>
      </c>
      <c r="AF145" s="150">
        <v>0</v>
      </c>
      <c r="AG145" s="150">
        <v>0</v>
      </c>
      <c r="AH145" s="150">
        <v>0</v>
      </c>
      <c r="AI145" s="150">
        <v>1</v>
      </c>
      <c r="AJ145" s="150">
        <v>0</v>
      </c>
      <c r="AK145" s="150">
        <v>0</v>
      </c>
      <c r="AL145" s="150">
        <v>0</v>
      </c>
      <c r="AM145" s="150">
        <v>0</v>
      </c>
      <c r="AN145" s="150">
        <v>0</v>
      </c>
      <c r="AO145" s="150">
        <v>0</v>
      </c>
      <c r="AP145" s="150">
        <v>1</v>
      </c>
      <c r="AQ145" s="150">
        <v>0</v>
      </c>
      <c r="AR145" s="150">
        <v>0</v>
      </c>
      <c r="AS145" s="150">
        <v>0</v>
      </c>
      <c r="AT145" s="150">
        <v>0</v>
      </c>
      <c r="AU145" s="150">
        <v>1</v>
      </c>
      <c r="AV145" s="150">
        <v>0</v>
      </c>
    </row>
    <row r="146" spans="2:48" ht="30" x14ac:dyDescent="0.25">
      <c r="B146" s="16"/>
      <c r="C146" s="332"/>
      <c r="D146" s="253"/>
      <c r="E146" s="254" t="s">
        <v>316</v>
      </c>
      <c r="F146" s="74"/>
      <c r="H146" s="136">
        <f t="shared" si="2"/>
        <v>0</v>
      </c>
      <c r="I146" s="149">
        <v>0</v>
      </c>
      <c r="J146" s="149">
        <v>0</v>
      </c>
      <c r="K146" s="149">
        <v>0</v>
      </c>
      <c r="L146" s="149">
        <v>0</v>
      </c>
      <c r="M146" s="149">
        <v>0</v>
      </c>
      <c r="N146" s="149">
        <v>0</v>
      </c>
      <c r="O146" s="150">
        <v>0</v>
      </c>
      <c r="P146" s="150">
        <v>0</v>
      </c>
      <c r="Q146" s="150">
        <v>0</v>
      </c>
      <c r="R146" s="150">
        <v>0</v>
      </c>
      <c r="S146" s="150">
        <v>0</v>
      </c>
      <c r="T146" s="150">
        <v>0</v>
      </c>
      <c r="U146" s="150">
        <v>0</v>
      </c>
      <c r="V146" s="150">
        <v>0</v>
      </c>
      <c r="W146" s="150">
        <v>0</v>
      </c>
      <c r="X146" s="150">
        <v>0</v>
      </c>
      <c r="Y146" s="150">
        <v>0</v>
      </c>
      <c r="Z146" s="150">
        <v>0</v>
      </c>
      <c r="AA146" s="150">
        <v>0</v>
      </c>
      <c r="AB146" s="150">
        <v>0</v>
      </c>
      <c r="AC146" s="150">
        <v>0</v>
      </c>
      <c r="AD146" s="150">
        <v>0</v>
      </c>
      <c r="AE146" s="150">
        <v>0</v>
      </c>
      <c r="AF146" s="150">
        <v>0</v>
      </c>
      <c r="AG146" s="150">
        <v>0</v>
      </c>
      <c r="AH146" s="150">
        <v>0</v>
      </c>
      <c r="AI146" s="150">
        <v>1</v>
      </c>
      <c r="AJ146" s="150">
        <v>0</v>
      </c>
      <c r="AK146" s="150">
        <v>0</v>
      </c>
      <c r="AL146" s="150">
        <v>0</v>
      </c>
      <c r="AM146" s="150">
        <v>0</v>
      </c>
      <c r="AN146" s="150">
        <v>0</v>
      </c>
      <c r="AO146" s="150">
        <v>0</v>
      </c>
      <c r="AP146" s="150">
        <v>1</v>
      </c>
      <c r="AQ146" s="150">
        <v>0</v>
      </c>
      <c r="AR146" s="150">
        <v>0</v>
      </c>
      <c r="AS146" s="150">
        <v>0</v>
      </c>
      <c r="AT146" s="150">
        <v>0</v>
      </c>
      <c r="AU146" s="150">
        <v>1</v>
      </c>
      <c r="AV146" s="150">
        <v>0</v>
      </c>
    </row>
    <row r="147" spans="2:48" ht="15" customHeight="1" x14ac:dyDescent="0.25">
      <c r="B147" s="16"/>
      <c r="C147" s="236" t="s">
        <v>108</v>
      </c>
      <c r="D147" s="191"/>
      <c r="E147" s="257" t="s">
        <v>93</v>
      </c>
      <c r="F147" s="74"/>
      <c r="H147" s="136">
        <f t="shared" ref="H147:H175" si="3">SUMPRODUCT($I$9:$AV$9,I147:AV147)</f>
        <v>0</v>
      </c>
      <c r="I147" s="149">
        <v>0</v>
      </c>
      <c r="J147" s="149">
        <v>0</v>
      </c>
      <c r="K147" s="149">
        <v>0</v>
      </c>
      <c r="L147" s="149">
        <v>0</v>
      </c>
      <c r="M147" s="149">
        <v>0</v>
      </c>
      <c r="N147" s="149">
        <v>0</v>
      </c>
      <c r="O147" s="150">
        <v>0</v>
      </c>
      <c r="P147" s="150">
        <v>0</v>
      </c>
      <c r="Q147" s="150">
        <v>0</v>
      </c>
      <c r="R147" s="150">
        <v>0</v>
      </c>
      <c r="S147" s="150">
        <v>0</v>
      </c>
      <c r="T147" s="150">
        <v>0</v>
      </c>
      <c r="U147" s="150">
        <v>0</v>
      </c>
      <c r="V147" s="150">
        <v>0</v>
      </c>
      <c r="W147" s="150">
        <v>0</v>
      </c>
      <c r="X147" s="150">
        <v>0</v>
      </c>
      <c r="Y147" s="150">
        <v>0</v>
      </c>
      <c r="Z147" s="150">
        <v>0</v>
      </c>
      <c r="AA147" s="150">
        <v>0</v>
      </c>
      <c r="AB147" s="150">
        <v>0</v>
      </c>
      <c r="AC147" s="150">
        <v>0</v>
      </c>
      <c r="AD147" s="150">
        <v>0</v>
      </c>
      <c r="AE147" s="150">
        <v>0</v>
      </c>
      <c r="AF147" s="150">
        <v>0</v>
      </c>
      <c r="AG147" s="150">
        <v>0</v>
      </c>
      <c r="AH147" s="150">
        <v>0</v>
      </c>
      <c r="AI147" s="150">
        <v>0</v>
      </c>
      <c r="AJ147" s="150">
        <v>0</v>
      </c>
      <c r="AK147" s="150">
        <v>0</v>
      </c>
      <c r="AL147" s="150">
        <v>0</v>
      </c>
      <c r="AM147" s="150">
        <v>0</v>
      </c>
      <c r="AN147" s="150">
        <v>0</v>
      </c>
      <c r="AO147" s="150">
        <v>0</v>
      </c>
      <c r="AP147" s="150">
        <v>0</v>
      </c>
      <c r="AQ147" s="150">
        <v>1</v>
      </c>
      <c r="AR147" s="150">
        <v>1</v>
      </c>
      <c r="AS147" s="150">
        <v>0</v>
      </c>
      <c r="AT147" s="150">
        <v>0</v>
      </c>
      <c r="AU147" s="150">
        <v>0</v>
      </c>
      <c r="AV147" s="150">
        <v>1</v>
      </c>
    </row>
    <row r="148" spans="2:48" ht="15" customHeight="1" x14ac:dyDescent="0.25">
      <c r="B148" s="16"/>
      <c r="C148" s="331" t="s">
        <v>109</v>
      </c>
      <c r="D148" s="248"/>
      <c r="E148" s="255" t="s">
        <v>319</v>
      </c>
      <c r="F148" s="74"/>
      <c r="H148" s="136">
        <f t="shared" si="3"/>
        <v>0</v>
      </c>
      <c r="I148" s="149">
        <v>0</v>
      </c>
      <c r="J148" s="149">
        <v>0</v>
      </c>
      <c r="K148" s="149">
        <v>0</v>
      </c>
      <c r="L148" s="149">
        <v>0</v>
      </c>
      <c r="M148" s="149">
        <v>0</v>
      </c>
      <c r="N148" s="149">
        <v>0</v>
      </c>
      <c r="O148" s="150">
        <v>0</v>
      </c>
      <c r="P148" s="150">
        <v>0</v>
      </c>
      <c r="Q148" s="150">
        <v>0</v>
      </c>
      <c r="R148" s="150">
        <v>0</v>
      </c>
      <c r="S148" s="150">
        <v>0</v>
      </c>
      <c r="T148" s="150">
        <v>0</v>
      </c>
      <c r="U148" s="150">
        <v>0</v>
      </c>
      <c r="V148" s="150">
        <v>0</v>
      </c>
      <c r="W148" s="150">
        <v>0</v>
      </c>
      <c r="X148" s="150">
        <v>0</v>
      </c>
      <c r="Y148" s="150">
        <v>0</v>
      </c>
      <c r="Z148" s="150">
        <v>0</v>
      </c>
      <c r="AA148" s="150">
        <v>0</v>
      </c>
      <c r="AB148" s="150">
        <v>0</v>
      </c>
      <c r="AC148" s="150">
        <v>0</v>
      </c>
      <c r="AD148" s="150">
        <v>0</v>
      </c>
      <c r="AE148" s="150">
        <v>0</v>
      </c>
      <c r="AF148" s="150">
        <v>0</v>
      </c>
      <c r="AG148" s="150">
        <v>0</v>
      </c>
      <c r="AH148" s="150">
        <v>0</v>
      </c>
      <c r="AI148" s="150">
        <v>0</v>
      </c>
      <c r="AJ148" s="150">
        <v>0</v>
      </c>
      <c r="AK148" s="150">
        <v>0</v>
      </c>
      <c r="AL148" s="150">
        <v>1</v>
      </c>
      <c r="AM148" s="150">
        <v>1</v>
      </c>
      <c r="AN148" s="150">
        <v>1</v>
      </c>
      <c r="AO148" s="150">
        <v>0</v>
      </c>
      <c r="AP148" s="150">
        <v>0</v>
      </c>
      <c r="AQ148" s="150">
        <v>0</v>
      </c>
      <c r="AR148" s="150">
        <v>0</v>
      </c>
      <c r="AS148" s="150">
        <v>1</v>
      </c>
      <c r="AT148" s="150">
        <v>0</v>
      </c>
      <c r="AU148" s="150">
        <v>1</v>
      </c>
      <c r="AV148" s="150">
        <v>0</v>
      </c>
    </row>
    <row r="149" spans="2:48" x14ac:dyDescent="0.25">
      <c r="B149" s="16"/>
      <c r="C149" s="332"/>
      <c r="D149" s="249"/>
      <c r="E149" s="252" t="s">
        <v>320</v>
      </c>
      <c r="F149" s="74"/>
      <c r="H149" s="136">
        <f t="shared" si="3"/>
        <v>0</v>
      </c>
      <c r="I149" s="149">
        <v>0</v>
      </c>
      <c r="J149" s="149">
        <v>0</v>
      </c>
      <c r="K149" s="149">
        <v>1</v>
      </c>
      <c r="L149" s="149">
        <v>0</v>
      </c>
      <c r="M149" s="149">
        <v>0</v>
      </c>
      <c r="N149" s="149">
        <v>0</v>
      </c>
      <c r="O149" s="150">
        <v>0</v>
      </c>
      <c r="P149" s="150">
        <v>0</v>
      </c>
      <c r="Q149" s="150">
        <v>0</v>
      </c>
      <c r="R149" s="150">
        <v>0</v>
      </c>
      <c r="S149" s="150">
        <v>0</v>
      </c>
      <c r="T149" s="150">
        <v>0</v>
      </c>
      <c r="U149" s="150">
        <v>0</v>
      </c>
      <c r="V149" s="150">
        <v>0</v>
      </c>
      <c r="W149" s="150">
        <v>0</v>
      </c>
      <c r="X149" s="150">
        <v>0</v>
      </c>
      <c r="Y149" s="150">
        <v>0</v>
      </c>
      <c r="Z149" s="150">
        <v>0</v>
      </c>
      <c r="AA149" s="150">
        <v>0</v>
      </c>
      <c r="AB149" s="150">
        <v>0</v>
      </c>
      <c r="AC149" s="150">
        <v>0</v>
      </c>
      <c r="AD149" s="150">
        <v>0</v>
      </c>
      <c r="AE149" s="150">
        <v>0</v>
      </c>
      <c r="AF149" s="150">
        <v>0</v>
      </c>
      <c r="AG149" s="150">
        <v>0</v>
      </c>
      <c r="AH149" s="150">
        <v>0</v>
      </c>
      <c r="AI149" s="150">
        <v>0</v>
      </c>
      <c r="AJ149" s="150">
        <v>0</v>
      </c>
      <c r="AK149" s="150">
        <v>0</v>
      </c>
      <c r="AL149" s="150">
        <v>1</v>
      </c>
      <c r="AM149" s="150">
        <v>1</v>
      </c>
      <c r="AN149" s="150">
        <v>1</v>
      </c>
      <c r="AO149" s="150">
        <v>0</v>
      </c>
      <c r="AP149" s="150">
        <v>1</v>
      </c>
      <c r="AQ149" s="150">
        <v>0</v>
      </c>
      <c r="AR149" s="150">
        <v>0</v>
      </c>
      <c r="AS149" s="150">
        <v>1</v>
      </c>
      <c r="AT149" s="150">
        <v>0</v>
      </c>
      <c r="AU149" s="150">
        <v>1</v>
      </c>
      <c r="AV149" s="150">
        <v>0</v>
      </c>
    </row>
    <row r="150" spans="2:48" x14ac:dyDescent="0.25">
      <c r="B150" s="16"/>
      <c r="C150" s="332"/>
      <c r="D150" s="249"/>
      <c r="E150" s="252" t="s">
        <v>321</v>
      </c>
      <c r="F150" s="74"/>
      <c r="H150" s="136">
        <f t="shared" si="3"/>
        <v>0</v>
      </c>
      <c r="I150" s="149">
        <v>0</v>
      </c>
      <c r="J150" s="149">
        <v>0</v>
      </c>
      <c r="K150" s="149">
        <v>1</v>
      </c>
      <c r="L150" s="149">
        <v>0</v>
      </c>
      <c r="M150" s="149">
        <v>0</v>
      </c>
      <c r="N150" s="149">
        <v>0</v>
      </c>
      <c r="O150" s="150">
        <v>0</v>
      </c>
      <c r="P150" s="150">
        <v>0</v>
      </c>
      <c r="Q150" s="150">
        <v>0</v>
      </c>
      <c r="R150" s="150">
        <v>0</v>
      </c>
      <c r="S150" s="150">
        <v>0</v>
      </c>
      <c r="T150" s="150">
        <v>0</v>
      </c>
      <c r="U150" s="150">
        <v>0</v>
      </c>
      <c r="V150" s="150">
        <v>0</v>
      </c>
      <c r="W150" s="150">
        <v>0</v>
      </c>
      <c r="X150" s="150">
        <v>0</v>
      </c>
      <c r="Y150" s="150">
        <v>0</v>
      </c>
      <c r="Z150" s="150">
        <v>0</v>
      </c>
      <c r="AA150" s="150">
        <v>0</v>
      </c>
      <c r="AB150" s="150">
        <v>0</v>
      </c>
      <c r="AC150" s="150">
        <v>0</v>
      </c>
      <c r="AD150" s="150">
        <v>0</v>
      </c>
      <c r="AE150" s="150">
        <v>0</v>
      </c>
      <c r="AF150" s="150">
        <v>0</v>
      </c>
      <c r="AG150" s="150">
        <v>0</v>
      </c>
      <c r="AH150" s="150">
        <v>0</v>
      </c>
      <c r="AI150" s="150">
        <v>0</v>
      </c>
      <c r="AJ150" s="150">
        <v>0</v>
      </c>
      <c r="AK150" s="150">
        <v>0</v>
      </c>
      <c r="AL150" s="150">
        <v>1</v>
      </c>
      <c r="AM150" s="150">
        <v>1</v>
      </c>
      <c r="AN150" s="150">
        <v>1</v>
      </c>
      <c r="AO150" s="150">
        <v>0</v>
      </c>
      <c r="AP150" s="150">
        <v>1</v>
      </c>
      <c r="AQ150" s="150">
        <v>0</v>
      </c>
      <c r="AR150" s="150">
        <v>0</v>
      </c>
      <c r="AS150" s="150">
        <v>1</v>
      </c>
      <c r="AT150" s="150">
        <v>0</v>
      </c>
      <c r="AU150" s="150">
        <v>1</v>
      </c>
      <c r="AV150" s="150">
        <v>0</v>
      </c>
    </row>
    <row r="151" spans="2:48" x14ac:dyDescent="0.25">
      <c r="B151" s="16"/>
      <c r="C151" s="332"/>
      <c r="D151" s="249"/>
      <c r="E151" s="252" t="s">
        <v>322</v>
      </c>
      <c r="F151" s="74"/>
      <c r="H151" s="136">
        <f t="shared" si="3"/>
        <v>0</v>
      </c>
      <c r="I151" s="149">
        <v>0</v>
      </c>
      <c r="J151" s="149">
        <v>0</v>
      </c>
      <c r="K151" s="149">
        <v>1</v>
      </c>
      <c r="L151" s="149">
        <v>0</v>
      </c>
      <c r="M151" s="149">
        <v>0</v>
      </c>
      <c r="N151" s="149">
        <v>0</v>
      </c>
      <c r="O151" s="150">
        <v>0</v>
      </c>
      <c r="P151" s="150">
        <v>0</v>
      </c>
      <c r="Q151" s="150">
        <v>0</v>
      </c>
      <c r="R151" s="150">
        <v>0</v>
      </c>
      <c r="S151" s="150">
        <v>0</v>
      </c>
      <c r="T151" s="150">
        <v>0</v>
      </c>
      <c r="U151" s="150">
        <v>0</v>
      </c>
      <c r="V151" s="150">
        <v>0</v>
      </c>
      <c r="W151" s="150">
        <v>0</v>
      </c>
      <c r="X151" s="150">
        <v>0</v>
      </c>
      <c r="Y151" s="150">
        <v>0</v>
      </c>
      <c r="Z151" s="150">
        <v>0</v>
      </c>
      <c r="AA151" s="150">
        <v>0</v>
      </c>
      <c r="AB151" s="150">
        <v>0</v>
      </c>
      <c r="AC151" s="150">
        <v>0</v>
      </c>
      <c r="AD151" s="150">
        <v>0</v>
      </c>
      <c r="AE151" s="150">
        <v>0</v>
      </c>
      <c r="AF151" s="150">
        <v>0</v>
      </c>
      <c r="AG151" s="150">
        <v>0</v>
      </c>
      <c r="AH151" s="150">
        <v>0</v>
      </c>
      <c r="AI151" s="150">
        <v>0</v>
      </c>
      <c r="AJ151" s="150">
        <v>0</v>
      </c>
      <c r="AK151" s="150">
        <v>0</v>
      </c>
      <c r="AL151" s="150">
        <v>0</v>
      </c>
      <c r="AM151" s="150">
        <v>1</v>
      </c>
      <c r="AN151" s="150">
        <v>1</v>
      </c>
      <c r="AO151" s="150">
        <v>0</v>
      </c>
      <c r="AP151" s="150">
        <v>1</v>
      </c>
      <c r="AQ151" s="150">
        <v>0</v>
      </c>
      <c r="AR151" s="150">
        <v>0</v>
      </c>
      <c r="AS151" s="150">
        <v>1</v>
      </c>
      <c r="AT151" s="150">
        <v>0</v>
      </c>
      <c r="AU151" s="150">
        <v>1</v>
      </c>
      <c r="AV151" s="150">
        <v>0</v>
      </c>
    </row>
    <row r="152" spans="2:48" x14ac:dyDescent="0.25">
      <c r="B152" s="16"/>
      <c r="C152" s="332"/>
      <c r="D152" s="249"/>
      <c r="E152" s="252" t="s">
        <v>323</v>
      </c>
      <c r="F152" s="74"/>
      <c r="H152" s="136">
        <f t="shared" si="3"/>
        <v>0</v>
      </c>
      <c r="I152" s="149">
        <v>0</v>
      </c>
      <c r="J152" s="149">
        <v>0</v>
      </c>
      <c r="K152" s="149">
        <v>0</v>
      </c>
      <c r="L152" s="149">
        <v>0</v>
      </c>
      <c r="M152" s="149">
        <v>0</v>
      </c>
      <c r="N152" s="149">
        <v>0</v>
      </c>
      <c r="O152" s="150">
        <v>0</v>
      </c>
      <c r="P152" s="150">
        <v>0</v>
      </c>
      <c r="Q152" s="150">
        <v>0</v>
      </c>
      <c r="R152" s="150">
        <v>0</v>
      </c>
      <c r="S152" s="150">
        <v>0</v>
      </c>
      <c r="T152" s="150">
        <v>0</v>
      </c>
      <c r="U152" s="150">
        <v>0</v>
      </c>
      <c r="V152" s="150">
        <v>0</v>
      </c>
      <c r="W152" s="150">
        <v>0</v>
      </c>
      <c r="X152" s="150">
        <v>0</v>
      </c>
      <c r="Y152" s="150">
        <v>0</v>
      </c>
      <c r="Z152" s="150">
        <v>0</v>
      </c>
      <c r="AA152" s="150">
        <v>0</v>
      </c>
      <c r="AB152" s="150">
        <v>0</v>
      </c>
      <c r="AC152" s="150">
        <v>0</v>
      </c>
      <c r="AD152" s="150">
        <v>0</v>
      </c>
      <c r="AE152" s="150">
        <v>0</v>
      </c>
      <c r="AF152" s="150">
        <v>0</v>
      </c>
      <c r="AG152" s="150">
        <v>0</v>
      </c>
      <c r="AH152" s="150">
        <v>0</v>
      </c>
      <c r="AI152" s="150">
        <v>0</v>
      </c>
      <c r="AJ152" s="150">
        <v>0</v>
      </c>
      <c r="AK152" s="150">
        <v>0</v>
      </c>
      <c r="AL152" s="150">
        <v>1</v>
      </c>
      <c r="AM152" s="150">
        <v>1</v>
      </c>
      <c r="AN152" s="150">
        <v>1</v>
      </c>
      <c r="AO152" s="150">
        <v>0</v>
      </c>
      <c r="AP152" s="150">
        <v>1</v>
      </c>
      <c r="AQ152" s="150">
        <v>0</v>
      </c>
      <c r="AR152" s="150">
        <v>0</v>
      </c>
      <c r="AS152" s="150">
        <v>1</v>
      </c>
      <c r="AT152" s="150">
        <v>0</v>
      </c>
      <c r="AU152" s="150">
        <v>1</v>
      </c>
      <c r="AV152" s="150">
        <v>0</v>
      </c>
    </row>
    <row r="153" spans="2:48" x14ac:dyDescent="0.25">
      <c r="B153" s="16"/>
      <c r="C153" s="332"/>
      <c r="D153" s="249"/>
      <c r="E153" s="252" t="s">
        <v>324</v>
      </c>
      <c r="F153" s="74"/>
      <c r="H153" s="136">
        <f t="shared" si="3"/>
        <v>0</v>
      </c>
      <c r="I153" s="149">
        <v>0</v>
      </c>
      <c r="J153" s="149">
        <v>0</v>
      </c>
      <c r="K153" s="149">
        <v>1</v>
      </c>
      <c r="L153" s="149">
        <v>0</v>
      </c>
      <c r="M153" s="149">
        <v>0</v>
      </c>
      <c r="N153" s="149">
        <v>0</v>
      </c>
      <c r="O153" s="150">
        <v>0</v>
      </c>
      <c r="P153" s="150">
        <v>0</v>
      </c>
      <c r="Q153" s="150">
        <v>0</v>
      </c>
      <c r="R153" s="150">
        <v>0</v>
      </c>
      <c r="S153" s="150">
        <v>0</v>
      </c>
      <c r="T153" s="150">
        <v>0</v>
      </c>
      <c r="U153" s="150">
        <v>0</v>
      </c>
      <c r="V153" s="150">
        <v>0</v>
      </c>
      <c r="W153" s="150">
        <v>0</v>
      </c>
      <c r="X153" s="150">
        <v>0</v>
      </c>
      <c r="Y153" s="150">
        <v>0</v>
      </c>
      <c r="Z153" s="150">
        <v>0</v>
      </c>
      <c r="AA153" s="150">
        <v>0</v>
      </c>
      <c r="AB153" s="150">
        <v>0</v>
      </c>
      <c r="AC153" s="150">
        <v>0</v>
      </c>
      <c r="AD153" s="150">
        <v>0</v>
      </c>
      <c r="AE153" s="150">
        <v>0</v>
      </c>
      <c r="AF153" s="150">
        <v>0</v>
      </c>
      <c r="AG153" s="150">
        <v>0</v>
      </c>
      <c r="AH153" s="150">
        <v>0</v>
      </c>
      <c r="AI153" s="150">
        <v>0</v>
      </c>
      <c r="AJ153" s="150">
        <v>0</v>
      </c>
      <c r="AK153" s="150">
        <v>0</v>
      </c>
      <c r="AL153" s="150">
        <v>0</v>
      </c>
      <c r="AM153" s="150">
        <v>1</v>
      </c>
      <c r="AN153" s="150">
        <v>1</v>
      </c>
      <c r="AO153" s="150">
        <v>0</v>
      </c>
      <c r="AP153" s="150">
        <v>1</v>
      </c>
      <c r="AQ153" s="150">
        <v>0</v>
      </c>
      <c r="AR153" s="150">
        <v>0</v>
      </c>
      <c r="AS153" s="150">
        <v>1</v>
      </c>
      <c r="AT153" s="150">
        <v>0</v>
      </c>
      <c r="AU153" s="150">
        <v>1</v>
      </c>
      <c r="AV153" s="150">
        <v>0</v>
      </c>
    </row>
    <row r="154" spans="2:48" x14ac:dyDescent="0.25">
      <c r="B154" s="16"/>
      <c r="C154" s="332"/>
      <c r="D154" s="249"/>
      <c r="E154" s="252" t="s">
        <v>325</v>
      </c>
      <c r="F154" s="74"/>
      <c r="H154" s="136">
        <f t="shared" si="3"/>
        <v>0</v>
      </c>
      <c r="I154" s="149">
        <v>0</v>
      </c>
      <c r="J154" s="149">
        <v>0</v>
      </c>
      <c r="K154" s="149">
        <v>0</v>
      </c>
      <c r="L154" s="149">
        <v>0</v>
      </c>
      <c r="M154" s="149">
        <v>0</v>
      </c>
      <c r="N154" s="149">
        <v>0</v>
      </c>
      <c r="O154" s="150">
        <v>0</v>
      </c>
      <c r="P154" s="150">
        <v>0</v>
      </c>
      <c r="Q154" s="150">
        <v>0</v>
      </c>
      <c r="R154" s="150">
        <v>0</v>
      </c>
      <c r="S154" s="150">
        <v>0</v>
      </c>
      <c r="T154" s="150">
        <v>0</v>
      </c>
      <c r="U154" s="150">
        <v>0</v>
      </c>
      <c r="V154" s="150">
        <v>0</v>
      </c>
      <c r="W154" s="150">
        <v>0</v>
      </c>
      <c r="X154" s="150">
        <v>0</v>
      </c>
      <c r="Y154" s="150">
        <v>0</v>
      </c>
      <c r="Z154" s="150">
        <v>0</v>
      </c>
      <c r="AA154" s="150">
        <v>0</v>
      </c>
      <c r="AB154" s="150">
        <v>0</v>
      </c>
      <c r="AC154" s="150">
        <v>0</v>
      </c>
      <c r="AD154" s="150">
        <v>0</v>
      </c>
      <c r="AE154" s="150">
        <v>0</v>
      </c>
      <c r="AF154" s="150">
        <v>0</v>
      </c>
      <c r="AG154" s="150">
        <v>0</v>
      </c>
      <c r="AH154" s="150">
        <v>0</v>
      </c>
      <c r="AI154" s="150">
        <v>0</v>
      </c>
      <c r="AJ154" s="150">
        <v>0</v>
      </c>
      <c r="AK154" s="150">
        <v>1</v>
      </c>
      <c r="AL154" s="150">
        <v>1</v>
      </c>
      <c r="AM154" s="150">
        <v>1</v>
      </c>
      <c r="AN154" s="150">
        <v>1</v>
      </c>
      <c r="AO154" s="150">
        <v>0</v>
      </c>
      <c r="AP154" s="150">
        <v>1</v>
      </c>
      <c r="AQ154" s="150">
        <v>0</v>
      </c>
      <c r="AR154" s="150">
        <v>0</v>
      </c>
      <c r="AS154" s="150">
        <v>1</v>
      </c>
      <c r="AT154" s="150">
        <v>0</v>
      </c>
      <c r="AU154" s="150">
        <v>1</v>
      </c>
      <c r="AV154" s="150">
        <v>0</v>
      </c>
    </row>
    <row r="155" spans="2:48" x14ac:dyDescent="0.25">
      <c r="B155" s="16"/>
      <c r="C155" s="332"/>
      <c r="D155" s="249"/>
      <c r="E155" s="252" t="s">
        <v>326</v>
      </c>
      <c r="F155" s="74"/>
      <c r="H155" s="136">
        <f t="shared" si="3"/>
        <v>0</v>
      </c>
      <c r="I155" s="149">
        <v>0</v>
      </c>
      <c r="J155" s="149">
        <v>0</v>
      </c>
      <c r="K155" s="149">
        <v>0</v>
      </c>
      <c r="L155" s="149">
        <v>0</v>
      </c>
      <c r="M155" s="149">
        <v>0</v>
      </c>
      <c r="N155" s="149">
        <v>0</v>
      </c>
      <c r="O155" s="150">
        <v>0</v>
      </c>
      <c r="P155" s="150">
        <v>0</v>
      </c>
      <c r="Q155" s="150">
        <v>0</v>
      </c>
      <c r="R155" s="150">
        <v>0</v>
      </c>
      <c r="S155" s="150">
        <v>0</v>
      </c>
      <c r="T155" s="150">
        <v>0</v>
      </c>
      <c r="U155" s="150">
        <v>0</v>
      </c>
      <c r="V155" s="150">
        <v>0</v>
      </c>
      <c r="W155" s="150">
        <v>0</v>
      </c>
      <c r="X155" s="150">
        <v>0</v>
      </c>
      <c r="Y155" s="150">
        <v>0</v>
      </c>
      <c r="Z155" s="150">
        <v>0</v>
      </c>
      <c r="AA155" s="150">
        <v>0</v>
      </c>
      <c r="AB155" s="150">
        <v>0</v>
      </c>
      <c r="AC155" s="150">
        <v>0</v>
      </c>
      <c r="AD155" s="150">
        <v>0</v>
      </c>
      <c r="AE155" s="150">
        <v>0</v>
      </c>
      <c r="AF155" s="150">
        <v>0</v>
      </c>
      <c r="AG155" s="150">
        <v>0</v>
      </c>
      <c r="AH155" s="150">
        <v>0</v>
      </c>
      <c r="AI155" s="150">
        <v>0</v>
      </c>
      <c r="AJ155" s="150">
        <v>0</v>
      </c>
      <c r="AK155" s="150">
        <v>1</v>
      </c>
      <c r="AL155" s="150">
        <v>1</v>
      </c>
      <c r="AM155" s="150">
        <v>1</v>
      </c>
      <c r="AN155" s="150">
        <v>1</v>
      </c>
      <c r="AO155" s="150">
        <v>0</v>
      </c>
      <c r="AP155" s="150">
        <v>1</v>
      </c>
      <c r="AQ155" s="150">
        <v>0</v>
      </c>
      <c r="AR155" s="150">
        <v>0</v>
      </c>
      <c r="AS155" s="150">
        <v>1</v>
      </c>
      <c r="AT155" s="150">
        <v>0</v>
      </c>
      <c r="AU155" s="150">
        <v>1</v>
      </c>
      <c r="AV155" s="150">
        <v>0</v>
      </c>
    </row>
    <row r="156" spans="2:48" x14ac:dyDescent="0.25">
      <c r="B156" s="16"/>
      <c r="C156" s="332"/>
      <c r="D156" s="249"/>
      <c r="E156" s="252" t="s">
        <v>327</v>
      </c>
      <c r="F156" s="74"/>
      <c r="H156" s="136">
        <f t="shared" si="3"/>
        <v>0</v>
      </c>
      <c r="I156" s="149">
        <v>0</v>
      </c>
      <c r="J156" s="149">
        <v>0</v>
      </c>
      <c r="K156" s="149">
        <v>0</v>
      </c>
      <c r="L156" s="149">
        <v>0</v>
      </c>
      <c r="M156" s="149">
        <v>0</v>
      </c>
      <c r="N156" s="149">
        <v>0</v>
      </c>
      <c r="O156" s="150">
        <v>0</v>
      </c>
      <c r="P156" s="150">
        <v>0</v>
      </c>
      <c r="Q156" s="150">
        <v>0</v>
      </c>
      <c r="R156" s="150">
        <v>0</v>
      </c>
      <c r="S156" s="150">
        <v>0</v>
      </c>
      <c r="T156" s="150">
        <v>0</v>
      </c>
      <c r="U156" s="150">
        <v>0</v>
      </c>
      <c r="V156" s="150">
        <v>0</v>
      </c>
      <c r="W156" s="150">
        <v>0</v>
      </c>
      <c r="X156" s="150">
        <v>0</v>
      </c>
      <c r="Y156" s="150">
        <v>0</v>
      </c>
      <c r="Z156" s="150">
        <v>0</v>
      </c>
      <c r="AA156" s="150">
        <v>0</v>
      </c>
      <c r="AB156" s="150">
        <v>0</v>
      </c>
      <c r="AC156" s="150">
        <v>0</v>
      </c>
      <c r="AD156" s="150">
        <v>0</v>
      </c>
      <c r="AE156" s="150">
        <v>0</v>
      </c>
      <c r="AF156" s="150">
        <v>0</v>
      </c>
      <c r="AG156" s="150">
        <v>0</v>
      </c>
      <c r="AH156" s="150">
        <v>0</v>
      </c>
      <c r="AI156" s="150">
        <v>0</v>
      </c>
      <c r="AJ156" s="150">
        <v>0</v>
      </c>
      <c r="AK156" s="150">
        <v>0</v>
      </c>
      <c r="AL156" s="150">
        <v>0</v>
      </c>
      <c r="AM156" s="150">
        <v>0</v>
      </c>
      <c r="AN156" s="150">
        <v>0</v>
      </c>
      <c r="AO156" s="150">
        <v>0</v>
      </c>
      <c r="AP156" s="150">
        <v>0</v>
      </c>
      <c r="AQ156" s="150">
        <v>0</v>
      </c>
      <c r="AR156" s="150">
        <v>0</v>
      </c>
      <c r="AS156" s="150">
        <v>1</v>
      </c>
      <c r="AT156" s="150">
        <v>0</v>
      </c>
      <c r="AU156" s="150">
        <v>1</v>
      </c>
      <c r="AV156" s="150">
        <v>0</v>
      </c>
    </row>
    <row r="157" spans="2:48" x14ac:dyDescent="0.25">
      <c r="B157" s="16"/>
      <c r="C157" s="332"/>
      <c r="D157" s="249"/>
      <c r="E157" s="252" t="s">
        <v>328</v>
      </c>
      <c r="F157" s="74"/>
      <c r="H157" s="136">
        <f t="shared" si="3"/>
        <v>0</v>
      </c>
      <c r="I157" s="149">
        <v>0</v>
      </c>
      <c r="J157" s="149">
        <v>0</v>
      </c>
      <c r="K157" s="149">
        <v>0</v>
      </c>
      <c r="L157" s="149">
        <v>0</v>
      </c>
      <c r="M157" s="149">
        <v>0</v>
      </c>
      <c r="N157" s="149">
        <v>0</v>
      </c>
      <c r="O157" s="150">
        <v>0</v>
      </c>
      <c r="P157" s="150">
        <v>0</v>
      </c>
      <c r="Q157" s="150">
        <v>0</v>
      </c>
      <c r="R157" s="150">
        <v>0</v>
      </c>
      <c r="S157" s="150">
        <v>0</v>
      </c>
      <c r="T157" s="150">
        <v>0</v>
      </c>
      <c r="U157" s="150">
        <v>0</v>
      </c>
      <c r="V157" s="150">
        <v>0</v>
      </c>
      <c r="W157" s="150">
        <v>0</v>
      </c>
      <c r="X157" s="150">
        <v>0</v>
      </c>
      <c r="Y157" s="150">
        <v>0</v>
      </c>
      <c r="Z157" s="150">
        <v>0</v>
      </c>
      <c r="AA157" s="150">
        <v>0</v>
      </c>
      <c r="AB157" s="150">
        <v>0</v>
      </c>
      <c r="AC157" s="150">
        <v>0</v>
      </c>
      <c r="AD157" s="150">
        <v>0</v>
      </c>
      <c r="AE157" s="150">
        <v>0</v>
      </c>
      <c r="AF157" s="150">
        <v>0</v>
      </c>
      <c r="AG157" s="150">
        <v>0</v>
      </c>
      <c r="AH157" s="150">
        <v>0</v>
      </c>
      <c r="AI157" s="150">
        <v>0</v>
      </c>
      <c r="AJ157" s="150">
        <v>0</v>
      </c>
      <c r="AK157" s="150">
        <v>0</v>
      </c>
      <c r="AL157" s="150">
        <v>0</v>
      </c>
      <c r="AM157" s="150">
        <v>0</v>
      </c>
      <c r="AN157" s="150">
        <v>0</v>
      </c>
      <c r="AO157" s="150">
        <v>0</v>
      </c>
      <c r="AP157" s="150">
        <v>1</v>
      </c>
      <c r="AQ157" s="150">
        <v>0</v>
      </c>
      <c r="AR157" s="150">
        <v>0</v>
      </c>
      <c r="AS157" s="150">
        <v>1</v>
      </c>
      <c r="AT157" s="150">
        <v>0</v>
      </c>
      <c r="AU157" s="150">
        <v>1</v>
      </c>
      <c r="AV157" s="150">
        <v>0</v>
      </c>
    </row>
    <row r="158" spans="2:48" x14ac:dyDescent="0.25">
      <c r="B158" s="16"/>
      <c r="C158" s="332"/>
      <c r="D158" s="249"/>
      <c r="E158" s="252" t="s">
        <v>329</v>
      </c>
      <c r="F158" s="74"/>
      <c r="H158" s="136">
        <f t="shared" si="3"/>
        <v>0</v>
      </c>
      <c r="I158" s="149">
        <v>0</v>
      </c>
      <c r="J158" s="149">
        <v>0</v>
      </c>
      <c r="K158" s="149">
        <v>0</v>
      </c>
      <c r="L158" s="149">
        <v>0</v>
      </c>
      <c r="M158" s="149">
        <v>0</v>
      </c>
      <c r="N158" s="149">
        <v>0</v>
      </c>
      <c r="O158" s="150">
        <v>0</v>
      </c>
      <c r="P158" s="150">
        <v>0</v>
      </c>
      <c r="Q158" s="150">
        <v>0</v>
      </c>
      <c r="R158" s="150">
        <v>0</v>
      </c>
      <c r="S158" s="150">
        <v>0</v>
      </c>
      <c r="T158" s="150">
        <v>0</v>
      </c>
      <c r="U158" s="150">
        <v>0</v>
      </c>
      <c r="V158" s="150">
        <v>0</v>
      </c>
      <c r="W158" s="150">
        <v>0</v>
      </c>
      <c r="X158" s="150">
        <v>0</v>
      </c>
      <c r="Y158" s="150">
        <v>0</v>
      </c>
      <c r="Z158" s="150">
        <v>0</v>
      </c>
      <c r="AA158" s="150">
        <v>0</v>
      </c>
      <c r="AB158" s="150">
        <v>0</v>
      </c>
      <c r="AC158" s="150">
        <v>0</v>
      </c>
      <c r="AD158" s="150">
        <v>0</v>
      </c>
      <c r="AE158" s="150">
        <v>0</v>
      </c>
      <c r="AF158" s="150">
        <v>0</v>
      </c>
      <c r="AG158" s="150">
        <v>0</v>
      </c>
      <c r="AH158" s="150">
        <v>0</v>
      </c>
      <c r="AI158" s="150">
        <v>0</v>
      </c>
      <c r="AJ158" s="150">
        <v>0</v>
      </c>
      <c r="AK158" s="150">
        <v>0</v>
      </c>
      <c r="AL158" s="150">
        <v>0</v>
      </c>
      <c r="AM158" s="150">
        <v>0</v>
      </c>
      <c r="AN158" s="150">
        <v>0</v>
      </c>
      <c r="AO158" s="150">
        <v>0</v>
      </c>
      <c r="AP158" s="150">
        <v>0</v>
      </c>
      <c r="AQ158" s="150">
        <v>0</v>
      </c>
      <c r="AR158" s="150">
        <v>0</v>
      </c>
      <c r="AS158" s="150">
        <v>1</v>
      </c>
      <c r="AT158" s="150">
        <v>0</v>
      </c>
      <c r="AU158" s="150">
        <v>1</v>
      </c>
      <c r="AV158" s="150">
        <v>0</v>
      </c>
    </row>
    <row r="159" spans="2:48" x14ac:dyDescent="0.25">
      <c r="B159" s="16"/>
      <c r="C159" s="332"/>
      <c r="D159" s="249"/>
      <c r="E159" s="252" t="s">
        <v>330</v>
      </c>
      <c r="F159" s="74"/>
      <c r="H159" s="136">
        <f t="shared" si="3"/>
        <v>0</v>
      </c>
      <c r="I159" s="149">
        <v>0</v>
      </c>
      <c r="J159" s="149">
        <v>0</v>
      </c>
      <c r="K159" s="149">
        <v>0</v>
      </c>
      <c r="L159" s="149">
        <v>0</v>
      </c>
      <c r="M159" s="149">
        <v>0</v>
      </c>
      <c r="N159" s="149">
        <v>0</v>
      </c>
      <c r="O159" s="150">
        <v>0</v>
      </c>
      <c r="P159" s="150">
        <v>0</v>
      </c>
      <c r="Q159" s="150">
        <v>0</v>
      </c>
      <c r="R159" s="150">
        <v>0</v>
      </c>
      <c r="S159" s="150">
        <v>0</v>
      </c>
      <c r="T159" s="150">
        <v>0</v>
      </c>
      <c r="U159" s="150">
        <v>0</v>
      </c>
      <c r="V159" s="150">
        <v>0</v>
      </c>
      <c r="W159" s="150">
        <v>0</v>
      </c>
      <c r="X159" s="150">
        <v>0</v>
      </c>
      <c r="Y159" s="150">
        <v>0</v>
      </c>
      <c r="Z159" s="150">
        <v>0</v>
      </c>
      <c r="AA159" s="150">
        <v>0</v>
      </c>
      <c r="AB159" s="150">
        <v>0</v>
      </c>
      <c r="AC159" s="150">
        <v>0</v>
      </c>
      <c r="AD159" s="150">
        <v>0</v>
      </c>
      <c r="AE159" s="150">
        <v>0</v>
      </c>
      <c r="AF159" s="150">
        <v>0</v>
      </c>
      <c r="AG159" s="150">
        <v>0</v>
      </c>
      <c r="AH159" s="150">
        <v>0</v>
      </c>
      <c r="AI159" s="150">
        <v>0</v>
      </c>
      <c r="AJ159" s="150">
        <v>0</v>
      </c>
      <c r="AK159" s="150">
        <v>0</v>
      </c>
      <c r="AL159" s="150">
        <v>0</v>
      </c>
      <c r="AM159" s="150">
        <v>0</v>
      </c>
      <c r="AN159" s="150">
        <v>0</v>
      </c>
      <c r="AO159" s="150">
        <v>0</v>
      </c>
      <c r="AP159" s="150">
        <v>0</v>
      </c>
      <c r="AQ159" s="150">
        <v>0</v>
      </c>
      <c r="AR159" s="150">
        <v>0</v>
      </c>
      <c r="AS159" s="150">
        <v>1</v>
      </c>
      <c r="AT159" s="150">
        <v>0</v>
      </c>
      <c r="AU159" s="150">
        <v>1</v>
      </c>
      <c r="AV159" s="150">
        <v>0</v>
      </c>
    </row>
    <row r="160" spans="2:48" x14ac:dyDescent="0.25">
      <c r="B160" s="16"/>
      <c r="C160" s="332"/>
      <c r="D160" s="249"/>
      <c r="E160" s="252" t="s">
        <v>331</v>
      </c>
      <c r="F160" s="74"/>
      <c r="H160" s="136">
        <f t="shared" si="3"/>
        <v>0</v>
      </c>
      <c r="I160" s="149">
        <v>0</v>
      </c>
      <c r="J160" s="149">
        <v>0</v>
      </c>
      <c r="K160" s="149">
        <v>0</v>
      </c>
      <c r="L160" s="149">
        <v>0</v>
      </c>
      <c r="M160" s="149">
        <v>0</v>
      </c>
      <c r="N160" s="149">
        <v>0</v>
      </c>
      <c r="O160" s="150">
        <v>0</v>
      </c>
      <c r="P160" s="150">
        <v>0</v>
      </c>
      <c r="Q160" s="150">
        <v>0</v>
      </c>
      <c r="R160" s="150">
        <v>0</v>
      </c>
      <c r="S160" s="150">
        <v>0</v>
      </c>
      <c r="T160" s="150">
        <v>0</v>
      </c>
      <c r="U160" s="150">
        <v>0</v>
      </c>
      <c r="V160" s="150">
        <v>0</v>
      </c>
      <c r="W160" s="150">
        <v>0</v>
      </c>
      <c r="X160" s="150">
        <v>0</v>
      </c>
      <c r="Y160" s="150">
        <v>0</v>
      </c>
      <c r="Z160" s="150">
        <v>0</v>
      </c>
      <c r="AA160" s="150">
        <v>0</v>
      </c>
      <c r="AB160" s="150">
        <v>0</v>
      </c>
      <c r="AC160" s="150">
        <v>0</v>
      </c>
      <c r="AD160" s="150">
        <v>0</v>
      </c>
      <c r="AE160" s="150">
        <v>0</v>
      </c>
      <c r="AF160" s="150">
        <v>0</v>
      </c>
      <c r="AG160" s="150">
        <v>0</v>
      </c>
      <c r="AH160" s="150">
        <v>0</v>
      </c>
      <c r="AI160" s="150">
        <v>0</v>
      </c>
      <c r="AJ160" s="150">
        <v>0</v>
      </c>
      <c r="AK160" s="150">
        <v>0</v>
      </c>
      <c r="AL160" s="150">
        <v>0</v>
      </c>
      <c r="AM160" s="150">
        <v>0</v>
      </c>
      <c r="AN160" s="150">
        <v>0</v>
      </c>
      <c r="AO160" s="150">
        <v>0</v>
      </c>
      <c r="AP160" s="150">
        <v>1</v>
      </c>
      <c r="AQ160" s="150">
        <v>0</v>
      </c>
      <c r="AR160" s="150">
        <v>0</v>
      </c>
      <c r="AS160" s="150">
        <v>1</v>
      </c>
      <c r="AT160" s="150">
        <v>0</v>
      </c>
      <c r="AU160" s="150">
        <v>1</v>
      </c>
      <c r="AV160" s="150">
        <v>0</v>
      </c>
    </row>
    <row r="161" spans="2:48" x14ac:dyDescent="0.25">
      <c r="B161" s="16"/>
      <c r="C161" s="332"/>
      <c r="D161" s="249"/>
      <c r="E161" s="252" t="s">
        <v>332</v>
      </c>
      <c r="F161" s="74"/>
      <c r="H161" s="136">
        <f t="shared" si="3"/>
        <v>0</v>
      </c>
      <c r="I161" s="149">
        <v>0</v>
      </c>
      <c r="J161" s="149">
        <v>0</v>
      </c>
      <c r="K161" s="149">
        <v>0</v>
      </c>
      <c r="L161" s="149">
        <v>0</v>
      </c>
      <c r="M161" s="149">
        <v>0</v>
      </c>
      <c r="N161" s="149">
        <v>0</v>
      </c>
      <c r="O161" s="150">
        <v>0</v>
      </c>
      <c r="P161" s="150">
        <v>0</v>
      </c>
      <c r="Q161" s="150">
        <v>0</v>
      </c>
      <c r="R161" s="150">
        <v>0</v>
      </c>
      <c r="S161" s="150">
        <v>0</v>
      </c>
      <c r="T161" s="150">
        <v>0</v>
      </c>
      <c r="U161" s="150">
        <v>0</v>
      </c>
      <c r="V161" s="150">
        <v>0</v>
      </c>
      <c r="W161" s="150">
        <v>0</v>
      </c>
      <c r="X161" s="150">
        <v>0</v>
      </c>
      <c r="Y161" s="150">
        <v>0</v>
      </c>
      <c r="Z161" s="150">
        <v>0</v>
      </c>
      <c r="AA161" s="150">
        <v>0</v>
      </c>
      <c r="AB161" s="150">
        <v>0</v>
      </c>
      <c r="AC161" s="150">
        <v>0</v>
      </c>
      <c r="AD161" s="150">
        <v>0</v>
      </c>
      <c r="AE161" s="150">
        <v>0</v>
      </c>
      <c r="AF161" s="150">
        <v>0</v>
      </c>
      <c r="AG161" s="150">
        <v>0</v>
      </c>
      <c r="AH161" s="150">
        <v>0</v>
      </c>
      <c r="AI161" s="150">
        <v>0</v>
      </c>
      <c r="AJ161" s="150">
        <v>0</v>
      </c>
      <c r="AK161" s="150">
        <v>0</v>
      </c>
      <c r="AL161" s="150">
        <v>0</v>
      </c>
      <c r="AM161" s="150">
        <v>0</v>
      </c>
      <c r="AN161" s="150">
        <v>0</v>
      </c>
      <c r="AO161" s="150">
        <v>0</v>
      </c>
      <c r="AP161" s="150">
        <v>0</v>
      </c>
      <c r="AQ161" s="150">
        <v>0</v>
      </c>
      <c r="AR161" s="150">
        <v>0</v>
      </c>
      <c r="AS161" s="150">
        <v>1</v>
      </c>
      <c r="AT161" s="150">
        <v>0</v>
      </c>
      <c r="AU161" s="150">
        <v>1</v>
      </c>
      <c r="AV161" s="150">
        <v>0</v>
      </c>
    </row>
    <row r="162" spans="2:48" x14ac:dyDescent="0.25">
      <c r="B162" s="16"/>
      <c r="C162" s="332"/>
      <c r="D162" s="249"/>
      <c r="E162" s="252" t="s">
        <v>696</v>
      </c>
      <c r="F162" s="74"/>
      <c r="H162" s="136">
        <f t="shared" si="3"/>
        <v>0</v>
      </c>
      <c r="I162" s="149">
        <v>0</v>
      </c>
      <c r="J162" s="149">
        <v>0</v>
      </c>
      <c r="K162" s="149">
        <v>0</v>
      </c>
      <c r="L162" s="149">
        <v>0</v>
      </c>
      <c r="M162" s="149">
        <v>0</v>
      </c>
      <c r="N162" s="149">
        <v>0</v>
      </c>
      <c r="O162" s="150">
        <v>0</v>
      </c>
      <c r="P162" s="150">
        <v>0</v>
      </c>
      <c r="Q162" s="150">
        <v>0</v>
      </c>
      <c r="R162" s="150">
        <v>0</v>
      </c>
      <c r="S162" s="150">
        <v>0</v>
      </c>
      <c r="T162" s="150">
        <v>0</v>
      </c>
      <c r="U162" s="150">
        <v>0</v>
      </c>
      <c r="V162" s="150">
        <v>0</v>
      </c>
      <c r="W162" s="150">
        <v>0</v>
      </c>
      <c r="X162" s="150">
        <v>0</v>
      </c>
      <c r="Y162" s="150">
        <v>0</v>
      </c>
      <c r="Z162" s="150">
        <v>0</v>
      </c>
      <c r="AA162" s="150">
        <v>0</v>
      </c>
      <c r="AB162" s="150">
        <v>0</v>
      </c>
      <c r="AC162" s="150">
        <v>0</v>
      </c>
      <c r="AD162" s="150">
        <v>0</v>
      </c>
      <c r="AE162" s="150">
        <v>0</v>
      </c>
      <c r="AF162" s="150">
        <v>0</v>
      </c>
      <c r="AG162" s="150">
        <v>0</v>
      </c>
      <c r="AH162" s="150">
        <v>0</v>
      </c>
      <c r="AI162" s="150">
        <v>0</v>
      </c>
      <c r="AJ162" s="150">
        <v>0</v>
      </c>
      <c r="AK162" s="150">
        <v>0</v>
      </c>
      <c r="AL162" s="150">
        <v>0</v>
      </c>
      <c r="AM162" s="150">
        <v>0</v>
      </c>
      <c r="AN162" s="150">
        <v>0</v>
      </c>
      <c r="AO162" s="150">
        <v>0</v>
      </c>
      <c r="AP162" s="150">
        <v>1</v>
      </c>
      <c r="AQ162" s="150">
        <v>0</v>
      </c>
      <c r="AR162" s="150">
        <v>0</v>
      </c>
      <c r="AS162" s="150">
        <v>1</v>
      </c>
      <c r="AT162" s="150">
        <v>0</v>
      </c>
      <c r="AU162" s="150">
        <v>1</v>
      </c>
      <c r="AV162" s="150">
        <v>0</v>
      </c>
    </row>
    <row r="163" spans="2:48" x14ac:dyDescent="0.25">
      <c r="B163" s="16"/>
      <c r="C163" s="332"/>
      <c r="D163" s="253"/>
      <c r="E163" s="254" t="s">
        <v>697</v>
      </c>
      <c r="F163" s="74"/>
      <c r="H163" s="136">
        <f t="shared" si="3"/>
        <v>0</v>
      </c>
      <c r="I163" s="149">
        <v>0</v>
      </c>
      <c r="J163" s="149">
        <v>0</v>
      </c>
      <c r="K163" s="149">
        <v>0</v>
      </c>
      <c r="L163" s="149">
        <v>0</v>
      </c>
      <c r="M163" s="149">
        <v>0</v>
      </c>
      <c r="N163" s="149">
        <v>0</v>
      </c>
      <c r="O163" s="150">
        <v>0</v>
      </c>
      <c r="P163" s="150">
        <v>0</v>
      </c>
      <c r="Q163" s="150">
        <v>0</v>
      </c>
      <c r="R163" s="150">
        <v>0</v>
      </c>
      <c r="S163" s="150">
        <v>0</v>
      </c>
      <c r="T163" s="150">
        <v>0</v>
      </c>
      <c r="U163" s="150">
        <v>0</v>
      </c>
      <c r="V163" s="150">
        <v>0</v>
      </c>
      <c r="W163" s="150">
        <v>0</v>
      </c>
      <c r="X163" s="150">
        <v>0</v>
      </c>
      <c r="Y163" s="150">
        <v>0</v>
      </c>
      <c r="Z163" s="150">
        <v>0</v>
      </c>
      <c r="AA163" s="150">
        <v>0</v>
      </c>
      <c r="AB163" s="150">
        <v>0</v>
      </c>
      <c r="AC163" s="150">
        <v>0</v>
      </c>
      <c r="AD163" s="150">
        <v>0</v>
      </c>
      <c r="AE163" s="150">
        <v>0</v>
      </c>
      <c r="AF163" s="150">
        <v>0</v>
      </c>
      <c r="AG163" s="150">
        <v>0</v>
      </c>
      <c r="AH163" s="150">
        <v>0</v>
      </c>
      <c r="AI163" s="150">
        <v>0</v>
      </c>
      <c r="AJ163" s="150">
        <v>0</v>
      </c>
      <c r="AK163" s="150">
        <v>0</v>
      </c>
      <c r="AL163" s="150">
        <v>0</v>
      </c>
      <c r="AM163" s="150">
        <v>0</v>
      </c>
      <c r="AN163" s="150">
        <v>0</v>
      </c>
      <c r="AO163" s="150">
        <v>0</v>
      </c>
      <c r="AP163" s="150">
        <v>1</v>
      </c>
      <c r="AQ163" s="150">
        <v>0</v>
      </c>
      <c r="AR163" s="150">
        <v>0</v>
      </c>
      <c r="AS163" s="150">
        <v>1</v>
      </c>
      <c r="AT163" s="150">
        <v>0</v>
      </c>
      <c r="AU163" s="150">
        <v>1</v>
      </c>
      <c r="AV163" s="150">
        <v>0</v>
      </c>
    </row>
    <row r="164" spans="2:48" x14ac:dyDescent="0.25">
      <c r="B164" s="16"/>
      <c r="C164" s="236" t="s">
        <v>110</v>
      </c>
      <c r="D164" s="191"/>
      <c r="E164" s="257" t="s">
        <v>94</v>
      </c>
      <c r="F164" s="74"/>
      <c r="H164" s="136">
        <f t="shared" si="3"/>
        <v>0</v>
      </c>
      <c r="I164" s="149">
        <v>0</v>
      </c>
      <c r="J164" s="149">
        <v>0</v>
      </c>
      <c r="K164" s="149">
        <v>1</v>
      </c>
      <c r="L164" s="149">
        <v>0</v>
      </c>
      <c r="M164" s="149">
        <v>0</v>
      </c>
      <c r="N164" s="149">
        <v>0</v>
      </c>
      <c r="O164" s="150">
        <v>0</v>
      </c>
      <c r="P164" s="150">
        <v>0</v>
      </c>
      <c r="Q164" s="150">
        <v>0</v>
      </c>
      <c r="R164" s="150">
        <v>0</v>
      </c>
      <c r="S164" s="150">
        <v>0</v>
      </c>
      <c r="T164" s="150">
        <v>0</v>
      </c>
      <c r="U164" s="150">
        <v>0</v>
      </c>
      <c r="V164" s="150">
        <v>0</v>
      </c>
      <c r="W164" s="150">
        <v>0</v>
      </c>
      <c r="X164" s="150">
        <v>0</v>
      </c>
      <c r="Y164" s="150">
        <v>0</v>
      </c>
      <c r="Z164" s="150">
        <v>0</v>
      </c>
      <c r="AA164" s="150">
        <v>0</v>
      </c>
      <c r="AB164" s="150">
        <v>0</v>
      </c>
      <c r="AC164" s="150">
        <v>0</v>
      </c>
      <c r="AD164" s="150">
        <v>0</v>
      </c>
      <c r="AE164" s="150">
        <v>0</v>
      </c>
      <c r="AF164" s="150">
        <v>0</v>
      </c>
      <c r="AG164" s="150">
        <v>0</v>
      </c>
      <c r="AH164" s="150">
        <v>0</v>
      </c>
      <c r="AI164" s="150">
        <v>0</v>
      </c>
      <c r="AJ164" s="150">
        <v>0</v>
      </c>
      <c r="AK164" s="150">
        <v>0</v>
      </c>
      <c r="AL164" s="150">
        <v>1</v>
      </c>
      <c r="AM164" s="150">
        <v>0</v>
      </c>
      <c r="AN164" s="150">
        <v>0</v>
      </c>
      <c r="AO164" s="150">
        <v>0</v>
      </c>
      <c r="AP164" s="150">
        <v>1</v>
      </c>
      <c r="AQ164" s="150">
        <v>0</v>
      </c>
      <c r="AR164" s="150">
        <v>0</v>
      </c>
      <c r="AS164" s="150">
        <v>1</v>
      </c>
      <c r="AT164" s="150">
        <v>0</v>
      </c>
      <c r="AU164" s="150">
        <v>1</v>
      </c>
      <c r="AV164" s="150">
        <v>0</v>
      </c>
    </row>
    <row r="165" spans="2:48" ht="15" customHeight="1" x14ac:dyDescent="0.25">
      <c r="B165" s="16"/>
      <c r="C165" s="236" t="s">
        <v>95</v>
      </c>
      <c r="D165" s="191"/>
      <c r="E165" s="257" t="s">
        <v>335</v>
      </c>
      <c r="F165" s="74"/>
      <c r="H165" s="136">
        <f t="shared" si="3"/>
        <v>0</v>
      </c>
      <c r="I165" s="149">
        <v>0</v>
      </c>
      <c r="J165" s="149">
        <v>0</v>
      </c>
      <c r="K165" s="149">
        <v>0</v>
      </c>
      <c r="L165" s="149">
        <v>0</v>
      </c>
      <c r="M165" s="149">
        <v>0</v>
      </c>
      <c r="N165" s="149">
        <v>0</v>
      </c>
      <c r="O165" s="150">
        <v>0</v>
      </c>
      <c r="P165" s="150">
        <v>0</v>
      </c>
      <c r="Q165" s="150">
        <v>0</v>
      </c>
      <c r="R165" s="150">
        <v>0</v>
      </c>
      <c r="S165" s="150">
        <v>0</v>
      </c>
      <c r="T165" s="150">
        <v>0</v>
      </c>
      <c r="U165" s="150">
        <v>0</v>
      </c>
      <c r="V165" s="150">
        <v>0</v>
      </c>
      <c r="W165" s="150">
        <v>0</v>
      </c>
      <c r="X165" s="150">
        <v>0</v>
      </c>
      <c r="Y165" s="150">
        <v>0</v>
      </c>
      <c r="Z165" s="150">
        <v>0</v>
      </c>
      <c r="AA165" s="150">
        <v>0</v>
      </c>
      <c r="AB165" s="150">
        <v>0</v>
      </c>
      <c r="AC165" s="150">
        <v>0</v>
      </c>
      <c r="AD165" s="150">
        <v>0</v>
      </c>
      <c r="AE165" s="150">
        <v>0</v>
      </c>
      <c r="AF165" s="150">
        <v>0</v>
      </c>
      <c r="AG165" s="150">
        <v>0</v>
      </c>
      <c r="AH165" s="150">
        <v>0</v>
      </c>
      <c r="AI165" s="150">
        <v>0</v>
      </c>
      <c r="AJ165" s="150">
        <v>0</v>
      </c>
      <c r="AK165" s="150">
        <v>0</v>
      </c>
      <c r="AL165" s="150">
        <v>0</v>
      </c>
      <c r="AM165" s="150">
        <v>0</v>
      </c>
      <c r="AN165" s="150">
        <v>0</v>
      </c>
      <c r="AO165" s="150">
        <v>1</v>
      </c>
      <c r="AP165" s="150">
        <v>0</v>
      </c>
      <c r="AQ165" s="150">
        <v>0</v>
      </c>
      <c r="AR165" s="150">
        <v>0</v>
      </c>
      <c r="AS165" s="150">
        <v>0</v>
      </c>
      <c r="AT165" s="150">
        <v>0</v>
      </c>
      <c r="AU165" s="150">
        <v>0</v>
      </c>
      <c r="AV165" s="150">
        <v>0</v>
      </c>
    </row>
    <row r="166" spans="2:48" ht="15" customHeight="1" x14ac:dyDescent="0.25">
      <c r="B166" s="16"/>
      <c r="C166" s="331" t="s">
        <v>111</v>
      </c>
      <c r="D166" s="249"/>
      <c r="E166" s="252" t="s">
        <v>337</v>
      </c>
      <c r="F166" s="74"/>
      <c r="H166" s="136">
        <f t="shared" si="3"/>
        <v>0</v>
      </c>
      <c r="I166" s="149">
        <v>0</v>
      </c>
      <c r="J166" s="149">
        <v>0</v>
      </c>
      <c r="K166" s="149">
        <v>0</v>
      </c>
      <c r="L166" s="149">
        <v>0</v>
      </c>
      <c r="M166" s="149">
        <v>0</v>
      </c>
      <c r="N166" s="149">
        <v>1</v>
      </c>
      <c r="O166" s="150">
        <v>1</v>
      </c>
      <c r="P166" s="150">
        <v>1</v>
      </c>
      <c r="Q166" s="150">
        <v>0</v>
      </c>
      <c r="R166" s="150">
        <v>0</v>
      </c>
      <c r="S166" s="150">
        <v>0</v>
      </c>
      <c r="T166" s="150">
        <v>0</v>
      </c>
      <c r="U166" s="150">
        <v>0</v>
      </c>
      <c r="V166" s="150">
        <v>0</v>
      </c>
      <c r="W166" s="150">
        <v>0</v>
      </c>
      <c r="X166" s="150">
        <v>0</v>
      </c>
      <c r="Y166" s="150">
        <v>0</v>
      </c>
      <c r="Z166" s="150">
        <v>0</v>
      </c>
      <c r="AA166" s="150">
        <v>0</v>
      </c>
      <c r="AB166" s="150">
        <v>0</v>
      </c>
      <c r="AC166" s="150">
        <v>0</v>
      </c>
      <c r="AD166" s="150">
        <v>0</v>
      </c>
      <c r="AE166" s="150">
        <v>0</v>
      </c>
      <c r="AF166" s="150">
        <v>0</v>
      </c>
      <c r="AG166" s="150">
        <v>0</v>
      </c>
      <c r="AH166" s="150">
        <v>0</v>
      </c>
      <c r="AI166" s="150">
        <v>0</v>
      </c>
      <c r="AJ166" s="150">
        <v>0</v>
      </c>
      <c r="AK166" s="150">
        <v>0</v>
      </c>
      <c r="AL166" s="150">
        <v>0</v>
      </c>
      <c r="AM166" s="150">
        <v>0</v>
      </c>
      <c r="AN166" s="150">
        <v>0</v>
      </c>
      <c r="AO166" s="150">
        <v>0</v>
      </c>
      <c r="AP166" s="150">
        <v>0</v>
      </c>
      <c r="AQ166" s="150">
        <v>0</v>
      </c>
      <c r="AR166" s="150">
        <v>0</v>
      </c>
      <c r="AS166" s="150">
        <v>0</v>
      </c>
      <c r="AT166" s="150">
        <v>0</v>
      </c>
      <c r="AU166" s="150">
        <v>0</v>
      </c>
      <c r="AV166" s="150">
        <v>1</v>
      </c>
    </row>
    <row r="167" spans="2:48" ht="75" x14ac:dyDescent="0.25">
      <c r="B167" s="16"/>
      <c r="C167" s="332"/>
      <c r="D167" s="249"/>
      <c r="E167" s="252" t="s">
        <v>338</v>
      </c>
      <c r="F167" s="74"/>
      <c r="H167" s="136">
        <f t="shared" si="3"/>
        <v>0</v>
      </c>
      <c r="I167" s="149">
        <v>0</v>
      </c>
      <c r="J167" s="149">
        <v>0</v>
      </c>
      <c r="K167" s="149">
        <v>0</v>
      </c>
      <c r="L167" s="149">
        <v>0</v>
      </c>
      <c r="M167" s="149">
        <v>0</v>
      </c>
      <c r="N167" s="149">
        <v>0</v>
      </c>
      <c r="O167" s="150">
        <v>1</v>
      </c>
      <c r="P167" s="150">
        <v>1</v>
      </c>
      <c r="Q167" s="150">
        <v>0</v>
      </c>
      <c r="R167" s="150">
        <v>0</v>
      </c>
      <c r="S167" s="150">
        <v>0</v>
      </c>
      <c r="T167" s="150">
        <v>0</v>
      </c>
      <c r="U167" s="150">
        <v>0</v>
      </c>
      <c r="V167" s="150">
        <v>0</v>
      </c>
      <c r="W167" s="150">
        <v>0</v>
      </c>
      <c r="X167" s="150">
        <v>0</v>
      </c>
      <c r="Y167" s="150">
        <v>0</v>
      </c>
      <c r="Z167" s="150">
        <v>0</v>
      </c>
      <c r="AA167" s="150">
        <v>0</v>
      </c>
      <c r="AB167" s="150">
        <v>0</v>
      </c>
      <c r="AC167" s="150">
        <v>0</v>
      </c>
      <c r="AD167" s="150">
        <v>0</v>
      </c>
      <c r="AE167" s="150">
        <v>0</v>
      </c>
      <c r="AF167" s="150">
        <v>0</v>
      </c>
      <c r="AG167" s="150">
        <v>0</v>
      </c>
      <c r="AH167" s="150">
        <v>0</v>
      </c>
      <c r="AI167" s="150">
        <v>0</v>
      </c>
      <c r="AJ167" s="150">
        <v>0</v>
      </c>
      <c r="AK167" s="150">
        <v>0</v>
      </c>
      <c r="AL167" s="150">
        <v>0</v>
      </c>
      <c r="AM167" s="150">
        <v>0</v>
      </c>
      <c r="AN167" s="150">
        <v>0</v>
      </c>
      <c r="AO167" s="150">
        <v>0</v>
      </c>
      <c r="AP167" s="150">
        <v>0</v>
      </c>
      <c r="AQ167" s="150">
        <v>0</v>
      </c>
      <c r="AR167" s="150">
        <v>0</v>
      </c>
      <c r="AS167" s="150">
        <v>0</v>
      </c>
      <c r="AT167" s="150">
        <v>0</v>
      </c>
      <c r="AU167" s="150">
        <v>0</v>
      </c>
      <c r="AV167" s="150">
        <v>1</v>
      </c>
    </row>
    <row r="168" spans="2:48" ht="60" x14ac:dyDescent="0.25">
      <c r="B168" s="16"/>
      <c r="C168" s="332"/>
      <c r="D168" s="249"/>
      <c r="E168" s="252" t="s">
        <v>339</v>
      </c>
      <c r="F168" s="74"/>
      <c r="H168" s="136">
        <f t="shared" si="3"/>
        <v>0</v>
      </c>
      <c r="I168" s="149">
        <v>0</v>
      </c>
      <c r="J168" s="149">
        <v>0</v>
      </c>
      <c r="K168" s="149">
        <v>0</v>
      </c>
      <c r="L168" s="149">
        <v>0</v>
      </c>
      <c r="M168" s="149">
        <v>0</v>
      </c>
      <c r="N168" s="149">
        <v>1</v>
      </c>
      <c r="O168" s="150">
        <v>1</v>
      </c>
      <c r="P168" s="150">
        <v>1</v>
      </c>
      <c r="Q168" s="150">
        <v>0</v>
      </c>
      <c r="R168" s="150">
        <v>0</v>
      </c>
      <c r="S168" s="150">
        <v>0</v>
      </c>
      <c r="T168" s="150">
        <v>0</v>
      </c>
      <c r="U168" s="150">
        <v>0</v>
      </c>
      <c r="V168" s="150">
        <v>0</v>
      </c>
      <c r="W168" s="150">
        <v>0</v>
      </c>
      <c r="X168" s="150">
        <v>0</v>
      </c>
      <c r="Y168" s="150">
        <v>0</v>
      </c>
      <c r="Z168" s="150">
        <v>0</v>
      </c>
      <c r="AA168" s="150">
        <v>0</v>
      </c>
      <c r="AB168" s="150">
        <v>0</v>
      </c>
      <c r="AC168" s="150">
        <v>0</v>
      </c>
      <c r="AD168" s="150">
        <v>0</v>
      </c>
      <c r="AE168" s="150">
        <v>0</v>
      </c>
      <c r="AF168" s="150">
        <v>0</v>
      </c>
      <c r="AG168" s="150">
        <v>0</v>
      </c>
      <c r="AH168" s="150">
        <v>0</v>
      </c>
      <c r="AI168" s="150">
        <v>0</v>
      </c>
      <c r="AJ168" s="150">
        <v>1</v>
      </c>
      <c r="AK168" s="150">
        <v>0</v>
      </c>
      <c r="AL168" s="150">
        <v>0</v>
      </c>
      <c r="AM168" s="150">
        <v>0</v>
      </c>
      <c r="AN168" s="150">
        <v>0</v>
      </c>
      <c r="AO168" s="150">
        <v>0</v>
      </c>
      <c r="AP168" s="150">
        <v>0</v>
      </c>
      <c r="AQ168" s="150">
        <v>0</v>
      </c>
      <c r="AR168" s="150">
        <v>0</v>
      </c>
      <c r="AS168" s="150">
        <v>0</v>
      </c>
      <c r="AT168" s="150">
        <v>0</v>
      </c>
      <c r="AU168" s="150">
        <v>0</v>
      </c>
      <c r="AV168" s="150">
        <v>0</v>
      </c>
    </row>
    <row r="169" spans="2:48" ht="60" x14ac:dyDescent="0.25">
      <c r="B169" s="16"/>
      <c r="C169" s="332"/>
      <c r="D169" s="249"/>
      <c r="E169" s="252" t="s">
        <v>340</v>
      </c>
      <c r="F169" s="74"/>
      <c r="H169" s="136">
        <f t="shared" si="3"/>
        <v>0</v>
      </c>
      <c r="I169" s="149">
        <v>0</v>
      </c>
      <c r="J169" s="149">
        <v>0</v>
      </c>
      <c r="K169" s="149">
        <v>0</v>
      </c>
      <c r="L169" s="149">
        <v>0</v>
      </c>
      <c r="M169" s="149">
        <v>0</v>
      </c>
      <c r="N169" s="149">
        <v>1</v>
      </c>
      <c r="O169" s="150">
        <v>1</v>
      </c>
      <c r="P169" s="150">
        <v>1</v>
      </c>
      <c r="Q169" s="150">
        <v>0</v>
      </c>
      <c r="R169" s="150">
        <v>0</v>
      </c>
      <c r="S169" s="150">
        <v>0</v>
      </c>
      <c r="T169" s="150">
        <v>0</v>
      </c>
      <c r="U169" s="150">
        <v>0</v>
      </c>
      <c r="V169" s="150">
        <v>0</v>
      </c>
      <c r="W169" s="150">
        <v>0</v>
      </c>
      <c r="X169" s="150">
        <v>0</v>
      </c>
      <c r="Y169" s="150">
        <v>0</v>
      </c>
      <c r="Z169" s="150">
        <v>0</v>
      </c>
      <c r="AA169" s="150">
        <v>0</v>
      </c>
      <c r="AB169" s="150">
        <v>0</v>
      </c>
      <c r="AC169" s="150">
        <v>0</v>
      </c>
      <c r="AD169" s="150">
        <v>0</v>
      </c>
      <c r="AE169" s="150">
        <v>0</v>
      </c>
      <c r="AF169" s="150">
        <v>0</v>
      </c>
      <c r="AG169" s="150">
        <v>0</v>
      </c>
      <c r="AH169" s="150">
        <v>0</v>
      </c>
      <c r="AI169" s="150">
        <v>0</v>
      </c>
      <c r="AJ169" s="150">
        <v>1</v>
      </c>
      <c r="AK169" s="150">
        <v>0</v>
      </c>
      <c r="AL169" s="150">
        <v>0</v>
      </c>
      <c r="AM169" s="150">
        <v>0</v>
      </c>
      <c r="AN169" s="150">
        <v>0</v>
      </c>
      <c r="AO169" s="150">
        <v>0</v>
      </c>
      <c r="AP169" s="150">
        <v>0</v>
      </c>
      <c r="AQ169" s="150">
        <v>0</v>
      </c>
      <c r="AR169" s="150">
        <v>0</v>
      </c>
      <c r="AS169" s="150">
        <v>0</v>
      </c>
      <c r="AT169" s="150">
        <v>0</v>
      </c>
      <c r="AU169" s="150">
        <v>0</v>
      </c>
      <c r="AV169" s="150">
        <v>0</v>
      </c>
    </row>
    <row r="170" spans="2:48" x14ac:dyDescent="0.25">
      <c r="B170" s="16"/>
      <c r="C170" s="332"/>
      <c r="D170" s="249"/>
      <c r="E170" s="252" t="s">
        <v>341</v>
      </c>
      <c r="F170" s="74"/>
      <c r="H170" s="136">
        <f t="shared" si="3"/>
        <v>0</v>
      </c>
      <c r="I170" s="149">
        <v>0</v>
      </c>
      <c r="J170" s="149">
        <v>0</v>
      </c>
      <c r="K170" s="149">
        <v>0</v>
      </c>
      <c r="L170" s="149">
        <v>0</v>
      </c>
      <c r="M170" s="149">
        <v>0</v>
      </c>
      <c r="N170" s="149">
        <v>0</v>
      </c>
      <c r="O170" s="150">
        <v>1</v>
      </c>
      <c r="P170" s="150">
        <v>1</v>
      </c>
      <c r="Q170" s="150">
        <v>0</v>
      </c>
      <c r="R170" s="150">
        <v>0</v>
      </c>
      <c r="S170" s="150">
        <v>0</v>
      </c>
      <c r="T170" s="150">
        <v>0</v>
      </c>
      <c r="U170" s="150">
        <v>0</v>
      </c>
      <c r="V170" s="150">
        <v>0</v>
      </c>
      <c r="W170" s="150">
        <v>0</v>
      </c>
      <c r="X170" s="150">
        <v>0</v>
      </c>
      <c r="Y170" s="150">
        <v>0</v>
      </c>
      <c r="Z170" s="150">
        <v>0</v>
      </c>
      <c r="AA170" s="150">
        <v>0</v>
      </c>
      <c r="AB170" s="150">
        <v>0</v>
      </c>
      <c r="AC170" s="150">
        <v>0</v>
      </c>
      <c r="AD170" s="150">
        <v>0</v>
      </c>
      <c r="AE170" s="150">
        <v>0</v>
      </c>
      <c r="AF170" s="150">
        <v>0</v>
      </c>
      <c r="AG170" s="150">
        <v>0</v>
      </c>
      <c r="AH170" s="150">
        <v>0</v>
      </c>
      <c r="AI170" s="150">
        <v>0</v>
      </c>
      <c r="AJ170" s="150">
        <v>1</v>
      </c>
      <c r="AK170" s="150">
        <v>0</v>
      </c>
      <c r="AL170" s="150">
        <v>0</v>
      </c>
      <c r="AM170" s="150">
        <v>0</v>
      </c>
      <c r="AN170" s="150">
        <v>0</v>
      </c>
      <c r="AO170" s="150">
        <v>0</v>
      </c>
      <c r="AP170" s="150">
        <v>0</v>
      </c>
      <c r="AQ170" s="150">
        <v>0</v>
      </c>
      <c r="AR170" s="150">
        <v>0</v>
      </c>
      <c r="AS170" s="150">
        <v>0</v>
      </c>
      <c r="AT170" s="150">
        <v>0</v>
      </c>
      <c r="AU170" s="150">
        <v>0</v>
      </c>
      <c r="AV170" s="150">
        <v>0</v>
      </c>
    </row>
    <row r="171" spans="2:48" x14ac:dyDescent="0.25">
      <c r="B171" s="16"/>
      <c r="C171" s="332"/>
      <c r="D171" s="249"/>
      <c r="E171" s="252" t="s">
        <v>342</v>
      </c>
      <c r="F171" s="74"/>
      <c r="H171" s="136">
        <f t="shared" si="3"/>
        <v>0</v>
      </c>
      <c r="I171" s="149">
        <v>0</v>
      </c>
      <c r="J171" s="149">
        <v>0</v>
      </c>
      <c r="K171" s="149">
        <v>0</v>
      </c>
      <c r="L171" s="149">
        <v>0</v>
      </c>
      <c r="M171" s="149">
        <v>0</v>
      </c>
      <c r="N171" s="149">
        <v>0</v>
      </c>
      <c r="O171" s="150">
        <v>1</v>
      </c>
      <c r="P171" s="150">
        <v>1</v>
      </c>
      <c r="Q171" s="150">
        <v>0</v>
      </c>
      <c r="R171" s="150">
        <v>0</v>
      </c>
      <c r="S171" s="150">
        <v>0</v>
      </c>
      <c r="T171" s="150">
        <v>0</v>
      </c>
      <c r="U171" s="150">
        <v>1</v>
      </c>
      <c r="V171" s="150">
        <v>1</v>
      </c>
      <c r="W171" s="150">
        <v>0</v>
      </c>
      <c r="X171" s="150">
        <v>0</v>
      </c>
      <c r="Y171" s="150">
        <v>0</v>
      </c>
      <c r="Z171" s="150">
        <v>0</v>
      </c>
      <c r="AA171" s="150">
        <v>0</v>
      </c>
      <c r="AB171" s="150">
        <v>0</v>
      </c>
      <c r="AC171" s="150">
        <v>0</v>
      </c>
      <c r="AD171" s="150">
        <v>0</v>
      </c>
      <c r="AE171" s="150">
        <v>0</v>
      </c>
      <c r="AF171" s="150">
        <v>0</v>
      </c>
      <c r="AG171" s="150">
        <v>0</v>
      </c>
      <c r="AH171" s="150">
        <v>0</v>
      </c>
      <c r="AI171" s="150">
        <v>0</v>
      </c>
      <c r="AJ171" s="150">
        <v>1</v>
      </c>
      <c r="AK171" s="150">
        <v>0</v>
      </c>
      <c r="AL171" s="150">
        <v>0</v>
      </c>
      <c r="AM171" s="150">
        <v>0</v>
      </c>
      <c r="AN171" s="150">
        <v>0</v>
      </c>
      <c r="AO171" s="150">
        <v>0</v>
      </c>
      <c r="AP171" s="150">
        <v>0</v>
      </c>
      <c r="AQ171" s="150">
        <v>0</v>
      </c>
      <c r="AR171" s="150">
        <v>0</v>
      </c>
      <c r="AS171" s="150">
        <v>0</v>
      </c>
      <c r="AT171" s="150">
        <v>0</v>
      </c>
      <c r="AU171" s="150">
        <v>0</v>
      </c>
      <c r="AV171" s="150">
        <v>0</v>
      </c>
    </row>
    <row r="172" spans="2:48" ht="120" x14ac:dyDescent="0.25">
      <c r="B172" s="16"/>
      <c r="C172" s="332"/>
      <c r="D172" s="249"/>
      <c r="E172" s="252" t="s">
        <v>343</v>
      </c>
      <c r="F172" s="74"/>
      <c r="H172" s="136">
        <f t="shared" si="3"/>
        <v>0</v>
      </c>
      <c r="I172" s="149">
        <v>0</v>
      </c>
      <c r="J172" s="149">
        <v>0</v>
      </c>
      <c r="K172" s="149">
        <v>0</v>
      </c>
      <c r="L172" s="149">
        <v>0</v>
      </c>
      <c r="M172" s="149">
        <v>0</v>
      </c>
      <c r="N172" s="149">
        <v>1</v>
      </c>
      <c r="O172" s="150">
        <v>1</v>
      </c>
      <c r="P172" s="150">
        <v>1</v>
      </c>
      <c r="Q172" s="150">
        <v>0</v>
      </c>
      <c r="R172" s="150">
        <v>0</v>
      </c>
      <c r="S172" s="150">
        <v>0</v>
      </c>
      <c r="T172" s="150">
        <v>0</v>
      </c>
      <c r="U172" s="150">
        <v>1</v>
      </c>
      <c r="V172" s="150">
        <v>1</v>
      </c>
      <c r="W172" s="150">
        <v>0</v>
      </c>
      <c r="X172" s="150">
        <v>0</v>
      </c>
      <c r="Y172" s="150">
        <v>0</v>
      </c>
      <c r="Z172" s="150">
        <v>0</v>
      </c>
      <c r="AA172" s="150">
        <v>0</v>
      </c>
      <c r="AB172" s="150">
        <v>0</v>
      </c>
      <c r="AC172" s="150">
        <v>0</v>
      </c>
      <c r="AD172" s="150">
        <v>0</v>
      </c>
      <c r="AE172" s="150">
        <v>0</v>
      </c>
      <c r="AF172" s="150">
        <v>0</v>
      </c>
      <c r="AG172" s="150">
        <v>0</v>
      </c>
      <c r="AH172" s="150">
        <v>0</v>
      </c>
      <c r="AI172" s="150">
        <v>0</v>
      </c>
      <c r="AJ172" s="150">
        <v>1</v>
      </c>
      <c r="AK172" s="150">
        <v>0</v>
      </c>
      <c r="AL172" s="150">
        <v>0</v>
      </c>
      <c r="AM172" s="150">
        <v>0</v>
      </c>
      <c r="AN172" s="150">
        <v>0</v>
      </c>
      <c r="AO172" s="150">
        <v>0</v>
      </c>
      <c r="AP172" s="150">
        <v>0</v>
      </c>
      <c r="AQ172" s="150">
        <v>0</v>
      </c>
      <c r="AR172" s="150">
        <v>0</v>
      </c>
      <c r="AS172" s="150">
        <v>0</v>
      </c>
      <c r="AT172" s="150">
        <v>0</v>
      </c>
      <c r="AU172" s="150">
        <v>0</v>
      </c>
      <c r="AV172" s="150">
        <v>0</v>
      </c>
    </row>
    <row r="173" spans="2:48" ht="30" x14ac:dyDescent="0.25">
      <c r="B173" s="16"/>
      <c r="C173" s="332"/>
      <c r="D173" s="253"/>
      <c r="E173" s="254" t="s">
        <v>344</v>
      </c>
      <c r="F173" s="74"/>
      <c r="H173" s="136">
        <f t="shared" si="3"/>
        <v>0</v>
      </c>
      <c r="I173" s="149">
        <v>0</v>
      </c>
      <c r="J173" s="149">
        <v>0</v>
      </c>
      <c r="K173" s="149">
        <v>0</v>
      </c>
      <c r="L173" s="149">
        <v>0</v>
      </c>
      <c r="M173" s="149">
        <v>0</v>
      </c>
      <c r="N173" s="149">
        <v>0</v>
      </c>
      <c r="O173" s="150">
        <v>0</v>
      </c>
      <c r="P173" s="150">
        <v>1</v>
      </c>
      <c r="Q173" s="150">
        <v>0</v>
      </c>
      <c r="R173" s="150">
        <v>0</v>
      </c>
      <c r="S173" s="150">
        <v>0</v>
      </c>
      <c r="T173" s="150">
        <v>0</v>
      </c>
      <c r="U173" s="150">
        <v>1</v>
      </c>
      <c r="V173" s="150">
        <v>1</v>
      </c>
      <c r="W173" s="150">
        <v>0</v>
      </c>
      <c r="X173" s="150">
        <v>0</v>
      </c>
      <c r="Y173" s="150">
        <v>0</v>
      </c>
      <c r="Z173" s="150">
        <v>0</v>
      </c>
      <c r="AA173" s="150">
        <v>0</v>
      </c>
      <c r="AB173" s="150">
        <v>0</v>
      </c>
      <c r="AC173" s="150">
        <v>0</v>
      </c>
      <c r="AD173" s="150">
        <v>0</v>
      </c>
      <c r="AE173" s="150">
        <v>0</v>
      </c>
      <c r="AF173" s="150">
        <v>0</v>
      </c>
      <c r="AG173" s="150">
        <v>0</v>
      </c>
      <c r="AH173" s="150">
        <v>0</v>
      </c>
      <c r="AI173" s="150">
        <v>0</v>
      </c>
      <c r="AJ173" s="150">
        <v>0</v>
      </c>
      <c r="AK173" s="150">
        <v>0</v>
      </c>
      <c r="AL173" s="150">
        <v>0</v>
      </c>
      <c r="AM173" s="150">
        <v>0</v>
      </c>
      <c r="AN173" s="150">
        <v>0</v>
      </c>
      <c r="AO173" s="150">
        <v>0</v>
      </c>
      <c r="AP173" s="150">
        <v>0</v>
      </c>
      <c r="AQ173" s="150">
        <v>0</v>
      </c>
      <c r="AR173" s="150">
        <v>0</v>
      </c>
      <c r="AS173" s="150">
        <v>0</v>
      </c>
      <c r="AT173" s="150">
        <v>0</v>
      </c>
      <c r="AU173" s="150">
        <v>0</v>
      </c>
      <c r="AV173" s="150">
        <v>0</v>
      </c>
    </row>
    <row r="174" spans="2:48" ht="15" customHeight="1" x14ac:dyDescent="0.25">
      <c r="B174" s="16"/>
      <c r="C174" s="237" t="s">
        <v>112</v>
      </c>
      <c r="D174" s="253"/>
      <c r="E174" s="254" t="s">
        <v>346</v>
      </c>
      <c r="F174" s="74"/>
      <c r="H174" s="136">
        <f t="shared" si="3"/>
        <v>0</v>
      </c>
      <c r="I174" s="149"/>
      <c r="J174" s="149"/>
      <c r="K174" s="149"/>
      <c r="L174" s="149"/>
      <c r="M174" s="149"/>
      <c r="N174" s="149"/>
      <c r="O174" s="150"/>
      <c r="P174" s="150"/>
      <c r="Q174" s="150"/>
      <c r="R174" s="150"/>
      <c r="S174" s="150"/>
      <c r="T174" s="150"/>
      <c r="U174" s="150"/>
      <c r="V174" s="150"/>
      <c r="W174" s="150"/>
      <c r="X174" s="150"/>
      <c r="Y174" s="150"/>
      <c r="Z174" s="150"/>
      <c r="AA174" s="150"/>
      <c r="AB174" s="150"/>
      <c r="AC174" s="150"/>
      <c r="AD174" s="150"/>
      <c r="AE174" s="150"/>
      <c r="AF174" s="150"/>
      <c r="AG174" s="150"/>
      <c r="AH174" s="150"/>
      <c r="AI174" s="150"/>
      <c r="AJ174" s="150"/>
      <c r="AK174" s="150"/>
      <c r="AL174" s="150"/>
      <c r="AM174" s="150"/>
      <c r="AN174" s="150"/>
      <c r="AO174" s="150"/>
      <c r="AP174" s="150"/>
      <c r="AQ174" s="150"/>
      <c r="AR174" s="150"/>
      <c r="AS174" s="150"/>
      <c r="AT174" s="150"/>
      <c r="AU174" s="150"/>
      <c r="AV174" s="150"/>
    </row>
    <row r="175" spans="2:48" x14ac:dyDescent="0.25">
      <c r="B175" s="16"/>
      <c r="C175" s="236" t="s">
        <v>113</v>
      </c>
      <c r="D175" s="253"/>
      <c r="E175" s="254" t="s">
        <v>347</v>
      </c>
      <c r="F175" s="74"/>
      <c r="H175" s="136">
        <f t="shared" si="3"/>
        <v>0</v>
      </c>
      <c r="I175" s="149">
        <v>1</v>
      </c>
      <c r="J175" s="149">
        <v>0</v>
      </c>
      <c r="K175" s="149">
        <v>0</v>
      </c>
      <c r="L175" s="149">
        <v>0</v>
      </c>
      <c r="M175" s="149">
        <v>0</v>
      </c>
      <c r="N175" s="149">
        <v>0</v>
      </c>
      <c r="O175" s="150">
        <v>0</v>
      </c>
      <c r="P175" s="150">
        <v>1</v>
      </c>
      <c r="Q175" s="150">
        <v>1</v>
      </c>
      <c r="R175" s="150">
        <v>0</v>
      </c>
      <c r="S175" s="150">
        <v>0</v>
      </c>
      <c r="T175" s="150">
        <v>0</v>
      </c>
      <c r="U175" s="150">
        <v>1</v>
      </c>
      <c r="V175" s="150">
        <v>1</v>
      </c>
      <c r="W175" s="150">
        <v>0</v>
      </c>
      <c r="X175" s="150">
        <v>0</v>
      </c>
      <c r="Y175" s="150">
        <v>0</v>
      </c>
      <c r="Z175" s="150">
        <v>0</v>
      </c>
      <c r="AA175" s="150">
        <v>0</v>
      </c>
      <c r="AB175" s="150">
        <v>0</v>
      </c>
      <c r="AC175" s="150">
        <v>0</v>
      </c>
      <c r="AD175" s="150">
        <v>0</v>
      </c>
      <c r="AE175" s="150">
        <v>0</v>
      </c>
      <c r="AF175" s="150">
        <v>0</v>
      </c>
      <c r="AG175" s="150">
        <v>0</v>
      </c>
      <c r="AH175" s="150">
        <v>0</v>
      </c>
      <c r="AI175" s="150">
        <v>0</v>
      </c>
      <c r="AJ175" s="150">
        <v>0</v>
      </c>
      <c r="AK175" s="150">
        <v>0</v>
      </c>
      <c r="AL175" s="150">
        <v>0</v>
      </c>
      <c r="AM175" s="150">
        <v>0</v>
      </c>
      <c r="AN175" s="150">
        <v>0</v>
      </c>
      <c r="AO175" s="150">
        <v>0</v>
      </c>
      <c r="AP175" s="150">
        <v>0</v>
      </c>
      <c r="AQ175" s="150">
        <v>0</v>
      </c>
      <c r="AR175" s="150">
        <v>0</v>
      </c>
      <c r="AS175" s="150">
        <v>0</v>
      </c>
      <c r="AT175" s="150">
        <v>0</v>
      </c>
      <c r="AU175" s="150">
        <v>0</v>
      </c>
      <c r="AV175" s="150">
        <v>1</v>
      </c>
    </row>
    <row r="176" spans="2:48" ht="30" x14ac:dyDescent="0.25">
      <c r="B176" s="16"/>
      <c r="C176" s="331" t="s">
        <v>430</v>
      </c>
      <c r="D176" s="249"/>
      <c r="E176" s="252" t="s">
        <v>349</v>
      </c>
      <c r="F176" s="74"/>
      <c r="H176" s="136">
        <f t="shared" ref="H176:H233" si="4">SUMPRODUCT($I$9:$AV$9,I176:AV176)</f>
        <v>0</v>
      </c>
      <c r="I176" s="149">
        <v>0</v>
      </c>
      <c r="J176" s="149">
        <v>0</v>
      </c>
      <c r="K176" s="149">
        <v>0</v>
      </c>
      <c r="L176" s="149">
        <v>0</v>
      </c>
      <c r="M176" s="149">
        <v>0</v>
      </c>
      <c r="N176" s="149">
        <v>0</v>
      </c>
      <c r="O176" s="150">
        <v>0</v>
      </c>
      <c r="P176" s="150">
        <v>0</v>
      </c>
      <c r="Q176" s="150">
        <v>0</v>
      </c>
      <c r="R176" s="150">
        <v>0</v>
      </c>
      <c r="S176" s="150">
        <v>0</v>
      </c>
      <c r="T176" s="150">
        <v>0</v>
      </c>
      <c r="U176" s="150">
        <v>0</v>
      </c>
      <c r="V176" s="150">
        <v>0</v>
      </c>
      <c r="W176" s="150">
        <v>0</v>
      </c>
      <c r="X176" s="150">
        <v>0</v>
      </c>
      <c r="Y176" s="150">
        <v>0</v>
      </c>
      <c r="Z176" s="150">
        <v>0</v>
      </c>
      <c r="AA176" s="150">
        <v>0</v>
      </c>
      <c r="AB176" s="150">
        <v>0</v>
      </c>
      <c r="AC176" s="150">
        <v>0</v>
      </c>
      <c r="AD176" s="150">
        <v>0</v>
      </c>
      <c r="AE176" s="150">
        <v>0</v>
      </c>
      <c r="AF176" s="150">
        <v>0</v>
      </c>
      <c r="AG176" s="150">
        <v>0</v>
      </c>
      <c r="AH176" s="150">
        <v>0</v>
      </c>
      <c r="AI176" s="150">
        <v>0</v>
      </c>
      <c r="AJ176" s="150">
        <v>0</v>
      </c>
      <c r="AK176" s="150">
        <v>0</v>
      </c>
      <c r="AL176" s="150">
        <v>0</v>
      </c>
      <c r="AM176" s="150">
        <v>0</v>
      </c>
      <c r="AN176" s="150">
        <v>0</v>
      </c>
      <c r="AO176" s="150">
        <v>0</v>
      </c>
      <c r="AP176" s="150">
        <v>0</v>
      </c>
      <c r="AQ176" s="150">
        <v>0</v>
      </c>
      <c r="AR176" s="150">
        <v>0</v>
      </c>
      <c r="AS176" s="150">
        <v>0</v>
      </c>
      <c r="AT176" s="150">
        <v>0</v>
      </c>
      <c r="AU176" s="150">
        <v>0</v>
      </c>
      <c r="AV176" s="150">
        <v>1</v>
      </c>
    </row>
    <row r="177" spans="2:48" x14ac:dyDescent="0.25">
      <c r="B177" s="16"/>
      <c r="C177" s="332"/>
      <c r="D177" s="249"/>
      <c r="E177" s="252" t="s">
        <v>350</v>
      </c>
      <c r="F177" s="74"/>
      <c r="H177" s="136">
        <f t="shared" si="4"/>
        <v>0</v>
      </c>
      <c r="I177" s="149">
        <v>0</v>
      </c>
      <c r="J177" s="149">
        <v>0</v>
      </c>
      <c r="K177" s="149">
        <v>0</v>
      </c>
      <c r="L177" s="149">
        <v>0</v>
      </c>
      <c r="M177" s="149">
        <v>0</v>
      </c>
      <c r="N177" s="149">
        <v>0</v>
      </c>
      <c r="O177" s="150">
        <v>0</v>
      </c>
      <c r="P177" s="150">
        <v>0</v>
      </c>
      <c r="Q177" s="150">
        <v>0</v>
      </c>
      <c r="R177" s="150">
        <v>0</v>
      </c>
      <c r="S177" s="150">
        <v>0</v>
      </c>
      <c r="T177" s="150">
        <v>0</v>
      </c>
      <c r="U177" s="150">
        <v>0</v>
      </c>
      <c r="V177" s="150">
        <v>0</v>
      </c>
      <c r="W177" s="150">
        <v>0</v>
      </c>
      <c r="X177" s="150">
        <v>0</v>
      </c>
      <c r="Y177" s="150">
        <v>0</v>
      </c>
      <c r="Z177" s="150">
        <v>0</v>
      </c>
      <c r="AA177" s="150">
        <v>0</v>
      </c>
      <c r="AB177" s="150">
        <v>0</v>
      </c>
      <c r="AC177" s="150">
        <v>0</v>
      </c>
      <c r="AD177" s="150">
        <v>0</v>
      </c>
      <c r="AE177" s="150">
        <v>0</v>
      </c>
      <c r="AF177" s="150">
        <v>0</v>
      </c>
      <c r="AG177" s="150">
        <v>0</v>
      </c>
      <c r="AH177" s="150">
        <v>0</v>
      </c>
      <c r="AI177" s="150">
        <v>0</v>
      </c>
      <c r="AJ177" s="150">
        <v>0</v>
      </c>
      <c r="AK177" s="150">
        <v>0</v>
      </c>
      <c r="AL177" s="150">
        <v>0</v>
      </c>
      <c r="AM177" s="150">
        <v>0</v>
      </c>
      <c r="AN177" s="150">
        <v>0</v>
      </c>
      <c r="AO177" s="150">
        <v>0</v>
      </c>
      <c r="AP177" s="150">
        <v>0</v>
      </c>
      <c r="AQ177" s="150">
        <v>0</v>
      </c>
      <c r="AR177" s="150">
        <v>0</v>
      </c>
      <c r="AS177" s="150">
        <v>0</v>
      </c>
      <c r="AT177" s="150">
        <v>0</v>
      </c>
      <c r="AU177" s="150">
        <v>0</v>
      </c>
      <c r="AV177" s="150">
        <v>1</v>
      </c>
    </row>
    <row r="178" spans="2:48" ht="30" x14ac:dyDescent="0.25">
      <c r="B178" s="16"/>
      <c r="C178" s="332"/>
      <c r="D178" s="249"/>
      <c r="E178" s="252" t="s">
        <v>351</v>
      </c>
      <c r="F178" s="74"/>
      <c r="H178" s="136">
        <f t="shared" si="4"/>
        <v>0</v>
      </c>
      <c r="I178" s="149">
        <v>0</v>
      </c>
      <c r="J178" s="149">
        <v>0</v>
      </c>
      <c r="K178" s="149">
        <v>0</v>
      </c>
      <c r="L178" s="149">
        <v>0</v>
      </c>
      <c r="M178" s="149">
        <v>0</v>
      </c>
      <c r="N178" s="149">
        <v>0</v>
      </c>
      <c r="O178" s="150">
        <v>0</v>
      </c>
      <c r="P178" s="150">
        <v>0</v>
      </c>
      <c r="Q178" s="150">
        <v>0</v>
      </c>
      <c r="R178" s="150">
        <v>0</v>
      </c>
      <c r="S178" s="150">
        <v>0</v>
      </c>
      <c r="T178" s="150">
        <v>0</v>
      </c>
      <c r="U178" s="150">
        <v>0</v>
      </c>
      <c r="V178" s="150">
        <v>0</v>
      </c>
      <c r="W178" s="150">
        <v>0</v>
      </c>
      <c r="X178" s="150">
        <v>0</v>
      </c>
      <c r="Y178" s="150">
        <v>0</v>
      </c>
      <c r="Z178" s="150">
        <v>0</v>
      </c>
      <c r="AA178" s="150">
        <v>0</v>
      </c>
      <c r="AB178" s="150">
        <v>0</v>
      </c>
      <c r="AC178" s="150">
        <v>0</v>
      </c>
      <c r="AD178" s="150">
        <v>0</v>
      </c>
      <c r="AE178" s="150">
        <v>0</v>
      </c>
      <c r="AF178" s="150">
        <v>0</v>
      </c>
      <c r="AG178" s="150">
        <v>0</v>
      </c>
      <c r="AH178" s="150">
        <v>0</v>
      </c>
      <c r="AI178" s="150">
        <v>0</v>
      </c>
      <c r="AJ178" s="150">
        <v>0</v>
      </c>
      <c r="AK178" s="150">
        <v>0</v>
      </c>
      <c r="AL178" s="150">
        <v>0</v>
      </c>
      <c r="AM178" s="150">
        <v>0</v>
      </c>
      <c r="AN178" s="150">
        <v>0</v>
      </c>
      <c r="AO178" s="150">
        <v>0</v>
      </c>
      <c r="AP178" s="150">
        <v>0</v>
      </c>
      <c r="AQ178" s="150">
        <v>0</v>
      </c>
      <c r="AR178" s="150">
        <v>0</v>
      </c>
      <c r="AS178" s="150">
        <v>0</v>
      </c>
      <c r="AT178" s="150">
        <v>0</v>
      </c>
      <c r="AU178" s="150">
        <v>0</v>
      </c>
      <c r="AV178" s="150">
        <v>1</v>
      </c>
    </row>
    <row r="179" spans="2:48" x14ac:dyDescent="0.25">
      <c r="B179" s="16"/>
      <c r="C179" s="332"/>
      <c r="D179" s="249"/>
      <c r="E179" s="252" t="s">
        <v>352</v>
      </c>
      <c r="F179" s="74"/>
      <c r="H179" s="136">
        <f t="shared" si="4"/>
        <v>0</v>
      </c>
      <c r="I179" s="149">
        <v>0</v>
      </c>
      <c r="J179" s="149">
        <v>0</v>
      </c>
      <c r="K179" s="149">
        <v>0</v>
      </c>
      <c r="L179" s="149">
        <v>0</v>
      </c>
      <c r="M179" s="149">
        <v>0</v>
      </c>
      <c r="N179" s="149">
        <v>0</v>
      </c>
      <c r="O179" s="150">
        <v>0</v>
      </c>
      <c r="P179" s="150">
        <v>0</v>
      </c>
      <c r="Q179" s="150">
        <v>0</v>
      </c>
      <c r="R179" s="150">
        <v>0</v>
      </c>
      <c r="S179" s="150">
        <v>0</v>
      </c>
      <c r="T179" s="150">
        <v>0</v>
      </c>
      <c r="U179" s="150">
        <v>0</v>
      </c>
      <c r="V179" s="150">
        <v>0</v>
      </c>
      <c r="W179" s="150">
        <v>0</v>
      </c>
      <c r="X179" s="150">
        <v>0</v>
      </c>
      <c r="Y179" s="150">
        <v>0</v>
      </c>
      <c r="Z179" s="150">
        <v>0</v>
      </c>
      <c r="AA179" s="150">
        <v>0</v>
      </c>
      <c r="AB179" s="150">
        <v>0</v>
      </c>
      <c r="AC179" s="150">
        <v>0</v>
      </c>
      <c r="AD179" s="150">
        <v>0</v>
      </c>
      <c r="AE179" s="150">
        <v>0</v>
      </c>
      <c r="AF179" s="150">
        <v>0</v>
      </c>
      <c r="AG179" s="150">
        <v>0</v>
      </c>
      <c r="AH179" s="150">
        <v>0</v>
      </c>
      <c r="AI179" s="150">
        <v>0</v>
      </c>
      <c r="AJ179" s="150">
        <v>0</v>
      </c>
      <c r="AK179" s="150">
        <v>0</v>
      </c>
      <c r="AL179" s="150">
        <v>0</v>
      </c>
      <c r="AM179" s="150">
        <v>0</v>
      </c>
      <c r="AN179" s="150">
        <v>0</v>
      </c>
      <c r="AO179" s="150">
        <v>0</v>
      </c>
      <c r="AP179" s="150">
        <v>0</v>
      </c>
      <c r="AQ179" s="150">
        <v>0</v>
      </c>
      <c r="AR179" s="150">
        <v>0</v>
      </c>
      <c r="AS179" s="150">
        <v>0</v>
      </c>
      <c r="AT179" s="150">
        <v>0</v>
      </c>
      <c r="AU179" s="150">
        <v>0</v>
      </c>
      <c r="AV179" s="150">
        <v>1</v>
      </c>
    </row>
    <row r="180" spans="2:48" ht="30" x14ac:dyDescent="0.25">
      <c r="B180" s="16"/>
      <c r="C180" s="332"/>
      <c r="D180" s="249"/>
      <c r="E180" s="252" t="s">
        <v>353</v>
      </c>
      <c r="F180" s="74"/>
      <c r="H180" s="136">
        <f t="shared" si="4"/>
        <v>0</v>
      </c>
      <c r="I180" s="149">
        <v>0</v>
      </c>
      <c r="J180" s="149">
        <v>0</v>
      </c>
      <c r="K180" s="149">
        <v>0</v>
      </c>
      <c r="L180" s="149">
        <v>0</v>
      </c>
      <c r="M180" s="149">
        <v>0</v>
      </c>
      <c r="N180" s="149">
        <v>0</v>
      </c>
      <c r="O180" s="150">
        <v>0</v>
      </c>
      <c r="P180" s="150">
        <v>0</v>
      </c>
      <c r="Q180" s="150">
        <v>0</v>
      </c>
      <c r="R180" s="150">
        <v>0</v>
      </c>
      <c r="S180" s="150">
        <v>0</v>
      </c>
      <c r="T180" s="150">
        <v>0</v>
      </c>
      <c r="U180" s="150">
        <v>0</v>
      </c>
      <c r="V180" s="150">
        <v>0</v>
      </c>
      <c r="W180" s="150">
        <v>0</v>
      </c>
      <c r="X180" s="150">
        <v>0</v>
      </c>
      <c r="Y180" s="150">
        <v>0</v>
      </c>
      <c r="Z180" s="150">
        <v>0</v>
      </c>
      <c r="AA180" s="150">
        <v>0</v>
      </c>
      <c r="AB180" s="150">
        <v>0</v>
      </c>
      <c r="AC180" s="150">
        <v>0</v>
      </c>
      <c r="AD180" s="150">
        <v>0</v>
      </c>
      <c r="AE180" s="150">
        <v>0</v>
      </c>
      <c r="AF180" s="150">
        <v>0</v>
      </c>
      <c r="AG180" s="150">
        <v>0</v>
      </c>
      <c r="AH180" s="150">
        <v>0</v>
      </c>
      <c r="AI180" s="150">
        <v>0</v>
      </c>
      <c r="AJ180" s="150">
        <v>0</v>
      </c>
      <c r="AK180" s="150">
        <v>0</v>
      </c>
      <c r="AL180" s="150">
        <v>0</v>
      </c>
      <c r="AM180" s="150">
        <v>0</v>
      </c>
      <c r="AN180" s="150">
        <v>0</v>
      </c>
      <c r="AO180" s="150">
        <v>0</v>
      </c>
      <c r="AP180" s="150">
        <v>0</v>
      </c>
      <c r="AQ180" s="150">
        <v>0</v>
      </c>
      <c r="AR180" s="150">
        <v>0</v>
      </c>
      <c r="AS180" s="150">
        <v>0</v>
      </c>
      <c r="AT180" s="150">
        <v>0</v>
      </c>
      <c r="AU180" s="150">
        <v>0</v>
      </c>
      <c r="AV180" s="150">
        <v>1</v>
      </c>
    </row>
    <row r="181" spans="2:48" x14ac:dyDescent="0.25">
      <c r="B181" s="16"/>
      <c r="C181" s="332"/>
      <c r="D181" s="249"/>
      <c r="E181" s="252" t="s">
        <v>354</v>
      </c>
      <c r="F181" s="74"/>
      <c r="H181" s="136">
        <f t="shared" si="4"/>
        <v>0</v>
      </c>
      <c r="I181" s="149">
        <v>0</v>
      </c>
      <c r="J181" s="149">
        <v>0</v>
      </c>
      <c r="K181" s="149">
        <v>0</v>
      </c>
      <c r="L181" s="149">
        <v>0</v>
      </c>
      <c r="M181" s="149">
        <v>0</v>
      </c>
      <c r="N181" s="149">
        <v>0</v>
      </c>
      <c r="O181" s="150">
        <v>0</v>
      </c>
      <c r="P181" s="150">
        <v>0</v>
      </c>
      <c r="Q181" s="150">
        <v>0</v>
      </c>
      <c r="R181" s="150">
        <v>0</v>
      </c>
      <c r="S181" s="150">
        <v>0</v>
      </c>
      <c r="T181" s="150">
        <v>0</v>
      </c>
      <c r="U181" s="150">
        <v>0</v>
      </c>
      <c r="V181" s="150">
        <v>0</v>
      </c>
      <c r="W181" s="150">
        <v>0</v>
      </c>
      <c r="X181" s="150">
        <v>0</v>
      </c>
      <c r="Y181" s="150">
        <v>0</v>
      </c>
      <c r="Z181" s="150">
        <v>0</v>
      </c>
      <c r="AA181" s="150">
        <v>0</v>
      </c>
      <c r="AB181" s="150">
        <v>0</v>
      </c>
      <c r="AC181" s="150">
        <v>0</v>
      </c>
      <c r="AD181" s="150">
        <v>0</v>
      </c>
      <c r="AE181" s="150">
        <v>0</v>
      </c>
      <c r="AF181" s="150">
        <v>0</v>
      </c>
      <c r="AG181" s="150">
        <v>0</v>
      </c>
      <c r="AH181" s="150">
        <v>0</v>
      </c>
      <c r="AI181" s="150">
        <v>0</v>
      </c>
      <c r="AJ181" s="150">
        <v>0</v>
      </c>
      <c r="AK181" s="150">
        <v>0</v>
      </c>
      <c r="AL181" s="150">
        <v>0</v>
      </c>
      <c r="AM181" s="150">
        <v>0</v>
      </c>
      <c r="AN181" s="150">
        <v>0</v>
      </c>
      <c r="AO181" s="150">
        <v>0</v>
      </c>
      <c r="AP181" s="150">
        <v>0</v>
      </c>
      <c r="AQ181" s="150">
        <v>0</v>
      </c>
      <c r="AR181" s="150">
        <v>0</v>
      </c>
      <c r="AS181" s="150">
        <v>0</v>
      </c>
      <c r="AT181" s="150">
        <v>0</v>
      </c>
      <c r="AU181" s="150">
        <v>0</v>
      </c>
      <c r="AV181" s="150">
        <v>1</v>
      </c>
    </row>
    <row r="182" spans="2:48" x14ac:dyDescent="0.25">
      <c r="B182" s="16"/>
      <c r="C182" s="332"/>
      <c r="D182" s="249"/>
      <c r="E182" s="252" t="s">
        <v>355</v>
      </c>
      <c r="F182" s="74"/>
      <c r="H182" s="136">
        <f t="shared" si="4"/>
        <v>0</v>
      </c>
      <c r="I182" s="149">
        <v>0</v>
      </c>
      <c r="J182" s="149">
        <v>0</v>
      </c>
      <c r="K182" s="149">
        <v>0</v>
      </c>
      <c r="L182" s="149">
        <v>0</v>
      </c>
      <c r="M182" s="149">
        <v>0</v>
      </c>
      <c r="N182" s="149">
        <v>0</v>
      </c>
      <c r="O182" s="150">
        <v>0</v>
      </c>
      <c r="P182" s="150">
        <v>0</v>
      </c>
      <c r="Q182" s="150">
        <v>0</v>
      </c>
      <c r="R182" s="150">
        <v>0</v>
      </c>
      <c r="S182" s="150">
        <v>0</v>
      </c>
      <c r="T182" s="150">
        <v>0</v>
      </c>
      <c r="U182" s="150">
        <v>0</v>
      </c>
      <c r="V182" s="150">
        <v>0</v>
      </c>
      <c r="W182" s="150">
        <v>0</v>
      </c>
      <c r="X182" s="150">
        <v>0</v>
      </c>
      <c r="Y182" s="150">
        <v>0</v>
      </c>
      <c r="Z182" s="150">
        <v>0</v>
      </c>
      <c r="AA182" s="150">
        <v>0</v>
      </c>
      <c r="AB182" s="150">
        <v>0</v>
      </c>
      <c r="AC182" s="150">
        <v>0</v>
      </c>
      <c r="AD182" s="150">
        <v>0</v>
      </c>
      <c r="AE182" s="150">
        <v>0</v>
      </c>
      <c r="AF182" s="150">
        <v>0</v>
      </c>
      <c r="AG182" s="150">
        <v>0</v>
      </c>
      <c r="AH182" s="150">
        <v>0</v>
      </c>
      <c r="AI182" s="150">
        <v>0</v>
      </c>
      <c r="AJ182" s="150">
        <v>0</v>
      </c>
      <c r="AK182" s="150">
        <v>0</v>
      </c>
      <c r="AL182" s="150">
        <v>0</v>
      </c>
      <c r="AM182" s="150">
        <v>0</v>
      </c>
      <c r="AN182" s="150">
        <v>0</v>
      </c>
      <c r="AO182" s="150">
        <v>0</v>
      </c>
      <c r="AP182" s="150">
        <v>0</v>
      </c>
      <c r="AQ182" s="150">
        <v>0</v>
      </c>
      <c r="AR182" s="150">
        <v>0</v>
      </c>
      <c r="AS182" s="150">
        <v>0</v>
      </c>
      <c r="AT182" s="150">
        <v>0</v>
      </c>
      <c r="AU182" s="150">
        <v>0</v>
      </c>
      <c r="AV182" s="150">
        <v>1</v>
      </c>
    </row>
    <row r="183" spans="2:48" x14ac:dyDescent="0.25">
      <c r="B183" s="16"/>
      <c r="C183" s="332"/>
      <c r="D183" s="249"/>
      <c r="E183" s="252" t="s">
        <v>356</v>
      </c>
      <c r="F183" s="74"/>
      <c r="H183" s="136">
        <f t="shared" si="4"/>
        <v>0</v>
      </c>
      <c r="I183" s="149">
        <v>0</v>
      </c>
      <c r="J183" s="149">
        <v>0</v>
      </c>
      <c r="K183" s="149">
        <v>0</v>
      </c>
      <c r="L183" s="149">
        <v>0</v>
      </c>
      <c r="M183" s="149">
        <v>0</v>
      </c>
      <c r="N183" s="149">
        <v>0</v>
      </c>
      <c r="O183" s="150">
        <v>0</v>
      </c>
      <c r="P183" s="150">
        <v>0</v>
      </c>
      <c r="Q183" s="150">
        <v>0</v>
      </c>
      <c r="R183" s="150">
        <v>0</v>
      </c>
      <c r="S183" s="150">
        <v>0</v>
      </c>
      <c r="T183" s="150">
        <v>0</v>
      </c>
      <c r="U183" s="150">
        <v>0</v>
      </c>
      <c r="V183" s="150">
        <v>0</v>
      </c>
      <c r="W183" s="150">
        <v>0</v>
      </c>
      <c r="X183" s="150">
        <v>0</v>
      </c>
      <c r="Y183" s="150">
        <v>0</v>
      </c>
      <c r="Z183" s="150">
        <v>0</v>
      </c>
      <c r="AA183" s="150">
        <v>0</v>
      </c>
      <c r="AB183" s="150">
        <v>0</v>
      </c>
      <c r="AC183" s="150">
        <v>0</v>
      </c>
      <c r="AD183" s="150">
        <v>0</v>
      </c>
      <c r="AE183" s="150">
        <v>0</v>
      </c>
      <c r="AF183" s="150">
        <v>0</v>
      </c>
      <c r="AG183" s="150">
        <v>0</v>
      </c>
      <c r="AH183" s="150">
        <v>0</v>
      </c>
      <c r="AI183" s="150">
        <v>0</v>
      </c>
      <c r="AJ183" s="150">
        <v>1</v>
      </c>
      <c r="AK183" s="150">
        <v>0</v>
      </c>
      <c r="AL183" s="150">
        <v>0</v>
      </c>
      <c r="AM183" s="150">
        <v>0</v>
      </c>
      <c r="AN183" s="150">
        <v>0</v>
      </c>
      <c r="AO183" s="150">
        <v>0</v>
      </c>
      <c r="AP183" s="150">
        <v>0</v>
      </c>
      <c r="AQ183" s="150">
        <v>0</v>
      </c>
      <c r="AR183" s="150">
        <v>0</v>
      </c>
      <c r="AS183" s="150">
        <v>0</v>
      </c>
      <c r="AT183" s="150">
        <v>0</v>
      </c>
      <c r="AU183" s="150">
        <v>0</v>
      </c>
      <c r="AV183" s="150">
        <v>1</v>
      </c>
    </row>
    <row r="184" spans="2:48" x14ac:dyDescent="0.25">
      <c r="B184" s="16"/>
      <c r="C184" s="332"/>
      <c r="D184" s="249"/>
      <c r="E184" s="252" t="s">
        <v>357</v>
      </c>
      <c r="F184" s="74"/>
      <c r="H184" s="136">
        <f t="shared" si="4"/>
        <v>0</v>
      </c>
      <c r="I184" s="149">
        <v>0</v>
      </c>
      <c r="J184" s="149">
        <v>0</v>
      </c>
      <c r="K184" s="149">
        <v>0</v>
      </c>
      <c r="L184" s="149">
        <v>0</v>
      </c>
      <c r="M184" s="149">
        <v>0</v>
      </c>
      <c r="N184" s="149">
        <v>0</v>
      </c>
      <c r="O184" s="150">
        <v>0</v>
      </c>
      <c r="P184" s="150">
        <v>0</v>
      </c>
      <c r="Q184" s="150">
        <v>0</v>
      </c>
      <c r="R184" s="150">
        <v>0</v>
      </c>
      <c r="S184" s="150">
        <v>0</v>
      </c>
      <c r="T184" s="150">
        <v>0</v>
      </c>
      <c r="U184" s="150">
        <v>0</v>
      </c>
      <c r="V184" s="150">
        <v>0</v>
      </c>
      <c r="W184" s="150">
        <v>0</v>
      </c>
      <c r="X184" s="150">
        <v>0</v>
      </c>
      <c r="Y184" s="150">
        <v>0</v>
      </c>
      <c r="Z184" s="150">
        <v>0</v>
      </c>
      <c r="AA184" s="150">
        <v>0</v>
      </c>
      <c r="AB184" s="150">
        <v>0</v>
      </c>
      <c r="AC184" s="150">
        <v>0</v>
      </c>
      <c r="AD184" s="150">
        <v>0</v>
      </c>
      <c r="AE184" s="150">
        <v>0</v>
      </c>
      <c r="AF184" s="150">
        <v>0</v>
      </c>
      <c r="AG184" s="150">
        <v>0</v>
      </c>
      <c r="AH184" s="150">
        <v>0</v>
      </c>
      <c r="AI184" s="150">
        <v>0</v>
      </c>
      <c r="AJ184" s="150">
        <v>0</v>
      </c>
      <c r="AK184" s="150">
        <v>0</v>
      </c>
      <c r="AL184" s="150">
        <v>0</v>
      </c>
      <c r="AM184" s="150">
        <v>0</v>
      </c>
      <c r="AN184" s="150">
        <v>0</v>
      </c>
      <c r="AO184" s="150">
        <v>0</v>
      </c>
      <c r="AP184" s="150">
        <v>0</v>
      </c>
      <c r="AQ184" s="150">
        <v>0</v>
      </c>
      <c r="AR184" s="150">
        <v>0</v>
      </c>
      <c r="AS184" s="150">
        <v>0</v>
      </c>
      <c r="AT184" s="150">
        <v>0</v>
      </c>
      <c r="AU184" s="150">
        <v>0</v>
      </c>
      <c r="AV184" s="150">
        <v>1</v>
      </c>
    </row>
    <row r="185" spans="2:48" x14ac:dyDescent="0.25">
      <c r="B185" s="16"/>
      <c r="C185" s="332"/>
      <c r="D185" s="249"/>
      <c r="E185" s="252" t="s">
        <v>358</v>
      </c>
      <c r="F185" s="74"/>
      <c r="H185" s="136">
        <f t="shared" si="4"/>
        <v>0</v>
      </c>
      <c r="I185" s="149">
        <v>0</v>
      </c>
      <c r="J185" s="149">
        <v>0</v>
      </c>
      <c r="K185" s="149">
        <v>0</v>
      </c>
      <c r="L185" s="149">
        <v>0</v>
      </c>
      <c r="M185" s="149">
        <v>0</v>
      </c>
      <c r="N185" s="149">
        <v>0</v>
      </c>
      <c r="O185" s="150">
        <v>0</v>
      </c>
      <c r="P185" s="150">
        <v>0</v>
      </c>
      <c r="Q185" s="150">
        <v>0</v>
      </c>
      <c r="R185" s="150">
        <v>0</v>
      </c>
      <c r="S185" s="150">
        <v>0</v>
      </c>
      <c r="T185" s="150">
        <v>0</v>
      </c>
      <c r="U185" s="150">
        <v>0</v>
      </c>
      <c r="V185" s="150">
        <v>0</v>
      </c>
      <c r="W185" s="150">
        <v>0</v>
      </c>
      <c r="X185" s="150">
        <v>0</v>
      </c>
      <c r="Y185" s="150">
        <v>0</v>
      </c>
      <c r="Z185" s="150">
        <v>0</v>
      </c>
      <c r="AA185" s="150">
        <v>0</v>
      </c>
      <c r="AB185" s="150">
        <v>0</v>
      </c>
      <c r="AC185" s="150">
        <v>0</v>
      </c>
      <c r="AD185" s="150">
        <v>0</v>
      </c>
      <c r="AE185" s="150">
        <v>0</v>
      </c>
      <c r="AF185" s="150">
        <v>0</v>
      </c>
      <c r="AG185" s="150">
        <v>0</v>
      </c>
      <c r="AH185" s="150">
        <v>0</v>
      </c>
      <c r="AI185" s="150">
        <v>0</v>
      </c>
      <c r="AJ185" s="150">
        <v>0</v>
      </c>
      <c r="AK185" s="150">
        <v>0</v>
      </c>
      <c r="AL185" s="150">
        <v>0</v>
      </c>
      <c r="AM185" s="150">
        <v>0</v>
      </c>
      <c r="AN185" s="150">
        <v>0</v>
      </c>
      <c r="AO185" s="150">
        <v>0</v>
      </c>
      <c r="AP185" s="150">
        <v>0</v>
      </c>
      <c r="AQ185" s="150">
        <v>0</v>
      </c>
      <c r="AR185" s="150">
        <v>0</v>
      </c>
      <c r="AS185" s="150">
        <v>0</v>
      </c>
      <c r="AT185" s="150">
        <v>0</v>
      </c>
      <c r="AU185" s="150">
        <v>0</v>
      </c>
      <c r="AV185" s="150">
        <v>1</v>
      </c>
    </row>
    <row r="186" spans="2:48" x14ac:dyDescent="0.25">
      <c r="B186" s="16"/>
      <c r="C186" s="332"/>
      <c r="D186" s="249"/>
      <c r="E186" s="252" t="s">
        <v>359</v>
      </c>
      <c r="F186" s="74"/>
      <c r="H186" s="136">
        <f t="shared" si="4"/>
        <v>0</v>
      </c>
      <c r="I186" s="149">
        <v>0</v>
      </c>
      <c r="J186" s="149">
        <v>0</v>
      </c>
      <c r="K186" s="149">
        <v>0</v>
      </c>
      <c r="L186" s="149">
        <v>0</v>
      </c>
      <c r="M186" s="149">
        <v>0</v>
      </c>
      <c r="N186" s="149">
        <v>0</v>
      </c>
      <c r="O186" s="150">
        <v>0</v>
      </c>
      <c r="P186" s="150">
        <v>0</v>
      </c>
      <c r="Q186" s="150">
        <v>0</v>
      </c>
      <c r="R186" s="150">
        <v>0</v>
      </c>
      <c r="S186" s="150">
        <v>0</v>
      </c>
      <c r="T186" s="150">
        <v>0</v>
      </c>
      <c r="U186" s="150">
        <v>0</v>
      </c>
      <c r="V186" s="150">
        <v>0</v>
      </c>
      <c r="W186" s="150">
        <v>0</v>
      </c>
      <c r="X186" s="150">
        <v>0</v>
      </c>
      <c r="Y186" s="150">
        <v>0</v>
      </c>
      <c r="Z186" s="150">
        <v>0</v>
      </c>
      <c r="AA186" s="150">
        <v>0</v>
      </c>
      <c r="AB186" s="150">
        <v>0</v>
      </c>
      <c r="AC186" s="150">
        <v>0</v>
      </c>
      <c r="AD186" s="150">
        <v>0</v>
      </c>
      <c r="AE186" s="150">
        <v>0</v>
      </c>
      <c r="AF186" s="150">
        <v>0</v>
      </c>
      <c r="AG186" s="150">
        <v>0</v>
      </c>
      <c r="AH186" s="150">
        <v>0</v>
      </c>
      <c r="AI186" s="150">
        <v>0</v>
      </c>
      <c r="AJ186" s="150">
        <v>0</v>
      </c>
      <c r="AK186" s="150">
        <v>0</v>
      </c>
      <c r="AL186" s="150">
        <v>0</v>
      </c>
      <c r="AM186" s="150">
        <v>0</v>
      </c>
      <c r="AN186" s="150">
        <v>0</v>
      </c>
      <c r="AO186" s="150">
        <v>0</v>
      </c>
      <c r="AP186" s="150">
        <v>0</v>
      </c>
      <c r="AQ186" s="150">
        <v>0</v>
      </c>
      <c r="AR186" s="150">
        <v>0</v>
      </c>
      <c r="AS186" s="150">
        <v>0</v>
      </c>
      <c r="AT186" s="150">
        <v>0</v>
      </c>
      <c r="AU186" s="150">
        <v>0</v>
      </c>
      <c r="AV186" s="150">
        <v>1</v>
      </c>
    </row>
    <row r="187" spans="2:48" x14ac:dyDescent="0.25">
      <c r="B187" s="16"/>
      <c r="C187" s="332"/>
      <c r="D187" s="249"/>
      <c r="E187" s="252" t="s">
        <v>360</v>
      </c>
      <c r="F187" s="74"/>
      <c r="H187" s="136">
        <f t="shared" si="4"/>
        <v>0</v>
      </c>
      <c r="I187" s="149">
        <v>0</v>
      </c>
      <c r="J187" s="149">
        <v>0</v>
      </c>
      <c r="K187" s="149">
        <v>0</v>
      </c>
      <c r="L187" s="149">
        <v>0</v>
      </c>
      <c r="M187" s="149">
        <v>0</v>
      </c>
      <c r="N187" s="149">
        <v>0</v>
      </c>
      <c r="O187" s="150">
        <v>0</v>
      </c>
      <c r="P187" s="150">
        <v>0</v>
      </c>
      <c r="Q187" s="150">
        <v>0</v>
      </c>
      <c r="R187" s="150">
        <v>0</v>
      </c>
      <c r="S187" s="150">
        <v>0</v>
      </c>
      <c r="T187" s="150">
        <v>0</v>
      </c>
      <c r="U187" s="150">
        <v>0</v>
      </c>
      <c r="V187" s="150">
        <v>0</v>
      </c>
      <c r="W187" s="150">
        <v>0</v>
      </c>
      <c r="X187" s="150">
        <v>0</v>
      </c>
      <c r="Y187" s="150">
        <v>0</v>
      </c>
      <c r="Z187" s="150">
        <v>0</v>
      </c>
      <c r="AA187" s="150">
        <v>0</v>
      </c>
      <c r="AB187" s="150">
        <v>0</v>
      </c>
      <c r="AC187" s="150">
        <v>0</v>
      </c>
      <c r="AD187" s="150">
        <v>0</v>
      </c>
      <c r="AE187" s="150">
        <v>0</v>
      </c>
      <c r="AF187" s="150">
        <v>0</v>
      </c>
      <c r="AG187" s="150">
        <v>0</v>
      </c>
      <c r="AH187" s="150">
        <v>0</v>
      </c>
      <c r="AI187" s="150">
        <v>0</v>
      </c>
      <c r="AJ187" s="150">
        <v>0</v>
      </c>
      <c r="AK187" s="150">
        <v>0</v>
      </c>
      <c r="AL187" s="150">
        <v>0</v>
      </c>
      <c r="AM187" s="150">
        <v>0</v>
      </c>
      <c r="AN187" s="150">
        <v>0</v>
      </c>
      <c r="AO187" s="150">
        <v>0</v>
      </c>
      <c r="AP187" s="150">
        <v>0</v>
      </c>
      <c r="AQ187" s="150">
        <v>0</v>
      </c>
      <c r="AR187" s="150">
        <v>0</v>
      </c>
      <c r="AS187" s="150">
        <v>0</v>
      </c>
      <c r="AT187" s="150">
        <v>0</v>
      </c>
      <c r="AU187" s="150">
        <v>0</v>
      </c>
      <c r="AV187" s="150">
        <v>1</v>
      </c>
    </row>
    <row r="188" spans="2:48" x14ac:dyDescent="0.25">
      <c r="B188" s="16"/>
      <c r="C188" s="332"/>
      <c r="D188" s="249"/>
      <c r="E188" s="252" t="s">
        <v>361</v>
      </c>
      <c r="F188" s="74"/>
      <c r="H188" s="136">
        <f t="shared" si="4"/>
        <v>0</v>
      </c>
      <c r="I188" s="149">
        <v>0</v>
      </c>
      <c r="J188" s="149">
        <v>0</v>
      </c>
      <c r="K188" s="149">
        <v>0</v>
      </c>
      <c r="L188" s="149">
        <v>0</v>
      </c>
      <c r="M188" s="149">
        <v>0</v>
      </c>
      <c r="N188" s="149">
        <v>0</v>
      </c>
      <c r="O188" s="150">
        <v>1</v>
      </c>
      <c r="P188" s="150">
        <v>0</v>
      </c>
      <c r="Q188" s="150">
        <v>0</v>
      </c>
      <c r="R188" s="150">
        <v>0</v>
      </c>
      <c r="S188" s="150">
        <v>0</v>
      </c>
      <c r="T188" s="150">
        <v>0</v>
      </c>
      <c r="U188" s="150">
        <v>0</v>
      </c>
      <c r="V188" s="150">
        <v>0</v>
      </c>
      <c r="W188" s="150">
        <v>0</v>
      </c>
      <c r="X188" s="150">
        <v>0</v>
      </c>
      <c r="Y188" s="150">
        <v>0</v>
      </c>
      <c r="Z188" s="150">
        <v>0</v>
      </c>
      <c r="AA188" s="150">
        <v>0</v>
      </c>
      <c r="AB188" s="150">
        <v>0</v>
      </c>
      <c r="AC188" s="150">
        <v>0</v>
      </c>
      <c r="AD188" s="150">
        <v>0</v>
      </c>
      <c r="AE188" s="150">
        <v>0</v>
      </c>
      <c r="AF188" s="150">
        <v>0</v>
      </c>
      <c r="AG188" s="150">
        <v>0</v>
      </c>
      <c r="AH188" s="150">
        <v>0</v>
      </c>
      <c r="AI188" s="150">
        <v>0</v>
      </c>
      <c r="AJ188" s="150">
        <v>0</v>
      </c>
      <c r="AK188" s="150">
        <v>0</v>
      </c>
      <c r="AL188" s="150">
        <v>0</v>
      </c>
      <c r="AM188" s="150">
        <v>0</v>
      </c>
      <c r="AN188" s="150">
        <v>0</v>
      </c>
      <c r="AO188" s="150">
        <v>0</v>
      </c>
      <c r="AP188" s="150">
        <v>0</v>
      </c>
      <c r="AQ188" s="150">
        <v>0</v>
      </c>
      <c r="AR188" s="150">
        <v>0</v>
      </c>
      <c r="AS188" s="150">
        <v>0</v>
      </c>
      <c r="AT188" s="150">
        <v>0</v>
      </c>
      <c r="AU188" s="150">
        <v>0</v>
      </c>
      <c r="AV188" s="150">
        <v>0</v>
      </c>
    </row>
    <row r="189" spans="2:48" x14ac:dyDescent="0.25">
      <c r="B189" s="16"/>
      <c r="C189" s="332"/>
      <c r="D189" s="249"/>
      <c r="E189" s="252" t="s">
        <v>362</v>
      </c>
      <c r="F189" s="74"/>
      <c r="H189" s="136">
        <f t="shared" si="4"/>
        <v>0</v>
      </c>
      <c r="I189" s="149">
        <v>0</v>
      </c>
      <c r="J189" s="149">
        <v>0</v>
      </c>
      <c r="K189" s="149">
        <v>0</v>
      </c>
      <c r="L189" s="149">
        <v>0</v>
      </c>
      <c r="M189" s="149">
        <v>0</v>
      </c>
      <c r="N189" s="149">
        <v>0</v>
      </c>
      <c r="O189" s="150">
        <v>0</v>
      </c>
      <c r="P189" s="150">
        <v>0</v>
      </c>
      <c r="Q189" s="150">
        <v>0</v>
      </c>
      <c r="R189" s="150">
        <v>0</v>
      </c>
      <c r="S189" s="150">
        <v>0</v>
      </c>
      <c r="T189" s="150">
        <v>0</v>
      </c>
      <c r="U189" s="150">
        <v>0</v>
      </c>
      <c r="V189" s="150">
        <v>0</v>
      </c>
      <c r="W189" s="150">
        <v>0</v>
      </c>
      <c r="X189" s="150">
        <v>0</v>
      </c>
      <c r="Y189" s="150">
        <v>0</v>
      </c>
      <c r="Z189" s="150">
        <v>0</v>
      </c>
      <c r="AA189" s="150">
        <v>0</v>
      </c>
      <c r="AB189" s="150">
        <v>0</v>
      </c>
      <c r="AC189" s="150">
        <v>0</v>
      </c>
      <c r="AD189" s="150">
        <v>0</v>
      </c>
      <c r="AE189" s="150">
        <v>0</v>
      </c>
      <c r="AF189" s="150">
        <v>0</v>
      </c>
      <c r="AG189" s="150">
        <v>0</v>
      </c>
      <c r="AH189" s="150">
        <v>0</v>
      </c>
      <c r="AI189" s="150">
        <v>0</v>
      </c>
      <c r="AJ189" s="150">
        <v>0</v>
      </c>
      <c r="AK189" s="150">
        <v>0</v>
      </c>
      <c r="AL189" s="150">
        <v>0</v>
      </c>
      <c r="AM189" s="150">
        <v>0</v>
      </c>
      <c r="AN189" s="150">
        <v>0</v>
      </c>
      <c r="AO189" s="150">
        <v>0</v>
      </c>
      <c r="AP189" s="150">
        <v>0</v>
      </c>
      <c r="AQ189" s="150">
        <v>0</v>
      </c>
      <c r="AR189" s="150">
        <v>0</v>
      </c>
      <c r="AS189" s="150">
        <v>0</v>
      </c>
      <c r="AT189" s="150">
        <v>0</v>
      </c>
      <c r="AU189" s="150">
        <v>0</v>
      </c>
      <c r="AV189" s="150">
        <v>1</v>
      </c>
    </row>
    <row r="190" spans="2:48" x14ac:dyDescent="0.25">
      <c r="B190" s="16"/>
      <c r="C190" s="332"/>
      <c r="D190" s="249"/>
      <c r="E190" s="252" t="s">
        <v>363</v>
      </c>
      <c r="F190" s="74"/>
      <c r="H190" s="136">
        <f t="shared" si="4"/>
        <v>0</v>
      </c>
      <c r="I190" s="149">
        <v>0</v>
      </c>
      <c r="J190" s="149">
        <v>0</v>
      </c>
      <c r="K190" s="149">
        <v>0</v>
      </c>
      <c r="L190" s="149">
        <v>0</v>
      </c>
      <c r="M190" s="149">
        <v>0</v>
      </c>
      <c r="N190" s="149">
        <v>0</v>
      </c>
      <c r="O190" s="150">
        <v>1</v>
      </c>
      <c r="P190" s="150">
        <v>0</v>
      </c>
      <c r="Q190" s="150">
        <v>0</v>
      </c>
      <c r="R190" s="150">
        <v>0</v>
      </c>
      <c r="S190" s="150">
        <v>0</v>
      </c>
      <c r="T190" s="150">
        <v>0</v>
      </c>
      <c r="U190" s="150">
        <v>0</v>
      </c>
      <c r="V190" s="150">
        <v>0</v>
      </c>
      <c r="W190" s="150">
        <v>0</v>
      </c>
      <c r="X190" s="150">
        <v>0</v>
      </c>
      <c r="Y190" s="150">
        <v>0</v>
      </c>
      <c r="Z190" s="150">
        <v>0</v>
      </c>
      <c r="AA190" s="150">
        <v>0</v>
      </c>
      <c r="AB190" s="150">
        <v>0</v>
      </c>
      <c r="AC190" s="150">
        <v>0</v>
      </c>
      <c r="AD190" s="150">
        <v>0</v>
      </c>
      <c r="AE190" s="150">
        <v>0</v>
      </c>
      <c r="AF190" s="150">
        <v>0</v>
      </c>
      <c r="AG190" s="150">
        <v>0</v>
      </c>
      <c r="AH190" s="150">
        <v>0</v>
      </c>
      <c r="AI190" s="150">
        <v>0</v>
      </c>
      <c r="AJ190" s="150">
        <v>1</v>
      </c>
      <c r="AK190" s="150">
        <v>0</v>
      </c>
      <c r="AL190" s="150">
        <v>0</v>
      </c>
      <c r="AM190" s="150">
        <v>0</v>
      </c>
      <c r="AN190" s="150">
        <v>0</v>
      </c>
      <c r="AO190" s="150">
        <v>0</v>
      </c>
      <c r="AP190" s="150">
        <v>0</v>
      </c>
      <c r="AQ190" s="150">
        <v>0</v>
      </c>
      <c r="AR190" s="150">
        <v>0</v>
      </c>
      <c r="AS190" s="150">
        <v>0</v>
      </c>
      <c r="AT190" s="150">
        <v>0</v>
      </c>
      <c r="AU190" s="150">
        <v>0</v>
      </c>
      <c r="AV190" s="150">
        <v>1</v>
      </c>
    </row>
    <row r="191" spans="2:48" x14ac:dyDescent="0.25">
      <c r="B191" s="16"/>
      <c r="C191" s="332"/>
      <c r="D191" s="249"/>
      <c r="E191" s="252" t="s">
        <v>364</v>
      </c>
      <c r="F191" s="74"/>
      <c r="H191" s="136">
        <f t="shared" si="4"/>
        <v>0</v>
      </c>
      <c r="I191" s="149">
        <v>0</v>
      </c>
      <c r="J191" s="149">
        <v>0</v>
      </c>
      <c r="K191" s="149">
        <v>0</v>
      </c>
      <c r="L191" s="149">
        <v>0</v>
      </c>
      <c r="M191" s="149">
        <v>0</v>
      </c>
      <c r="N191" s="149">
        <v>0</v>
      </c>
      <c r="O191" s="150">
        <v>0</v>
      </c>
      <c r="P191" s="150">
        <v>0</v>
      </c>
      <c r="Q191" s="150">
        <v>0</v>
      </c>
      <c r="R191" s="150">
        <v>0</v>
      </c>
      <c r="S191" s="150">
        <v>0</v>
      </c>
      <c r="T191" s="150">
        <v>0</v>
      </c>
      <c r="U191" s="150">
        <v>0</v>
      </c>
      <c r="V191" s="150">
        <v>0</v>
      </c>
      <c r="W191" s="150">
        <v>0</v>
      </c>
      <c r="X191" s="150">
        <v>0</v>
      </c>
      <c r="Y191" s="150">
        <v>0</v>
      </c>
      <c r="Z191" s="150">
        <v>0</v>
      </c>
      <c r="AA191" s="150">
        <v>0</v>
      </c>
      <c r="AB191" s="150">
        <v>0</v>
      </c>
      <c r="AC191" s="150">
        <v>0</v>
      </c>
      <c r="AD191" s="150">
        <v>0</v>
      </c>
      <c r="AE191" s="150">
        <v>0</v>
      </c>
      <c r="AF191" s="150">
        <v>0</v>
      </c>
      <c r="AG191" s="150">
        <v>0</v>
      </c>
      <c r="AH191" s="150">
        <v>0</v>
      </c>
      <c r="AI191" s="150">
        <v>0</v>
      </c>
      <c r="AJ191" s="150">
        <v>0</v>
      </c>
      <c r="AK191" s="150">
        <v>0</v>
      </c>
      <c r="AL191" s="150">
        <v>0</v>
      </c>
      <c r="AM191" s="150">
        <v>0</v>
      </c>
      <c r="AN191" s="150">
        <v>0</v>
      </c>
      <c r="AO191" s="150">
        <v>0</v>
      </c>
      <c r="AP191" s="150">
        <v>0</v>
      </c>
      <c r="AQ191" s="150">
        <v>0</v>
      </c>
      <c r="AR191" s="150">
        <v>0</v>
      </c>
      <c r="AS191" s="150">
        <v>0</v>
      </c>
      <c r="AT191" s="150">
        <v>0</v>
      </c>
      <c r="AU191" s="150">
        <v>1</v>
      </c>
      <c r="AV191" s="150">
        <v>1</v>
      </c>
    </row>
    <row r="192" spans="2:48" x14ac:dyDescent="0.25">
      <c r="B192" s="16"/>
      <c r="C192" s="332"/>
      <c r="D192" s="249"/>
      <c r="E192" s="252" t="s">
        <v>365</v>
      </c>
      <c r="F192" s="74"/>
      <c r="H192" s="136">
        <f t="shared" si="4"/>
        <v>0</v>
      </c>
      <c r="I192" s="149">
        <v>0</v>
      </c>
      <c r="J192" s="149">
        <v>0</v>
      </c>
      <c r="K192" s="149">
        <v>0</v>
      </c>
      <c r="L192" s="149">
        <v>0</v>
      </c>
      <c r="M192" s="149">
        <v>0</v>
      </c>
      <c r="N192" s="149">
        <v>0</v>
      </c>
      <c r="O192" s="150">
        <v>0</v>
      </c>
      <c r="P192" s="150">
        <v>0</v>
      </c>
      <c r="Q192" s="150">
        <v>0</v>
      </c>
      <c r="R192" s="150">
        <v>0</v>
      </c>
      <c r="S192" s="150">
        <v>0</v>
      </c>
      <c r="T192" s="150">
        <v>0</v>
      </c>
      <c r="U192" s="150">
        <v>0</v>
      </c>
      <c r="V192" s="150">
        <v>0</v>
      </c>
      <c r="W192" s="150">
        <v>0</v>
      </c>
      <c r="X192" s="150">
        <v>0</v>
      </c>
      <c r="Y192" s="150">
        <v>0</v>
      </c>
      <c r="Z192" s="150">
        <v>0</v>
      </c>
      <c r="AA192" s="150">
        <v>0</v>
      </c>
      <c r="AB192" s="150">
        <v>0</v>
      </c>
      <c r="AC192" s="150">
        <v>0</v>
      </c>
      <c r="AD192" s="150">
        <v>0</v>
      </c>
      <c r="AE192" s="150">
        <v>0</v>
      </c>
      <c r="AF192" s="150">
        <v>0</v>
      </c>
      <c r="AG192" s="150">
        <v>0</v>
      </c>
      <c r="AH192" s="150">
        <v>0</v>
      </c>
      <c r="AI192" s="150">
        <v>0</v>
      </c>
      <c r="AJ192" s="150">
        <v>0</v>
      </c>
      <c r="AK192" s="150">
        <v>0</v>
      </c>
      <c r="AL192" s="150">
        <v>0</v>
      </c>
      <c r="AM192" s="150">
        <v>0</v>
      </c>
      <c r="AN192" s="150">
        <v>0</v>
      </c>
      <c r="AO192" s="150">
        <v>0</v>
      </c>
      <c r="AP192" s="150">
        <v>0</v>
      </c>
      <c r="AQ192" s="150">
        <v>0</v>
      </c>
      <c r="AR192" s="150">
        <v>0</v>
      </c>
      <c r="AS192" s="150">
        <v>0</v>
      </c>
      <c r="AT192" s="150">
        <v>0</v>
      </c>
      <c r="AU192" s="150">
        <v>1</v>
      </c>
      <c r="AV192" s="150">
        <v>1</v>
      </c>
    </row>
    <row r="193" spans="2:48" x14ac:dyDescent="0.25">
      <c r="B193" s="16"/>
      <c r="C193" s="332"/>
      <c r="D193" s="249"/>
      <c r="E193" s="252" t="s">
        <v>366</v>
      </c>
      <c r="F193" s="74"/>
      <c r="H193" s="136">
        <f t="shared" si="4"/>
        <v>0</v>
      </c>
      <c r="I193" s="149">
        <v>0</v>
      </c>
      <c r="J193" s="149">
        <v>0</v>
      </c>
      <c r="K193" s="149">
        <v>0</v>
      </c>
      <c r="L193" s="149">
        <v>0</v>
      </c>
      <c r="M193" s="149">
        <v>0</v>
      </c>
      <c r="N193" s="149">
        <v>0</v>
      </c>
      <c r="O193" s="150">
        <v>0</v>
      </c>
      <c r="P193" s="150">
        <v>0</v>
      </c>
      <c r="Q193" s="150">
        <v>0</v>
      </c>
      <c r="R193" s="150">
        <v>0</v>
      </c>
      <c r="S193" s="150">
        <v>0</v>
      </c>
      <c r="T193" s="150">
        <v>0</v>
      </c>
      <c r="U193" s="150">
        <v>0</v>
      </c>
      <c r="V193" s="150">
        <v>0</v>
      </c>
      <c r="W193" s="150">
        <v>0</v>
      </c>
      <c r="X193" s="150">
        <v>0</v>
      </c>
      <c r="Y193" s="150">
        <v>0</v>
      </c>
      <c r="Z193" s="150">
        <v>0</v>
      </c>
      <c r="AA193" s="150">
        <v>0</v>
      </c>
      <c r="AB193" s="150">
        <v>0</v>
      </c>
      <c r="AC193" s="150">
        <v>0</v>
      </c>
      <c r="AD193" s="150">
        <v>0</v>
      </c>
      <c r="AE193" s="150">
        <v>0</v>
      </c>
      <c r="AF193" s="150">
        <v>0</v>
      </c>
      <c r="AG193" s="150">
        <v>0</v>
      </c>
      <c r="AH193" s="150">
        <v>0</v>
      </c>
      <c r="AI193" s="150">
        <v>0</v>
      </c>
      <c r="AJ193" s="150">
        <v>0</v>
      </c>
      <c r="AK193" s="150">
        <v>0</v>
      </c>
      <c r="AL193" s="150">
        <v>0</v>
      </c>
      <c r="AM193" s="150">
        <v>0</v>
      </c>
      <c r="AN193" s="150">
        <v>0</v>
      </c>
      <c r="AO193" s="150">
        <v>0</v>
      </c>
      <c r="AP193" s="150">
        <v>0</v>
      </c>
      <c r="AQ193" s="150">
        <v>0</v>
      </c>
      <c r="AR193" s="150">
        <v>0</v>
      </c>
      <c r="AS193" s="150">
        <v>0</v>
      </c>
      <c r="AT193" s="150">
        <v>0</v>
      </c>
      <c r="AU193" s="150">
        <v>0</v>
      </c>
      <c r="AV193" s="150">
        <v>1</v>
      </c>
    </row>
    <row r="194" spans="2:48" ht="30" x14ac:dyDescent="0.25">
      <c r="B194" s="16"/>
      <c r="C194" s="332"/>
      <c r="D194" s="249"/>
      <c r="E194" s="252" t="s">
        <v>367</v>
      </c>
      <c r="F194" s="74"/>
      <c r="H194" s="136">
        <f t="shared" si="4"/>
        <v>0</v>
      </c>
      <c r="I194" s="149">
        <v>0</v>
      </c>
      <c r="J194" s="149">
        <v>0</v>
      </c>
      <c r="K194" s="149">
        <v>0</v>
      </c>
      <c r="L194" s="149">
        <v>0</v>
      </c>
      <c r="M194" s="149">
        <v>0</v>
      </c>
      <c r="N194" s="149">
        <v>0</v>
      </c>
      <c r="O194" s="150">
        <v>0</v>
      </c>
      <c r="P194" s="150">
        <v>0</v>
      </c>
      <c r="Q194" s="150">
        <v>0</v>
      </c>
      <c r="R194" s="150">
        <v>0</v>
      </c>
      <c r="S194" s="150">
        <v>0</v>
      </c>
      <c r="T194" s="150">
        <v>0</v>
      </c>
      <c r="U194" s="150">
        <v>0</v>
      </c>
      <c r="V194" s="150">
        <v>0</v>
      </c>
      <c r="W194" s="150">
        <v>0</v>
      </c>
      <c r="X194" s="150">
        <v>0</v>
      </c>
      <c r="Y194" s="150">
        <v>0</v>
      </c>
      <c r="Z194" s="150">
        <v>0</v>
      </c>
      <c r="AA194" s="150">
        <v>0</v>
      </c>
      <c r="AB194" s="150">
        <v>0</v>
      </c>
      <c r="AC194" s="150">
        <v>0</v>
      </c>
      <c r="AD194" s="150">
        <v>0</v>
      </c>
      <c r="AE194" s="150">
        <v>0</v>
      </c>
      <c r="AF194" s="150">
        <v>0</v>
      </c>
      <c r="AG194" s="150">
        <v>0</v>
      </c>
      <c r="AH194" s="150">
        <v>0</v>
      </c>
      <c r="AI194" s="150">
        <v>0</v>
      </c>
      <c r="AJ194" s="150">
        <v>0</v>
      </c>
      <c r="AK194" s="150">
        <v>0</v>
      </c>
      <c r="AL194" s="150">
        <v>0</v>
      </c>
      <c r="AM194" s="150">
        <v>0</v>
      </c>
      <c r="AN194" s="150">
        <v>0</v>
      </c>
      <c r="AO194" s="150">
        <v>0</v>
      </c>
      <c r="AP194" s="150">
        <v>0</v>
      </c>
      <c r="AQ194" s="150">
        <v>0</v>
      </c>
      <c r="AR194" s="150">
        <v>0</v>
      </c>
      <c r="AS194" s="150">
        <v>0</v>
      </c>
      <c r="AT194" s="150">
        <v>0</v>
      </c>
      <c r="AU194" s="150">
        <v>1</v>
      </c>
      <c r="AV194" s="150">
        <v>1</v>
      </c>
    </row>
    <row r="195" spans="2:48" x14ac:dyDescent="0.25">
      <c r="B195" s="16"/>
      <c r="C195" s="332"/>
      <c r="D195" s="249"/>
      <c r="E195" s="252" t="s">
        <v>368</v>
      </c>
      <c r="F195" s="74"/>
      <c r="H195" s="136">
        <f t="shared" si="4"/>
        <v>0</v>
      </c>
      <c r="I195" s="149">
        <v>0</v>
      </c>
      <c r="J195" s="149">
        <v>0</v>
      </c>
      <c r="K195" s="149">
        <v>0</v>
      </c>
      <c r="L195" s="149">
        <v>0</v>
      </c>
      <c r="M195" s="149">
        <v>0</v>
      </c>
      <c r="N195" s="149">
        <v>0</v>
      </c>
      <c r="O195" s="150">
        <v>0</v>
      </c>
      <c r="P195" s="150">
        <v>0</v>
      </c>
      <c r="Q195" s="150">
        <v>0</v>
      </c>
      <c r="R195" s="150">
        <v>0</v>
      </c>
      <c r="S195" s="150">
        <v>0</v>
      </c>
      <c r="T195" s="150">
        <v>0</v>
      </c>
      <c r="U195" s="150">
        <v>0</v>
      </c>
      <c r="V195" s="150">
        <v>0</v>
      </c>
      <c r="W195" s="150">
        <v>0</v>
      </c>
      <c r="X195" s="150">
        <v>0</v>
      </c>
      <c r="Y195" s="150">
        <v>0</v>
      </c>
      <c r="Z195" s="150">
        <v>0</v>
      </c>
      <c r="AA195" s="150">
        <v>0</v>
      </c>
      <c r="AB195" s="150">
        <v>0</v>
      </c>
      <c r="AC195" s="150">
        <v>0</v>
      </c>
      <c r="AD195" s="150">
        <v>0</v>
      </c>
      <c r="AE195" s="150">
        <v>0</v>
      </c>
      <c r="AF195" s="150">
        <v>0</v>
      </c>
      <c r="AG195" s="150">
        <v>0</v>
      </c>
      <c r="AH195" s="150">
        <v>0</v>
      </c>
      <c r="AI195" s="150">
        <v>0</v>
      </c>
      <c r="AJ195" s="150">
        <v>0</v>
      </c>
      <c r="AK195" s="150">
        <v>0</v>
      </c>
      <c r="AL195" s="150">
        <v>0</v>
      </c>
      <c r="AM195" s="150">
        <v>0</v>
      </c>
      <c r="AN195" s="150">
        <v>0</v>
      </c>
      <c r="AO195" s="150">
        <v>0</v>
      </c>
      <c r="AP195" s="150">
        <v>0</v>
      </c>
      <c r="AQ195" s="150">
        <v>0</v>
      </c>
      <c r="AR195" s="150">
        <v>0</v>
      </c>
      <c r="AS195" s="150">
        <v>0</v>
      </c>
      <c r="AT195" s="150">
        <v>0</v>
      </c>
      <c r="AU195" s="150">
        <v>1</v>
      </c>
      <c r="AV195" s="150">
        <v>1</v>
      </c>
    </row>
    <row r="196" spans="2:48" x14ac:dyDescent="0.25">
      <c r="B196" s="16"/>
      <c r="C196" s="332"/>
      <c r="D196" s="249"/>
      <c r="E196" s="252" t="s">
        <v>369</v>
      </c>
      <c r="F196" s="74"/>
      <c r="H196" s="136">
        <f t="shared" si="4"/>
        <v>0</v>
      </c>
      <c r="I196" s="149">
        <v>0</v>
      </c>
      <c r="J196" s="149">
        <v>0</v>
      </c>
      <c r="K196" s="149">
        <v>0</v>
      </c>
      <c r="L196" s="149">
        <v>0</v>
      </c>
      <c r="M196" s="149">
        <v>0</v>
      </c>
      <c r="N196" s="149">
        <v>0</v>
      </c>
      <c r="O196" s="150">
        <v>0</v>
      </c>
      <c r="P196" s="150">
        <v>0</v>
      </c>
      <c r="Q196" s="150">
        <v>0</v>
      </c>
      <c r="R196" s="150">
        <v>0</v>
      </c>
      <c r="S196" s="150">
        <v>0</v>
      </c>
      <c r="T196" s="150">
        <v>0</v>
      </c>
      <c r="U196" s="150">
        <v>0</v>
      </c>
      <c r="V196" s="150">
        <v>0</v>
      </c>
      <c r="W196" s="150">
        <v>0</v>
      </c>
      <c r="X196" s="150">
        <v>0</v>
      </c>
      <c r="Y196" s="150">
        <v>0</v>
      </c>
      <c r="Z196" s="150">
        <v>0</v>
      </c>
      <c r="AA196" s="150">
        <v>0</v>
      </c>
      <c r="AB196" s="150">
        <v>0</v>
      </c>
      <c r="AC196" s="150">
        <v>0</v>
      </c>
      <c r="AD196" s="150">
        <v>0</v>
      </c>
      <c r="AE196" s="150">
        <v>0</v>
      </c>
      <c r="AF196" s="150">
        <v>0</v>
      </c>
      <c r="AG196" s="150">
        <v>0</v>
      </c>
      <c r="AH196" s="150">
        <v>0</v>
      </c>
      <c r="AI196" s="150">
        <v>0</v>
      </c>
      <c r="AJ196" s="150">
        <v>0</v>
      </c>
      <c r="AK196" s="150">
        <v>0</v>
      </c>
      <c r="AL196" s="150">
        <v>0</v>
      </c>
      <c r="AM196" s="150">
        <v>0</v>
      </c>
      <c r="AN196" s="150">
        <v>0</v>
      </c>
      <c r="AO196" s="150">
        <v>0</v>
      </c>
      <c r="AP196" s="150">
        <v>0</v>
      </c>
      <c r="AQ196" s="150">
        <v>0</v>
      </c>
      <c r="AR196" s="150">
        <v>0</v>
      </c>
      <c r="AS196" s="150">
        <v>0</v>
      </c>
      <c r="AT196" s="150">
        <v>0</v>
      </c>
      <c r="AU196" s="150">
        <v>1</v>
      </c>
      <c r="AV196" s="150">
        <v>1</v>
      </c>
    </row>
    <row r="197" spans="2:48" ht="30" x14ac:dyDescent="0.25">
      <c r="B197" s="16"/>
      <c r="C197" s="332"/>
      <c r="D197" s="249"/>
      <c r="E197" s="252" t="s">
        <v>370</v>
      </c>
      <c r="F197" s="74"/>
      <c r="H197" s="136">
        <f t="shared" si="4"/>
        <v>0</v>
      </c>
      <c r="I197" s="149">
        <v>0</v>
      </c>
      <c r="J197" s="149">
        <v>0</v>
      </c>
      <c r="K197" s="149">
        <v>0</v>
      </c>
      <c r="L197" s="149">
        <v>0</v>
      </c>
      <c r="M197" s="149">
        <v>0</v>
      </c>
      <c r="N197" s="149">
        <v>0</v>
      </c>
      <c r="O197" s="150">
        <v>0</v>
      </c>
      <c r="P197" s="150">
        <v>0</v>
      </c>
      <c r="Q197" s="150">
        <v>0</v>
      </c>
      <c r="R197" s="150">
        <v>0</v>
      </c>
      <c r="S197" s="150">
        <v>0</v>
      </c>
      <c r="T197" s="150">
        <v>0</v>
      </c>
      <c r="U197" s="150">
        <v>0</v>
      </c>
      <c r="V197" s="150">
        <v>0</v>
      </c>
      <c r="W197" s="150">
        <v>0</v>
      </c>
      <c r="X197" s="150">
        <v>0</v>
      </c>
      <c r="Y197" s="150">
        <v>0</v>
      </c>
      <c r="Z197" s="150">
        <v>0</v>
      </c>
      <c r="AA197" s="150">
        <v>0</v>
      </c>
      <c r="AB197" s="150">
        <v>0</v>
      </c>
      <c r="AC197" s="150">
        <v>0</v>
      </c>
      <c r="AD197" s="150">
        <v>0</v>
      </c>
      <c r="AE197" s="150">
        <v>0</v>
      </c>
      <c r="AF197" s="150">
        <v>0</v>
      </c>
      <c r="AG197" s="150">
        <v>0</v>
      </c>
      <c r="AH197" s="150">
        <v>0</v>
      </c>
      <c r="AI197" s="150">
        <v>0</v>
      </c>
      <c r="AJ197" s="150">
        <v>0</v>
      </c>
      <c r="AK197" s="150">
        <v>0</v>
      </c>
      <c r="AL197" s="150">
        <v>0</v>
      </c>
      <c r="AM197" s="150">
        <v>0</v>
      </c>
      <c r="AN197" s="150">
        <v>0</v>
      </c>
      <c r="AO197" s="150">
        <v>0</v>
      </c>
      <c r="AP197" s="150">
        <v>0</v>
      </c>
      <c r="AQ197" s="150">
        <v>0</v>
      </c>
      <c r="AR197" s="150">
        <v>0</v>
      </c>
      <c r="AS197" s="150">
        <v>0</v>
      </c>
      <c r="AT197" s="150">
        <v>0</v>
      </c>
      <c r="AU197" s="150">
        <v>0</v>
      </c>
      <c r="AV197" s="150">
        <v>1</v>
      </c>
    </row>
    <row r="198" spans="2:48" x14ac:dyDescent="0.25">
      <c r="B198" s="16"/>
      <c r="C198" s="332"/>
      <c r="D198" s="249"/>
      <c r="E198" s="252" t="s">
        <v>371</v>
      </c>
      <c r="F198" s="74"/>
      <c r="H198" s="136">
        <f t="shared" si="4"/>
        <v>0</v>
      </c>
      <c r="I198" s="149">
        <v>0</v>
      </c>
      <c r="J198" s="149">
        <v>0</v>
      </c>
      <c r="K198" s="149">
        <v>0</v>
      </c>
      <c r="L198" s="149">
        <v>0</v>
      </c>
      <c r="M198" s="149">
        <v>0</v>
      </c>
      <c r="N198" s="149">
        <v>0</v>
      </c>
      <c r="O198" s="150">
        <v>0</v>
      </c>
      <c r="P198" s="150">
        <v>0</v>
      </c>
      <c r="Q198" s="150">
        <v>0</v>
      </c>
      <c r="R198" s="150">
        <v>0</v>
      </c>
      <c r="S198" s="150">
        <v>0</v>
      </c>
      <c r="T198" s="150">
        <v>0</v>
      </c>
      <c r="U198" s="150">
        <v>0</v>
      </c>
      <c r="V198" s="150">
        <v>0</v>
      </c>
      <c r="W198" s="150">
        <v>0</v>
      </c>
      <c r="X198" s="150">
        <v>0</v>
      </c>
      <c r="Y198" s="150">
        <v>0</v>
      </c>
      <c r="Z198" s="150">
        <v>0</v>
      </c>
      <c r="AA198" s="150">
        <v>0</v>
      </c>
      <c r="AB198" s="150">
        <v>0</v>
      </c>
      <c r="AC198" s="150">
        <v>0</v>
      </c>
      <c r="AD198" s="150">
        <v>0</v>
      </c>
      <c r="AE198" s="150">
        <v>0</v>
      </c>
      <c r="AF198" s="150">
        <v>0</v>
      </c>
      <c r="AG198" s="150">
        <v>0</v>
      </c>
      <c r="AH198" s="150">
        <v>0</v>
      </c>
      <c r="AI198" s="150">
        <v>0</v>
      </c>
      <c r="AJ198" s="150">
        <v>0</v>
      </c>
      <c r="AK198" s="150">
        <v>0</v>
      </c>
      <c r="AL198" s="150">
        <v>0</v>
      </c>
      <c r="AM198" s="150">
        <v>0</v>
      </c>
      <c r="AN198" s="150">
        <v>0</v>
      </c>
      <c r="AO198" s="150">
        <v>0</v>
      </c>
      <c r="AP198" s="150">
        <v>0</v>
      </c>
      <c r="AQ198" s="150">
        <v>0</v>
      </c>
      <c r="AR198" s="150">
        <v>0</v>
      </c>
      <c r="AS198" s="150">
        <v>0</v>
      </c>
      <c r="AT198" s="150">
        <v>0</v>
      </c>
      <c r="AU198" s="150">
        <v>0</v>
      </c>
      <c r="AV198" s="150">
        <v>1</v>
      </c>
    </row>
    <row r="199" spans="2:48" ht="30" x14ac:dyDescent="0.25">
      <c r="B199" s="16"/>
      <c r="C199" s="332"/>
      <c r="D199" s="249"/>
      <c r="E199" s="252" t="s">
        <v>372</v>
      </c>
      <c r="F199" s="74"/>
      <c r="H199" s="136">
        <f t="shared" si="4"/>
        <v>0</v>
      </c>
      <c r="I199" s="149">
        <v>0</v>
      </c>
      <c r="J199" s="149">
        <v>0</v>
      </c>
      <c r="K199" s="149">
        <v>0</v>
      </c>
      <c r="L199" s="149">
        <v>0</v>
      </c>
      <c r="M199" s="149">
        <v>0</v>
      </c>
      <c r="N199" s="149">
        <v>0</v>
      </c>
      <c r="O199" s="150">
        <v>0</v>
      </c>
      <c r="P199" s="150">
        <v>0</v>
      </c>
      <c r="Q199" s="150">
        <v>0</v>
      </c>
      <c r="R199" s="150">
        <v>0</v>
      </c>
      <c r="S199" s="150">
        <v>0</v>
      </c>
      <c r="T199" s="150">
        <v>0</v>
      </c>
      <c r="U199" s="150">
        <v>0</v>
      </c>
      <c r="V199" s="150">
        <v>0</v>
      </c>
      <c r="W199" s="150">
        <v>0</v>
      </c>
      <c r="X199" s="150">
        <v>0</v>
      </c>
      <c r="Y199" s="150">
        <v>0</v>
      </c>
      <c r="Z199" s="150">
        <v>0</v>
      </c>
      <c r="AA199" s="150">
        <v>0</v>
      </c>
      <c r="AB199" s="150">
        <v>0</v>
      </c>
      <c r="AC199" s="150">
        <v>0</v>
      </c>
      <c r="AD199" s="150">
        <v>0</v>
      </c>
      <c r="AE199" s="150">
        <v>0</v>
      </c>
      <c r="AF199" s="150">
        <v>0</v>
      </c>
      <c r="AG199" s="150">
        <v>0</v>
      </c>
      <c r="AH199" s="150">
        <v>0</v>
      </c>
      <c r="AI199" s="150">
        <v>0</v>
      </c>
      <c r="AJ199" s="150">
        <v>0</v>
      </c>
      <c r="AK199" s="150">
        <v>0</v>
      </c>
      <c r="AL199" s="150">
        <v>0</v>
      </c>
      <c r="AM199" s="150">
        <v>0</v>
      </c>
      <c r="AN199" s="150">
        <v>0</v>
      </c>
      <c r="AO199" s="150">
        <v>0</v>
      </c>
      <c r="AP199" s="150">
        <v>0</v>
      </c>
      <c r="AQ199" s="150">
        <v>0</v>
      </c>
      <c r="AR199" s="150">
        <v>0</v>
      </c>
      <c r="AS199" s="150">
        <v>0</v>
      </c>
      <c r="AT199" s="150">
        <v>0</v>
      </c>
      <c r="AU199" s="150">
        <v>0</v>
      </c>
      <c r="AV199" s="150">
        <v>1</v>
      </c>
    </row>
    <row r="200" spans="2:48" x14ac:dyDescent="0.25">
      <c r="B200" s="16"/>
      <c r="C200" s="332"/>
      <c r="D200" s="249"/>
      <c r="E200" s="252" t="s">
        <v>373</v>
      </c>
      <c r="F200" s="74"/>
      <c r="H200" s="136">
        <f t="shared" si="4"/>
        <v>0</v>
      </c>
      <c r="I200" s="149">
        <v>0</v>
      </c>
      <c r="J200" s="149">
        <v>0</v>
      </c>
      <c r="K200" s="149">
        <v>0</v>
      </c>
      <c r="L200" s="149">
        <v>0</v>
      </c>
      <c r="M200" s="149">
        <v>0</v>
      </c>
      <c r="N200" s="149">
        <v>0</v>
      </c>
      <c r="O200" s="150">
        <v>0</v>
      </c>
      <c r="P200" s="150">
        <v>0</v>
      </c>
      <c r="Q200" s="150">
        <v>0</v>
      </c>
      <c r="R200" s="150">
        <v>0</v>
      </c>
      <c r="S200" s="150">
        <v>0</v>
      </c>
      <c r="T200" s="150">
        <v>0</v>
      </c>
      <c r="U200" s="150">
        <v>0</v>
      </c>
      <c r="V200" s="150">
        <v>0</v>
      </c>
      <c r="W200" s="150">
        <v>0</v>
      </c>
      <c r="X200" s="150">
        <v>0</v>
      </c>
      <c r="Y200" s="150">
        <v>0</v>
      </c>
      <c r="Z200" s="150">
        <v>0</v>
      </c>
      <c r="AA200" s="150">
        <v>0</v>
      </c>
      <c r="AB200" s="150">
        <v>0</v>
      </c>
      <c r="AC200" s="150">
        <v>0</v>
      </c>
      <c r="AD200" s="150">
        <v>0</v>
      </c>
      <c r="AE200" s="150">
        <v>0</v>
      </c>
      <c r="AF200" s="150">
        <v>0</v>
      </c>
      <c r="AG200" s="150">
        <v>0</v>
      </c>
      <c r="AH200" s="150">
        <v>0</v>
      </c>
      <c r="AI200" s="150">
        <v>0</v>
      </c>
      <c r="AJ200" s="150">
        <v>0</v>
      </c>
      <c r="AK200" s="150">
        <v>0</v>
      </c>
      <c r="AL200" s="150">
        <v>0</v>
      </c>
      <c r="AM200" s="150">
        <v>0</v>
      </c>
      <c r="AN200" s="150">
        <v>0</v>
      </c>
      <c r="AO200" s="150">
        <v>0</v>
      </c>
      <c r="AP200" s="150">
        <v>0</v>
      </c>
      <c r="AQ200" s="150">
        <v>0</v>
      </c>
      <c r="AR200" s="150">
        <v>0</v>
      </c>
      <c r="AS200" s="150">
        <v>0</v>
      </c>
      <c r="AT200" s="150">
        <v>0</v>
      </c>
      <c r="AU200" s="150">
        <v>0</v>
      </c>
      <c r="AV200" s="150">
        <v>1</v>
      </c>
    </row>
    <row r="201" spans="2:48" x14ac:dyDescent="0.25">
      <c r="B201" s="16"/>
      <c r="C201" s="332"/>
      <c r="D201" s="249"/>
      <c r="E201" s="252" t="s">
        <v>374</v>
      </c>
      <c r="F201" s="74"/>
      <c r="H201" s="136">
        <f t="shared" si="4"/>
        <v>0</v>
      </c>
      <c r="I201" s="149">
        <v>0</v>
      </c>
      <c r="J201" s="149">
        <v>0</v>
      </c>
      <c r="K201" s="149">
        <v>0</v>
      </c>
      <c r="L201" s="149">
        <v>0</v>
      </c>
      <c r="M201" s="149">
        <v>0</v>
      </c>
      <c r="N201" s="149">
        <v>0</v>
      </c>
      <c r="O201" s="150">
        <v>0</v>
      </c>
      <c r="P201" s="150">
        <v>0</v>
      </c>
      <c r="Q201" s="150">
        <v>0</v>
      </c>
      <c r="R201" s="150">
        <v>0</v>
      </c>
      <c r="S201" s="150">
        <v>0</v>
      </c>
      <c r="T201" s="150">
        <v>0</v>
      </c>
      <c r="U201" s="150">
        <v>0</v>
      </c>
      <c r="V201" s="150">
        <v>0</v>
      </c>
      <c r="W201" s="150">
        <v>0</v>
      </c>
      <c r="X201" s="150">
        <v>0</v>
      </c>
      <c r="Y201" s="150">
        <v>0</v>
      </c>
      <c r="Z201" s="150">
        <v>0</v>
      </c>
      <c r="AA201" s="150">
        <v>0</v>
      </c>
      <c r="AB201" s="150">
        <v>0</v>
      </c>
      <c r="AC201" s="150">
        <v>0</v>
      </c>
      <c r="AD201" s="150">
        <v>0</v>
      </c>
      <c r="AE201" s="150">
        <v>0</v>
      </c>
      <c r="AF201" s="150">
        <v>0</v>
      </c>
      <c r="AG201" s="150">
        <v>0</v>
      </c>
      <c r="AH201" s="150">
        <v>0</v>
      </c>
      <c r="AI201" s="150">
        <v>0</v>
      </c>
      <c r="AJ201" s="150">
        <v>0</v>
      </c>
      <c r="AK201" s="150">
        <v>0</v>
      </c>
      <c r="AL201" s="150">
        <v>0</v>
      </c>
      <c r="AM201" s="150">
        <v>0</v>
      </c>
      <c r="AN201" s="150">
        <v>0</v>
      </c>
      <c r="AO201" s="150">
        <v>0</v>
      </c>
      <c r="AP201" s="150">
        <v>0</v>
      </c>
      <c r="AQ201" s="150">
        <v>0</v>
      </c>
      <c r="AR201" s="150">
        <v>0</v>
      </c>
      <c r="AS201" s="150">
        <v>0</v>
      </c>
      <c r="AT201" s="150">
        <v>0</v>
      </c>
      <c r="AU201" s="150">
        <v>0</v>
      </c>
      <c r="AV201" s="150">
        <v>1</v>
      </c>
    </row>
    <row r="202" spans="2:48" x14ac:dyDescent="0.25">
      <c r="B202" s="16"/>
      <c r="C202" s="332"/>
      <c r="D202" s="249"/>
      <c r="E202" s="252" t="s">
        <v>375</v>
      </c>
      <c r="F202" s="74"/>
      <c r="H202" s="136">
        <f t="shared" si="4"/>
        <v>0</v>
      </c>
      <c r="I202" s="149">
        <v>0</v>
      </c>
      <c r="J202" s="149">
        <v>0</v>
      </c>
      <c r="K202" s="149">
        <v>0</v>
      </c>
      <c r="L202" s="149">
        <v>0</v>
      </c>
      <c r="M202" s="149">
        <v>0</v>
      </c>
      <c r="N202" s="149">
        <v>0</v>
      </c>
      <c r="O202" s="150">
        <v>0</v>
      </c>
      <c r="P202" s="150">
        <v>0</v>
      </c>
      <c r="Q202" s="150">
        <v>0</v>
      </c>
      <c r="R202" s="150">
        <v>0</v>
      </c>
      <c r="S202" s="150">
        <v>0</v>
      </c>
      <c r="T202" s="150">
        <v>0</v>
      </c>
      <c r="U202" s="150">
        <v>0</v>
      </c>
      <c r="V202" s="150">
        <v>0</v>
      </c>
      <c r="W202" s="150">
        <v>0</v>
      </c>
      <c r="X202" s="150">
        <v>0</v>
      </c>
      <c r="Y202" s="150">
        <v>0</v>
      </c>
      <c r="Z202" s="150">
        <v>0</v>
      </c>
      <c r="AA202" s="150">
        <v>0</v>
      </c>
      <c r="AB202" s="150">
        <v>0</v>
      </c>
      <c r="AC202" s="150">
        <v>0</v>
      </c>
      <c r="AD202" s="150">
        <v>0</v>
      </c>
      <c r="AE202" s="150">
        <v>0</v>
      </c>
      <c r="AF202" s="150">
        <v>0</v>
      </c>
      <c r="AG202" s="150">
        <v>0</v>
      </c>
      <c r="AH202" s="150">
        <v>0</v>
      </c>
      <c r="AI202" s="150">
        <v>0</v>
      </c>
      <c r="AJ202" s="150">
        <v>0</v>
      </c>
      <c r="AK202" s="150">
        <v>0</v>
      </c>
      <c r="AL202" s="150">
        <v>0</v>
      </c>
      <c r="AM202" s="150">
        <v>0</v>
      </c>
      <c r="AN202" s="150">
        <v>0</v>
      </c>
      <c r="AO202" s="150">
        <v>0</v>
      </c>
      <c r="AP202" s="150">
        <v>0</v>
      </c>
      <c r="AQ202" s="150">
        <v>0</v>
      </c>
      <c r="AR202" s="150">
        <v>0</v>
      </c>
      <c r="AS202" s="150">
        <v>0</v>
      </c>
      <c r="AT202" s="150">
        <v>0</v>
      </c>
      <c r="AU202" s="150">
        <v>0</v>
      </c>
      <c r="AV202" s="150">
        <v>1</v>
      </c>
    </row>
    <row r="203" spans="2:48" x14ac:dyDescent="0.25">
      <c r="B203" s="16"/>
      <c r="C203" s="332"/>
      <c r="D203" s="249"/>
      <c r="E203" s="252" t="s">
        <v>376</v>
      </c>
      <c r="F203" s="74"/>
      <c r="H203" s="136">
        <f t="shared" si="4"/>
        <v>0</v>
      </c>
      <c r="I203" s="149">
        <v>0</v>
      </c>
      <c r="J203" s="149">
        <v>0</v>
      </c>
      <c r="K203" s="149">
        <v>0</v>
      </c>
      <c r="L203" s="149">
        <v>0</v>
      </c>
      <c r="M203" s="149">
        <v>0</v>
      </c>
      <c r="N203" s="149">
        <v>0</v>
      </c>
      <c r="O203" s="150">
        <v>0</v>
      </c>
      <c r="P203" s="150">
        <v>0</v>
      </c>
      <c r="Q203" s="150">
        <v>0</v>
      </c>
      <c r="R203" s="150">
        <v>0</v>
      </c>
      <c r="S203" s="150">
        <v>0</v>
      </c>
      <c r="T203" s="150">
        <v>0</v>
      </c>
      <c r="U203" s="150">
        <v>0</v>
      </c>
      <c r="V203" s="150">
        <v>0</v>
      </c>
      <c r="W203" s="150">
        <v>0</v>
      </c>
      <c r="X203" s="150">
        <v>0</v>
      </c>
      <c r="Y203" s="150">
        <v>0</v>
      </c>
      <c r="Z203" s="150">
        <v>0</v>
      </c>
      <c r="AA203" s="150">
        <v>0</v>
      </c>
      <c r="AB203" s="150">
        <v>0</v>
      </c>
      <c r="AC203" s="150">
        <v>0</v>
      </c>
      <c r="AD203" s="150">
        <v>0</v>
      </c>
      <c r="AE203" s="150">
        <v>0</v>
      </c>
      <c r="AF203" s="150">
        <v>0</v>
      </c>
      <c r="AG203" s="150">
        <v>0</v>
      </c>
      <c r="AH203" s="150">
        <v>0</v>
      </c>
      <c r="AI203" s="150">
        <v>0</v>
      </c>
      <c r="AJ203" s="150">
        <v>0</v>
      </c>
      <c r="AK203" s="150">
        <v>0</v>
      </c>
      <c r="AL203" s="150">
        <v>0</v>
      </c>
      <c r="AM203" s="150">
        <v>0</v>
      </c>
      <c r="AN203" s="150">
        <v>0</v>
      </c>
      <c r="AO203" s="150">
        <v>0</v>
      </c>
      <c r="AP203" s="150">
        <v>0</v>
      </c>
      <c r="AQ203" s="150">
        <v>0</v>
      </c>
      <c r="AR203" s="150">
        <v>0</v>
      </c>
      <c r="AS203" s="150">
        <v>0</v>
      </c>
      <c r="AT203" s="150">
        <v>0</v>
      </c>
      <c r="AU203" s="150">
        <v>0</v>
      </c>
      <c r="AV203" s="150">
        <v>1</v>
      </c>
    </row>
    <row r="204" spans="2:48" x14ac:dyDescent="0.25">
      <c r="B204" s="16"/>
      <c r="C204" s="332"/>
      <c r="D204" s="249"/>
      <c r="E204" s="252" t="s">
        <v>377</v>
      </c>
      <c r="F204" s="74"/>
      <c r="H204" s="136">
        <f t="shared" si="4"/>
        <v>0</v>
      </c>
      <c r="I204" s="149">
        <v>0</v>
      </c>
      <c r="J204" s="149">
        <v>0</v>
      </c>
      <c r="K204" s="149">
        <v>0</v>
      </c>
      <c r="L204" s="149">
        <v>0</v>
      </c>
      <c r="M204" s="149">
        <v>0</v>
      </c>
      <c r="N204" s="149">
        <v>0</v>
      </c>
      <c r="O204" s="150">
        <v>0</v>
      </c>
      <c r="P204" s="150">
        <v>0</v>
      </c>
      <c r="Q204" s="150">
        <v>0</v>
      </c>
      <c r="R204" s="150">
        <v>0</v>
      </c>
      <c r="S204" s="150">
        <v>0</v>
      </c>
      <c r="T204" s="150">
        <v>0</v>
      </c>
      <c r="U204" s="150">
        <v>0</v>
      </c>
      <c r="V204" s="150">
        <v>0</v>
      </c>
      <c r="W204" s="150">
        <v>0</v>
      </c>
      <c r="X204" s="150">
        <v>0</v>
      </c>
      <c r="Y204" s="150">
        <v>0</v>
      </c>
      <c r="Z204" s="150">
        <v>0</v>
      </c>
      <c r="AA204" s="150">
        <v>0</v>
      </c>
      <c r="AB204" s="150">
        <v>0</v>
      </c>
      <c r="AC204" s="150">
        <v>0</v>
      </c>
      <c r="AD204" s="150">
        <v>0</v>
      </c>
      <c r="AE204" s="150">
        <v>0</v>
      </c>
      <c r="AF204" s="150">
        <v>0</v>
      </c>
      <c r="AG204" s="150">
        <v>0</v>
      </c>
      <c r="AH204" s="150">
        <v>0</v>
      </c>
      <c r="AI204" s="150">
        <v>0</v>
      </c>
      <c r="AJ204" s="150">
        <v>0</v>
      </c>
      <c r="AK204" s="150">
        <v>0</v>
      </c>
      <c r="AL204" s="150">
        <v>0</v>
      </c>
      <c r="AM204" s="150">
        <v>0</v>
      </c>
      <c r="AN204" s="150">
        <v>0</v>
      </c>
      <c r="AO204" s="150">
        <v>0</v>
      </c>
      <c r="AP204" s="150">
        <v>0</v>
      </c>
      <c r="AQ204" s="150">
        <v>0</v>
      </c>
      <c r="AR204" s="150">
        <v>0</v>
      </c>
      <c r="AS204" s="150">
        <v>0</v>
      </c>
      <c r="AT204" s="150">
        <v>0</v>
      </c>
      <c r="AU204" s="150">
        <v>0</v>
      </c>
      <c r="AV204" s="150">
        <v>1</v>
      </c>
    </row>
    <row r="205" spans="2:48" ht="30" x14ac:dyDescent="0.25">
      <c r="B205" s="16"/>
      <c r="C205" s="332"/>
      <c r="D205" s="249"/>
      <c r="E205" s="252" t="s">
        <v>378</v>
      </c>
      <c r="F205" s="74"/>
      <c r="H205" s="136">
        <f t="shared" si="4"/>
        <v>0</v>
      </c>
      <c r="I205" s="149">
        <v>0</v>
      </c>
      <c r="J205" s="149">
        <v>0</v>
      </c>
      <c r="K205" s="149">
        <v>0</v>
      </c>
      <c r="L205" s="149">
        <v>0</v>
      </c>
      <c r="M205" s="149">
        <v>0</v>
      </c>
      <c r="N205" s="149">
        <v>0</v>
      </c>
      <c r="O205" s="150">
        <v>0</v>
      </c>
      <c r="P205" s="150">
        <v>0</v>
      </c>
      <c r="Q205" s="150">
        <v>0</v>
      </c>
      <c r="R205" s="150">
        <v>0</v>
      </c>
      <c r="S205" s="150">
        <v>0</v>
      </c>
      <c r="T205" s="150">
        <v>0</v>
      </c>
      <c r="U205" s="150">
        <v>0</v>
      </c>
      <c r="V205" s="150">
        <v>0</v>
      </c>
      <c r="W205" s="150">
        <v>0</v>
      </c>
      <c r="X205" s="150">
        <v>0</v>
      </c>
      <c r="Y205" s="150">
        <v>0</v>
      </c>
      <c r="Z205" s="150">
        <v>0</v>
      </c>
      <c r="AA205" s="150">
        <v>0</v>
      </c>
      <c r="AB205" s="150">
        <v>0</v>
      </c>
      <c r="AC205" s="150">
        <v>0</v>
      </c>
      <c r="AD205" s="150">
        <v>0</v>
      </c>
      <c r="AE205" s="150">
        <v>0</v>
      </c>
      <c r="AF205" s="150">
        <v>0</v>
      </c>
      <c r="AG205" s="150">
        <v>0</v>
      </c>
      <c r="AH205" s="150">
        <v>0</v>
      </c>
      <c r="AI205" s="150">
        <v>0</v>
      </c>
      <c r="AJ205" s="150">
        <v>0</v>
      </c>
      <c r="AK205" s="150">
        <v>0</v>
      </c>
      <c r="AL205" s="150">
        <v>0</v>
      </c>
      <c r="AM205" s="150">
        <v>0</v>
      </c>
      <c r="AN205" s="150">
        <v>0</v>
      </c>
      <c r="AO205" s="150">
        <v>0</v>
      </c>
      <c r="AP205" s="150">
        <v>0</v>
      </c>
      <c r="AQ205" s="150">
        <v>0</v>
      </c>
      <c r="AR205" s="150">
        <v>0</v>
      </c>
      <c r="AS205" s="150">
        <v>0</v>
      </c>
      <c r="AT205" s="150">
        <v>0</v>
      </c>
      <c r="AU205" s="150">
        <v>1</v>
      </c>
      <c r="AV205" s="150">
        <v>1</v>
      </c>
    </row>
    <row r="206" spans="2:48" ht="30" x14ac:dyDescent="0.25">
      <c r="B206" s="16"/>
      <c r="C206" s="332"/>
      <c r="D206" s="249"/>
      <c r="E206" s="252" t="s">
        <v>378</v>
      </c>
      <c r="F206" s="74"/>
      <c r="H206" s="136">
        <f t="shared" si="4"/>
        <v>0</v>
      </c>
      <c r="I206" s="149">
        <v>0</v>
      </c>
      <c r="J206" s="149">
        <v>0</v>
      </c>
      <c r="K206" s="149">
        <v>0</v>
      </c>
      <c r="L206" s="149">
        <v>0</v>
      </c>
      <c r="M206" s="149">
        <v>0</v>
      </c>
      <c r="N206" s="149">
        <v>0</v>
      </c>
      <c r="O206" s="150">
        <v>0</v>
      </c>
      <c r="P206" s="150">
        <v>0</v>
      </c>
      <c r="Q206" s="150">
        <v>0</v>
      </c>
      <c r="R206" s="150">
        <v>0</v>
      </c>
      <c r="S206" s="150">
        <v>0</v>
      </c>
      <c r="T206" s="150">
        <v>0</v>
      </c>
      <c r="U206" s="150">
        <v>0</v>
      </c>
      <c r="V206" s="150">
        <v>0</v>
      </c>
      <c r="W206" s="150">
        <v>0</v>
      </c>
      <c r="X206" s="150">
        <v>0</v>
      </c>
      <c r="Y206" s="150">
        <v>0</v>
      </c>
      <c r="Z206" s="150">
        <v>0</v>
      </c>
      <c r="AA206" s="150">
        <v>0</v>
      </c>
      <c r="AB206" s="150">
        <v>0</v>
      </c>
      <c r="AC206" s="150">
        <v>0</v>
      </c>
      <c r="AD206" s="150">
        <v>0</v>
      </c>
      <c r="AE206" s="150">
        <v>0</v>
      </c>
      <c r="AF206" s="150">
        <v>0</v>
      </c>
      <c r="AG206" s="150">
        <v>0</v>
      </c>
      <c r="AH206" s="150">
        <v>0</v>
      </c>
      <c r="AI206" s="150">
        <v>0</v>
      </c>
      <c r="AJ206" s="150">
        <v>0</v>
      </c>
      <c r="AK206" s="150">
        <v>0</v>
      </c>
      <c r="AL206" s="150">
        <v>0</v>
      </c>
      <c r="AM206" s="150">
        <v>0</v>
      </c>
      <c r="AN206" s="150">
        <v>0</v>
      </c>
      <c r="AO206" s="150">
        <v>0</v>
      </c>
      <c r="AP206" s="150">
        <v>0</v>
      </c>
      <c r="AQ206" s="150">
        <v>0</v>
      </c>
      <c r="AR206" s="150">
        <v>0</v>
      </c>
      <c r="AS206" s="150">
        <v>0</v>
      </c>
      <c r="AT206" s="150">
        <v>0</v>
      </c>
      <c r="AU206" s="150">
        <v>1</v>
      </c>
      <c r="AV206" s="150">
        <v>1</v>
      </c>
    </row>
    <row r="207" spans="2:48" x14ac:dyDescent="0.25">
      <c r="B207" s="16"/>
      <c r="C207" s="332"/>
      <c r="D207" s="249"/>
      <c r="E207" s="252" t="s">
        <v>379</v>
      </c>
      <c r="F207" s="74"/>
      <c r="H207" s="136">
        <f t="shared" si="4"/>
        <v>0</v>
      </c>
      <c r="I207" s="149">
        <v>0</v>
      </c>
      <c r="J207" s="149">
        <v>0</v>
      </c>
      <c r="K207" s="149">
        <v>0</v>
      </c>
      <c r="L207" s="149">
        <v>0</v>
      </c>
      <c r="M207" s="149">
        <v>0</v>
      </c>
      <c r="N207" s="149">
        <v>0</v>
      </c>
      <c r="O207" s="150">
        <v>0</v>
      </c>
      <c r="P207" s="150">
        <v>0</v>
      </c>
      <c r="Q207" s="150">
        <v>0</v>
      </c>
      <c r="R207" s="150">
        <v>0</v>
      </c>
      <c r="S207" s="150">
        <v>0</v>
      </c>
      <c r="T207" s="150">
        <v>0</v>
      </c>
      <c r="U207" s="150">
        <v>0</v>
      </c>
      <c r="V207" s="150">
        <v>0</v>
      </c>
      <c r="W207" s="150">
        <v>0</v>
      </c>
      <c r="X207" s="150">
        <v>0</v>
      </c>
      <c r="Y207" s="150">
        <v>0</v>
      </c>
      <c r="Z207" s="150">
        <v>0</v>
      </c>
      <c r="AA207" s="150">
        <v>0</v>
      </c>
      <c r="AB207" s="150">
        <v>0</v>
      </c>
      <c r="AC207" s="150">
        <v>0</v>
      </c>
      <c r="AD207" s="150">
        <v>0</v>
      </c>
      <c r="AE207" s="150">
        <v>0</v>
      </c>
      <c r="AF207" s="150">
        <v>0</v>
      </c>
      <c r="AG207" s="150">
        <v>0</v>
      </c>
      <c r="AH207" s="150">
        <v>0</v>
      </c>
      <c r="AI207" s="150">
        <v>0</v>
      </c>
      <c r="AJ207" s="150">
        <v>0</v>
      </c>
      <c r="AK207" s="150">
        <v>0</v>
      </c>
      <c r="AL207" s="150">
        <v>0</v>
      </c>
      <c r="AM207" s="150">
        <v>0</v>
      </c>
      <c r="AN207" s="150">
        <v>0</v>
      </c>
      <c r="AO207" s="150">
        <v>0</v>
      </c>
      <c r="AP207" s="150">
        <v>0</v>
      </c>
      <c r="AQ207" s="150">
        <v>0</v>
      </c>
      <c r="AR207" s="150">
        <v>0</v>
      </c>
      <c r="AS207" s="150">
        <v>0</v>
      </c>
      <c r="AT207" s="150">
        <v>0</v>
      </c>
      <c r="AU207" s="150">
        <v>0</v>
      </c>
      <c r="AV207" s="150">
        <v>1</v>
      </c>
    </row>
    <row r="208" spans="2:48" x14ac:dyDescent="0.25">
      <c r="B208" s="16"/>
      <c r="C208" s="332"/>
      <c r="D208" s="253"/>
      <c r="E208" s="254" t="s">
        <v>380</v>
      </c>
      <c r="F208" s="74"/>
      <c r="H208" s="136">
        <f t="shared" si="4"/>
        <v>0</v>
      </c>
      <c r="I208" s="149">
        <v>0</v>
      </c>
      <c r="J208" s="149">
        <v>0</v>
      </c>
      <c r="K208" s="149">
        <v>0</v>
      </c>
      <c r="L208" s="149">
        <v>0</v>
      </c>
      <c r="M208" s="149">
        <v>0</v>
      </c>
      <c r="N208" s="149">
        <v>0</v>
      </c>
      <c r="O208" s="150">
        <v>0</v>
      </c>
      <c r="P208" s="150">
        <v>0</v>
      </c>
      <c r="Q208" s="150">
        <v>0</v>
      </c>
      <c r="R208" s="150">
        <v>0</v>
      </c>
      <c r="S208" s="150">
        <v>0</v>
      </c>
      <c r="T208" s="150">
        <v>0</v>
      </c>
      <c r="U208" s="150">
        <v>0</v>
      </c>
      <c r="V208" s="150">
        <v>0</v>
      </c>
      <c r="W208" s="150">
        <v>0</v>
      </c>
      <c r="X208" s="150">
        <v>0</v>
      </c>
      <c r="Y208" s="150">
        <v>0</v>
      </c>
      <c r="Z208" s="150">
        <v>0</v>
      </c>
      <c r="AA208" s="150">
        <v>0</v>
      </c>
      <c r="AB208" s="150">
        <v>0</v>
      </c>
      <c r="AC208" s="150">
        <v>0</v>
      </c>
      <c r="AD208" s="150">
        <v>0</v>
      </c>
      <c r="AE208" s="150">
        <v>0</v>
      </c>
      <c r="AF208" s="150">
        <v>0</v>
      </c>
      <c r="AG208" s="150">
        <v>0</v>
      </c>
      <c r="AH208" s="150">
        <v>0</v>
      </c>
      <c r="AI208" s="150">
        <v>0</v>
      </c>
      <c r="AJ208" s="150">
        <v>0</v>
      </c>
      <c r="AK208" s="150">
        <v>0</v>
      </c>
      <c r="AL208" s="150">
        <v>0</v>
      </c>
      <c r="AM208" s="150">
        <v>0</v>
      </c>
      <c r="AN208" s="150">
        <v>0</v>
      </c>
      <c r="AO208" s="150">
        <v>0</v>
      </c>
      <c r="AP208" s="150">
        <v>0</v>
      </c>
      <c r="AQ208" s="150">
        <v>0</v>
      </c>
      <c r="AR208" s="150">
        <v>0</v>
      </c>
      <c r="AS208" s="150">
        <v>0</v>
      </c>
      <c r="AT208" s="150">
        <v>0</v>
      </c>
      <c r="AU208" s="150">
        <v>0</v>
      </c>
      <c r="AV208" s="150">
        <v>1</v>
      </c>
    </row>
    <row r="209" spans="2:48" ht="15" customHeight="1" x14ac:dyDescent="0.25">
      <c r="B209" s="16"/>
      <c r="C209" s="331" t="s">
        <v>431</v>
      </c>
      <c r="D209" s="249"/>
      <c r="E209" s="252" t="s">
        <v>382</v>
      </c>
      <c r="F209" s="74"/>
      <c r="H209" s="136">
        <f t="shared" si="4"/>
        <v>0</v>
      </c>
      <c r="I209" s="149">
        <v>0</v>
      </c>
      <c r="J209" s="149">
        <v>0</v>
      </c>
      <c r="K209" s="149">
        <v>0</v>
      </c>
      <c r="L209" s="149">
        <v>0</v>
      </c>
      <c r="M209" s="149">
        <v>0</v>
      </c>
      <c r="N209" s="149">
        <v>0</v>
      </c>
      <c r="O209" s="150">
        <v>0</v>
      </c>
      <c r="P209" s="150">
        <v>0</v>
      </c>
      <c r="Q209" s="150">
        <v>0</v>
      </c>
      <c r="R209" s="150">
        <v>0</v>
      </c>
      <c r="S209" s="150">
        <v>0</v>
      </c>
      <c r="T209" s="150">
        <v>0</v>
      </c>
      <c r="U209" s="150">
        <v>0</v>
      </c>
      <c r="V209" s="150">
        <v>0</v>
      </c>
      <c r="W209" s="150">
        <v>0</v>
      </c>
      <c r="X209" s="150">
        <v>0</v>
      </c>
      <c r="Y209" s="150">
        <v>0</v>
      </c>
      <c r="Z209" s="150">
        <v>0</v>
      </c>
      <c r="AA209" s="150">
        <v>0</v>
      </c>
      <c r="AB209" s="150">
        <v>0</v>
      </c>
      <c r="AC209" s="150">
        <v>0</v>
      </c>
      <c r="AD209" s="150">
        <v>0</v>
      </c>
      <c r="AE209" s="150">
        <v>0</v>
      </c>
      <c r="AF209" s="150">
        <v>0</v>
      </c>
      <c r="AG209" s="150">
        <v>0</v>
      </c>
      <c r="AH209" s="150">
        <v>0</v>
      </c>
      <c r="AI209" s="150">
        <v>0</v>
      </c>
      <c r="AJ209" s="150">
        <v>0</v>
      </c>
      <c r="AK209" s="150">
        <v>0</v>
      </c>
      <c r="AL209" s="150">
        <v>0</v>
      </c>
      <c r="AM209" s="150">
        <v>0</v>
      </c>
      <c r="AN209" s="150">
        <v>0</v>
      </c>
      <c r="AO209" s="150">
        <v>0</v>
      </c>
      <c r="AP209" s="150">
        <v>0</v>
      </c>
      <c r="AQ209" s="150">
        <v>0</v>
      </c>
      <c r="AR209" s="150">
        <v>1</v>
      </c>
      <c r="AS209" s="150">
        <v>0</v>
      </c>
      <c r="AT209" s="150">
        <v>0</v>
      </c>
      <c r="AU209" s="150">
        <v>0</v>
      </c>
      <c r="AV209" s="150">
        <v>1</v>
      </c>
    </row>
    <row r="210" spans="2:48" x14ac:dyDescent="0.25">
      <c r="B210" s="16"/>
      <c r="C210" s="332"/>
      <c r="D210" s="249"/>
      <c r="E210" s="252" t="s">
        <v>383</v>
      </c>
      <c r="F210" s="74"/>
      <c r="H210" s="136">
        <f t="shared" si="4"/>
        <v>0</v>
      </c>
      <c r="I210" s="149">
        <v>0</v>
      </c>
      <c r="J210" s="149">
        <v>0</v>
      </c>
      <c r="K210" s="149">
        <v>0</v>
      </c>
      <c r="L210" s="149">
        <v>0</v>
      </c>
      <c r="M210" s="149">
        <v>0</v>
      </c>
      <c r="N210" s="149">
        <v>0</v>
      </c>
      <c r="O210" s="150">
        <v>0</v>
      </c>
      <c r="P210" s="150">
        <v>0</v>
      </c>
      <c r="Q210" s="150">
        <v>0</v>
      </c>
      <c r="R210" s="150">
        <v>0</v>
      </c>
      <c r="S210" s="150">
        <v>0</v>
      </c>
      <c r="T210" s="150">
        <v>0</v>
      </c>
      <c r="U210" s="150">
        <v>0</v>
      </c>
      <c r="V210" s="150">
        <v>0</v>
      </c>
      <c r="W210" s="150">
        <v>0</v>
      </c>
      <c r="X210" s="150">
        <v>0</v>
      </c>
      <c r="Y210" s="150">
        <v>0</v>
      </c>
      <c r="Z210" s="150">
        <v>0</v>
      </c>
      <c r="AA210" s="150">
        <v>0</v>
      </c>
      <c r="AB210" s="150">
        <v>0</v>
      </c>
      <c r="AC210" s="150">
        <v>0</v>
      </c>
      <c r="AD210" s="150">
        <v>0</v>
      </c>
      <c r="AE210" s="150">
        <v>0</v>
      </c>
      <c r="AF210" s="150">
        <v>0</v>
      </c>
      <c r="AG210" s="150">
        <v>0</v>
      </c>
      <c r="AH210" s="150">
        <v>0</v>
      </c>
      <c r="AI210" s="150">
        <v>0</v>
      </c>
      <c r="AJ210" s="150">
        <v>0</v>
      </c>
      <c r="AK210" s="150">
        <v>0</v>
      </c>
      <c r="AL210" s="150">
        <v>0</v>
      </c>
      <c r="AM210" s="150">
        <v>0</v>
      </c>
      <c r="AN210" s="150">
        <v>0</v>
      </c>
      <c r="AO210" s="150">
        <v>0</v>
      </c>
      <c r="AP210" s="150">
        <v>0</v>
      </c>
      <c r="AQ210" s="150">
        <v>0</v>
      </c>
      <c r="AR210" s="150">
        <v>0</v>
      </c>
      <c r="AS210" s="150">
        <v>0</v>
      </c>
      <c r="AT210" s="150">
        <v>0</v>
      </c>
      <c r="AU210" s="150">
        <v>0</v>
      </c>
      <c r="AV210" s="150">
        <v>1</v>
      </c>
    </row>
    <row r="211" spans="2:48" x14ac:dyDescent="0.25">
      <c r="B211" s="16"/>
      <c r="C211" s="332"/>
      <c r="D211" s="249"/>
      <c r="E211" s="252" t="s">
        <v>384</v>
      </c>
      <c r="F211" s="74"/>
      <c r="H211" s="136">
        <f t="shared" si="4"/>
        <v>0</v>
      </c>
      <c r="I211" s="149">
        <v>0</v>
      </c>
      <c r="J211" s="149">
        <v>0</v>
      </c>
      <c r="K211" s="149">
        <v>0</v>
      </c>
      <c r="L211" s="149">
        <v>0</v>
      </c>
      <c r="M211" s="149">
        <v>0</v>
      </c>
      <c r="N211" s="149">
        <v>0</v>
      </c>
      <c r="O211" s="150">
        <v>0</v>
      </c>
      <c r="P211" s="150">
        <v>0</v>
      </c>
      <c r="Q211" s="150">
        <v>0</v>
      </c>
      <c r="R211" s="150">
        <v>0</v>
      </c>
      <c r="S211" s="150">
        <v>0</v>
      </c>
      <c r="T211" s="150">
        <v>0</v>
      </c>
      <c r="U211" s="150">
        <v>0</v>
      </c>
      <c r="V211" s="150">
        <v>0</v>
      </c>
      <c r="W211" s="150">
        <v>0</v>
      </c>
      <c r="X211" s="150">
        <v>0</v>
      </c>
      <c r="Y211" s="150">
        <v>0</v>
      </c>
      <c r="Z211" s="150">
        <v>0</v>
      </c>
      <c r="AA211" s="150">
        <v>0</v>
      </c>
      <c r="AB211" s="150">
        <v>0</v>
      </c>
      <c r="AC211" s="150">
        <v>0</v>
      </c>
      <c r="AD211" s="150">
        <v>0</v>
      </c>
      <c r="AE211" s="150">
        <v>0</v>
      </c>
      <c r="AF211" s="150">
        <v>0</v>
      </c>
      <c r="AG211" s="150">
        <v>0</v>
      </c>
      <c r="AH211" s="150">
        <v>0</v>
      </c>
      <c r="AI211" s="150">
        <v>0</v>
      </c>
      <c r="AJ211" s="150">
        <v>0</v>
      </c>
      <c r="AK211" s="150">
        <v>0</v>
      </c>
      <c r="AL211" s="150">
        <v>0</v>
      </c>
      <c r="AM211" s="150">
        <v>0</v>
      </c>
      <c r="AN211" s="150">
        <v>0</v>
      </c>
      <c r="AO211" s="150">
        <v>0</v>
      </c>
      <c r="AP211" s="150">
        <v>0</v>
      </c>
      <c r="AQ211" s="150">
        <v>0</v>
      </c>
      <c r="AR211" s="150">
        <v>0</v>
      </c>
      <c r="AS211" s="150">
        <v>0</v>
      </c>
      <c r="AT211" s="150">
        <v>0</v>
      </c>
      <c r="AU211" s="150">
        <v>0</v>
      </c>
      <c r="AV211" s="150">
        <v>1</v>
      </c>
    </row>
    <row r="212" spans="2:48" x14ac:dyDescent="0.25">
      <c r="B212" s="16"/>
      <c r="C212" s="332"/>
      <c r="D212" s="249"/>
      <c r="E212" s="252" t="s">
        <v>385</v>
      </c>
      <c r="F212" s="74"/>
      <c r="H212" s="136">
        <f t="shared" si="4"/>
        <v>0</v>
      </c>
      <c r="I212" s="149">
        <v>0</v>
      </c>
      <c r="J212" s="149">
        <v>0</v>
      </c>
      <c r="K212" s="149">
        <v>0</v>
      </c>
      <c r="L212" s="149">
        <v>0</v>
      </c>
      <c r="M212" s="149">
        <v>0</v>
      </c>
      <c r="N212" s="149">
        <v>0</v>
      </c>
      <c r="O212" s="150">
        <v>0</v>
      </c>
      <c r="P212" s="150">
        <v>0</v>
      </c>
      <c r="Q212" s="150">
        <v>0</v>
      </c>
      <c r="R212" s="150">
        <v>0</v>
      </c>
      <c r="S212" s="150">
        <v>0</v>
      </c>
      <c r="T212" s="150">
        <v>0</v>
      </c>
      <c r="U212" s="150">
        <v>0</v>
      </c>
      <c r="V212" s="150">
        <v>0</v>
      </c>
      <c r="W212" s="150">
        <v>0</v>
      </c>
      <c r="X212" s="150">
        <v>0</v>
      </c>
      <c r="Y212" s="150">
        <v>0</v>
      </c>
      <c r="Z212" s="150">
        <v>0</v>
      </c>
      <c r="AA212" s="150">
        <v>0</v>
      </c>
      <c r="AB212" s="150">
        <v>0</v>
      </c>
      <c r="AC212" s="150">
        <v>0</v>
      </c>
      <c r="AD212" s="150">
        <v>0</v>
      </c>
      <c r="AE212" s="150">
        <v>0</v>
      </c>
      <c r="AF212" s="150">
        <v>0</v>
      </c>
      <c r="AG212" s="150">
        <v>0</v>
      </c>
      <c r="AH212" s="150">
        <v>0</v>
      </c>
      <c r="AI212" s="150">
        <v>0</v>
      </c>
      <c r="AJ212" s="150">
        <v>0</v>
      </c>
      <c r="AK212" s="150">
        <v>0</v>
      </c>
      <c r="AL212" s="150">
        <v>0</v>
      </c>
      <c r="AM212" s="150">
        <v>0</v>
      </c>
      <c r="AN212" s="150">
        <v>0</v>
      </c>
      <c r="AO212" s="150">
        <v>0</v>
      </c>
      <c r="AP212" s="150">
        <v>0</v>
      </c>
      <c r="AQ212" s="150">
        <v>0</v>
      </c>
      <c r="AR212" s="150">
        <v>0</v>
      </c>
      <c r="AS212" s="150">
        <v>0</v>
      </c>
      <c r="AT212" s="150">
        <v>0</v>
      </c>
      <c r="AU212" s="150">
        <v>0</v>
      </c>
      <c r="AV212" s="150">
        <v>1</v>
      </c>
    </row>
    <row r="213" spans="2:48" x14ac:dyDescent="0.25">
      <c r="B213" s="16"/>
      <c r="C213" s="332"/>
      <c r="D213" s="249"/>
      <c r="E213" s="252" t="s">
        <v>386</v>
      </c>
      <c r="F213" s="74"/>
      <c r="H213" s="136">
        <f t="shared" si="4"/>
        <v>0</v>
      </c>
      <c r="I213" s="149">
        <v>0</v>
      </c>
      <c r="J213" s="149">
        <v>0</v>
      </c>
      <c r="K213" s="149">
        <v>0</v>
      </c>
      <c r="L213" s="149">
        <v>0</v>
      </c>
      <c r="M213" s="149">
        <v>0</v>
      </c>
      <c r="N213" s="149">
        <v>0</v>
      </c>
      <c r="O213" s="150">
        <v>0</v>
      </c>
      <c r="P213" s="150">
        <v>0</v>
      </c>
      <c r="Q213" s="150">
        <v>0</v>
      </c>
      <c r="R213" s="150">
        <v>0</v>
      </c>
      <c r="S213" s="150">
        <v>0</v>
      </c>
      <c r="T213" s="150">
        <v>0</v>
      </c>
      <c r="U213" s="150">
        <v>0</v>
      </c>
      <c r="V213" s="150">
        <v>0</v>
      </c>
      <c r="W213" s="150">
        <v>0</v>
      </c>
      <c r="X213" s="150">
        <v>0</v>
      </c>
      <c r="Y213" s="150">
        <v>0</v>
      </c>
      <c r="Z213" s="150">
        <v>0</v>
      </c>
      <c r="AA213" s="150">
        <v>0</v>
      </c>
      <c r="AB213" s="150">
        <v>0</v>
      </c>
      <c r="AC213" s="150">
        <v>0</v>
      </c>
      <c r="AD213" s="150">
        <v>0</v>
      </c>
      <c r="AE213" s="150">
        <v>0</v>
      </c>
      <c r="AF213" s="150">
        <v>0</v>
      </c>
      <c r="AG213" s="150">
        <v>0</v>
      </c>
      <c r="AH213" s="150">
        <v>0</v>
      </c>
      <c r="AI213" s="150">
        <v>0</v>
      </c>
      <c r="AJ213" s="150">
        <v>0</v>
      </c>
      <c r="AK213" s="150">
        <v>0</v>
      </c>
      <c r="AL213" s="150">
        <v>0</v>
      </c>
      <c r="AM213" s="150">
        <v>0</v>
      </c>
      <c r="AN213" s="150">
        <v>0</v>
      </c>
      <c r="AO213" s="150">
        <v>0</v>
      </c>
      <c r="AP213" s="150">
        <v>0</v>
      </c>
      <c r="AQ213" s="150">
        <v>0</v>
      </c>
      <c r="AR213" s="150">
        <v>0</v>
      </c>
      <c r="AS213" s="150">
        <v>0</v>
      </c>
      <c r="AT213" s="150">
        <v>0</v>
      </c>
      <c r="AU213" s="150">
        <v>0</v>
      </c>
      <c r="AV213" s="150">
        <v>1</v>
      </c>
    </row>
    <row r="214" spans="2:48" x14ac:dyDescent="0.25">
      <c r="B214" s="16"/>
      <c r="C214" s="332"/>
      <c r="D214" s="249"/>
      <c r="E214" s="252" t="s">
        <v>387</v>
      </c>
      <c r="F214" s="74"/>
      <c r="H214" s="136">
        <f t="shared" si="4"/>
        <v>0</v>
      </c>
      <c r="I214" s="149">
        <v>0</v>
      </c>
      <c r="J214" s="149">
        <v>0</v>
      </c>
      <c r="K214" s="149">
        <v>0</v>
      </c>
      <c r="L214" s="149">
        <v>0</v>
      </c>
      <c r="M214" s="149">
        <v>0</v>
      </c>
      <c r="N214" s="149">
        <v>0</v>
      </c>
      <c r="O214" s="150">
        <v>0</v>
      </c>
      <c r="P214" s="150">
        <v>0</v>
      </c>
      <c r="Q214" s="150">
        <v>0</v>
      </c>
      <c r="R214" s="150">
        <v>0</v>
      </c>
      <c r="S214" s="150">
        <v>0</v>
      </c>
      <c r="T214" s="150">
        <v>0</v>
      </c>
      <c r="U214" s="150">
        <v>0</v>
      </c>
      <c r="V214" s="150">
        <v>0</v>
      </c>
      <c r="W214" s="150">
        <v>0</v>
      </c>
      <c r="X214" s="150">
        <v>0</v>
      </c>
      <c r="Y214" s="150">
        <v>0</v>
      </c>
      <c r="Z214" s="150">
        <v>0</v>
      </c>
      <c r="AA214" s="150">
        <v>0</v>
      </c>
      <c r="AB214" s="150">
        <v>0</v>
      </c>
      <c r="AC214" s="150">
        <v>0</v>
      </c>
      <c r="AD214" s="150">
        <v>0</v>
      </c>
      <c r="AE214" s="150">
        <v>0</v>
      </c>
      <c r="AF214" s="150">
        <v>0</v>
      </c>
      <c r="AG214" s="150">
        <v>0</v>
      </c>
      <c r="AH214" s="150">
        <v>0</v>
      </c>
      <c r="AI214" s="150">
        <v>0</v>
      </c>
      <c r="AJ214" s="150">
        <v>0</v>
      </c>
      <c r="AK214" s="150">
        <v>0</v>
      </c>
      <c r="AL214" s="150">
        <v>0</v>
      </c>
      <c r="AM214" s="150">
        <v>0</v>
      </c>
      <c r="AN214" s="150">
        <v>0</v>
      </c>
      <c r="AO214" s="150">
        <v>0</v>
      </c>
      <c r="AP214" s="150">
        <v>0</v>
      </c>
      <c r="AQ214" s="150">
        <v>0</v>
      </c>
      <c r="AR214" s="150">
        <v>0</v>
      </c>
      <c r="AS214" s="150">
        <v>0</v>
      </c>
      <c r="AT214" s="150">
        <v>0</v>
      </c>
      <c r="AU214" s="150">
        <v>0</v>
      </c>
      <c r="AV214" s="150">
        <v>1</v>
      </c>
    </row>
    <row r="215" spans="2:48" x14ac:dyDescent="0.25">
      <c r="B215" s="16"/>
      <c r="C215" s="332"/>
      <c r="D215" s="249"/>
      <c r="E215" s="252" t="s">
        <v>388</v>
      </c>
      <c r="F215" s="74"/>
      <c r="H215" s="136">
        <f t="shared" si="4"/>
        <v>0</v>
      </c>
      <c r="I215" s="149">
        <v>0</v>
      </c>
      <c r="J215" s="149">
        <v>0</v>
      </c>
      <c r="K215" s="149">
        <v>0</v>
      </c>
      <c r="L215" s="149">
        <v>0</v>
      </c>
      <c r="M215" s="149">
        <v>0</v>
      </c>
      <c r="N215" s="149">
        <v>0</v>
      </c>
      <c r="O215" s="150">
        <v>0</v>
      </c>
      <c r="P215" s="150">
        <v>0</v>
      </c>
      <c r="Q215" s="150">
        <v>0</v>
      </c>
      <c r="R215" s="150">
        <v>0</v>
      </c>
      <c r="S215" s="150">
        <v>0</v>
      </c>
      <c r="T215" s="150">
        <v>0</v>
      </c>
      <c r="U215" s="150">
        <v>0</v>
      </c>
      <c r="V215" s="150">
        <v>0</v>
      </c>
      <c r="W215" s="150">
        <v>0</v>
      </c>
      <c r="X215" s="150">
        <v>0</v>
      </c>
      <c r="Y215" s="150">
        <v>0</v>
      </c>
      <c r="Z215" s="150">
        <v>0</v>
      </c>
      <c r="AA215" s="150">
        <v>0</v>
      </c>
      <c r="AB215" s="150">
        <v>0</v>
      </c>
      <c r="AC215" s="150">
        <v>0</v>
      </c>
      <c r="AD215" s="150">
        <v>0</v>
      </c>
      <c r="AE215" s="150">
        <v>0</v>
      </c>
      <c r="AF215" s="150">
        <v>0</v>
      </c>
      <c r="AG215" s="150">
        <v>0</v>
      </c>
      <c r="AH215" s="150">
        <v>0</v>
      </c>
      <c r="AI215" s="150">
        <v>0</v>
      </c>
      <c r="AJ215" s="150">
        <v>0</v>
      </c>
      <c r="AK215" s="150">
        <v>0</v>
      </c>
      <c r="AL215" s="150">
        <v>0</v>
      </c>
      <c r="AM215" s="150">
        <v>0</v>
      </c>
      <c r="AN215" s="150">
        <v>0</v>
      </c>
      <c r="AO215" s="150">
        <v>0</v>
      </c>
      <c r="AP215" s="150">
        <v>0</v>
      </c>
      <c r="AQ215" s="150">
        <v>0</v>
      </c>
      <c r="AR215" s="150">
        <v>0</v>
      </c>
      <c r="AS215" s="150">
        <v>0</v>
      </c>
      <c r="AT215" s="150">
        <v>0</v>
      </c>
      <c r="AU215" s="150">
        <v>0</v>
      </c>
      <c r="AV215" s="150">
        <v>1</v>
      </c>
    </row>
    <row r="216" spans="2:48" x14ac:dyDescent="0.25">
      <c r="B216" s="16"/>
      <c r="C216" s="332"/>
      <c r="D216" s="249"/>
      <c r="E216" s="252" t="s">
        <v>389</v>
      </c>
      <c r="F216" s="74"/>
      <c r="H216" s="136">
        <f t="shared" si="4"/>
        <v>0</v>
      </c>
      <c r="I216" s="149">
        <v>0</v>
      </c>
      <c r="J216" s="149">
        <v>0</v>
      </c>
      <c r="K216" s="149">
        <v>0</v>
      </c>
      <c r="L216" s="149">
        <v>0</v>
      </c>
      <c r="M216" s="149">
        <v>0</v>
      </c>
      <c r="N216" s="149">
        <v>0</v>
      </c>
      <c r="O216" s="150">
        <v>0</v>
      </c>
      <c r="P216" s="150">
        <v>0</v>
      </c>
      <c r="Q216" s="150">
        <v>0</v>
      </c>
      <c r="R216" s="150">
        <v>0</v>
      </c>
      <c r="S216" s="150">
        <v>0</v>
      </c>
      <c r="T216" s="150">
        <v>0</v>
      </c>
      <c r="U216" s="150">
        <v>0</v>
      </c>
      <c r="V216" s="150">
        <v>0</v>
      </c>
      <c r="W216" s="150">
        <v>0</v>
      </c>
      <c r="X216" s="150">
        <v>0</v>
      </c>
      <c r="Y216" s="150">
        <v>0</v>
      </c>
      <c r="Z216" s="150">
        <v>0</v>
      </c>
      <c r="AA216" s="150">
        <v>0</v>
      </c>
      <c r="AB216" s="150">
        <v>0</v>
      </c>
      <c r="AC216" s="150">
        <v>0</v>
      </c>
      <c r="AD216" s="150">
        <v>0</v>
      </c>
      <c r="AE216" s="150">
        <v>0</v>
      </c>
      <c r="AF216" s="150">
        <v>0</v>
      </c>
      <c r="AG216" s="150">
        <v>0</v>
      </c>
      <c r="AH216" s="150">
        <v>0</v>
      </c>
      <c r="AI216" s="150">
        <v>0</v>
      </c>
      <c r="AJ216" s="150">
        <v>0</v>
      </c>
      <c r="AK216" s="150">
        <v>0</v>
      </c>
      <c r="AL216" s="150">
        <v>0</v>
      </c>
      <c r="AM216" s="150">
        <v>0</v>
      </c>
      <c r="AN216" s="150">
        <v>0</v>
      </c>
      <c r="AO216" s="150">
        <v>0</v>
      </c>
      <c r="AP216" s="150">
        <v>0</v>
      </c>
      <c r="AQ216" s="150">
        <v>0</v>
      </c>
      <c r="AR216" s="150">
        <v>1</v>
      </c>
      <c r="AS216" s="150">
        <v>0</v>
      </c>
      <c r="AT216" s="150">
        <v>0</v>
      </c>
      <c r="AU216" s="150">
        <v>0</v>
      </c>
      <c r="AV216" s="150">
        <v>1</v>
      </c>
    </row>
    <row r="217" spans="2:48" x14ac:dyDescent="0.25">
      <c r="B217" s="16"/>
      <c r="C217" s="332"/>
      <c r="D217" s="249"/>
      <c r="E217" s="252" t="s">
        <v>390</v>
      </c>
      <c r="F217" s="74"/>
      <c r="H217" s="136">
        <f t="shared" si="4"/>
        <v>0</v>
      </c>
      <c r="I217" s="149">
        <v>0</v>
      </c>
      <c r="J217" s="149">
        <v>0</v>
      </c>
      <c r="K217" s="149">
        <v>0</v>
      </c>
      <c r="L217" s="149">
        <v>0</v>
      </c>
      <c r="M217" s="149">
        <v>0</v>
      </c>
      <c r="N217" s="149">
        <v>0</v>
      </c>
      <c r="O217" s="150">
        <v>0</v>
      </c>
      <c r="P217" s="150">
        <v>0</v>
      </c>
      <c r="Q217" s="150">
        <v>0</v>
      </c>
      <c r="R217" s="150">
        <v>0</v>
      </c>
      <c r="S217" s="150">
        <v>0</v>
      </c>
      <c r="T217" s="150">
        <v>0</v>
      </c>
      <c r="U217" s="150">
        <v>0</v>
      </c>
      <c r="V217" s="150">
        <v>0</v>
      </c>
      <c r="W217" s="150">
        <v>0</v>
      </c>
      <c r="X217" s="150">
        <v>0</v>
      </c>
      <c r="Y217" s="150">
        <v>0</v>
      </c>
      <c r="Z217" s="150">
        <v>0</v>
      </c>
      <c r="AA217" s="150">
        <v>0</v>
      </c>
      <c r="AB217" s="150">
        <v>0</v>
      </c>
      <c r="AC217" s="150">
        <v>0</v>
      </c>
      <c r="AD217" s="150">
        <v>0</v>
      </c>
      <c r="AE217" s="150">
        <v>0</v>
      </c>
      <c r="AF217" s="150">
        <v>0</v>
      </c>
      <c r="AG217" s="150">
        <v>0</v>
      </c>
      <c r="AH217" s="150">
        <v>0</v>
      </c>
      <c r="AI217" s="150">
        <v>0</v>
      </c>
      <c r="AJ217" s="150">
        <v>0</v>
      </c>
      <c r="AK217" s="150">
        <v>0</v>
      </c>
      <c r="AL217" s="150">
        <v>0</v>
      </c>
      <c r="AM217" s="150">
        <v>0</v>
      </c>
      <c r="AN217" s="150">
        <v>0</v>
      </c>
      <c r="AO217" s="150">
        <v>0</v>
      </c>
      <c r="AP217" s="150">
        <v>0</v>
      </c>
      <c r="AQ217" s="150">
        <v>0</v>
      </c>
      <c r="AR217" s="150">
        <v>1</v>
      </c>
      <c r="AS217" s="150">
        <v>0</v>
      </c>
      <c r="AT217" s="150">
        <v>0</v>
      </c>
      <c r="AU217" s="150">
        <v>0</v>
      </c>
      <c r="AV217" s="150">
        <v>1</v>
      </c>
    </row>
    <row r="218" spans="2:48" x14ac:dyDescent="0.25">
      <c r="B218" s="16"/>
      <c r="C218" s="332"/>
      <c r="D218" s="249"/>
      <c r="E218" s="252" t="s">
        <v>391</v>
      </c>
      <c r="F218" s="74"/>
      <c r="H218" s="136">
        <f t="shared" si="4"/>
        <v>0</v>
      </c>
      <c r="I218" s="149">
        <v>0</v>
      </c>
      <c r="J218" s="149">
        <v>0</v>
      </c>
      <c r="K218" s="149">
        <v>0</v>
      </c>
      <c r="L218" s="149">
        <v>0</v>
      </c>
      <c r="M218" s="149">
        <v>0</v>
      </c>
      <c r="N218" s="149">
        <v>0</v>
      </c>
      <c r="O218" s="150">
        <v>0</v>
      </c>
      <c r="P218" s="150">
        <v>0</v>
      </c>
      <c r="Q218" s="150">
        <v>0</v>
      </c>
      <c r="R218" s="150">
        <v>0</v>
      </c>
      <c r="S218" s="150">
        <v>0</v>
      </c>
      <c r="T218" s="150">
        <v>0</v>
      </c>
      <c r="U218" s="150">
        <v>0</v>
      </c>
      <c r="V218" s="150">
        <v>0</v>
      </c>
      <c r="W218" s="150">
        <v>0</v>
      </c>
      <c r="X218" s="150">
        <v>0</v>
      </c>
      <c r="Y218" s="150">
        <v>0</v>
      </c>
      <c r="Z218" s="150">
        <v>0</v>
      </c>
      <c r="AA218" s="150">
        <v>0</v>
      </c>
      <c r="AB218" s="150">
        <v>0</v>
      </c>
      <c r="AC218" s="150">
        <v>0</v>
      </c>
      <c r="AD218" s="150">
        <v>0</v>
      </c>
      <c r="AE218" s="150">
        <v>0</v>
      </c>
      <c r="AF218" s="150">
        <v>0</v>
      </c>
      <c r="AG218" s="150">
        <v>0</v>
      </c>
      <c r="AH218" s="150">
        <v>0</v>
      </c>
      <c r="AI218" s="150">
        <v>0</v>
      </c>
      <c r="AJ218" s="150">
        <v>0</v>
      </c>
      <c r="AK218" s="150">
        <v>0</v>
      </c>
      <c r="AL218" s="150">
        <v>0</v>
      </c>
      <c r="AM218" s="150">
        <v>0</v>
      </c>
      <c r="AN218" s="150">
        <v>0</v>
      </c>
      <c r="AO218" s="150">
        <v>0</v>
      </c>
      <c r="AP218" s="150">
        <v>0</v>
      </c>
      <c r="AQ218" s="150">
        <v>0</v>
      </c>
      <c r="AR218" s="150">
        <v>1</v>
      </c>
      <c r="AS218" s="150">
        <v>0</v>
      </c>
      <c r="AT218" s="150">
        <v>0</v>
      </c>
      <c r="AU218" s="150">
        <v>0</v>
      </c>
      <c r="AV218" s="150">
        <v>1</v>
      </c>
    </row>
    <row r="219" spans="2:48" x14ac:dyDescent="0.25">
      <c r="B219" s="16"/>
      <c r="C219" s="332"/>
      <c r="D219" s="249"/>
      <c r="E219" s="252" t="s">
        <v>392</v>
      </c>
      <c r="F219" s="74"/>
      <c r="H219" s="136">
        <f t="shared" si="4"/>
        <v>0</v>
      </c>
      <c r="I219" s="149">
        <v>0</v>
      </c>
      <c r="J219" s="149">
        <v>0</v>
      </c>
      <c r="K219" s="149">
        <v>0</v>
      </c>
      <c r="L219" s="149">
        <v>0</v>
      </c>
      <c r="M219" s="149">
        <v>0</v>
      </c>
      <c r="N219" s="149">
        <v>0</v>
      </c>
      <c r="O219" s="150">
        <v>0</v>
      </c>
      <c r="P219" s="150">
        <v>0</v>
      </c>
      <c r="Q219" s="150">
        <v>0</v>
      </c>
      <c r="R219" s="150">
        <v>0</v>
      </c>
      <c r="S219" s="150">
        <v>0</v>
      </c>
      <c r="T219" s="150">
        <v>0</v>
      </c>
      <c r="U219" s="150">
        <v>0</v>
      </c>
      <c r="V219" s="150">
        <v>0</v>
      </c>
      <c r="W219" s="150">
        <v>0</v>
      </c>
      <c r="X219" s="150">
        <v>0</v>
      </c>
      <c r="Y219" s="150">
        <v>0</v>
      </c>
      <c r="Z219" s="150">
        <v>0</v>
      </c>
      <c r="AA219" s="150">
        <v>0</v>
      </c>
      <c r="AB219" s="150">
        <v>0</v>
      </c>
      <c r="AC219" s="150">
        <v>0</v>
      </c>
      <c r="AD219" s="150">
        <v>0</v>
      </c>
      <c r="AE219" s="150">
        <v>0</v>
      </c>
      <c r="AF219" s="150">
        <v>0</v>
      </c>
      <c r="AG219" s="150">
        <v>0</v>
      </c>
      <c r="AH219" s="150">
        <v>0</v>
      </c>
      <c r="AI219" s="150">
        <v>0</v>
      </c>
      <c r="AJ219" s="150">
        <v>0</v>
      </c>
      <c r="AK219" s="150">
        <v>0</v>
      </c>
      <c r="AL219" s="150">
        <v>0</v>
      </c>
      <c r="AM219" s="150">
        <v>0</v>
      </c>
      <c r="AN219" s="150">
        <v>0</v>
      </c>
      <c r="AO219" s="150">
        <v>0</v>
      </c>
      <c r="AP219" s="150">
        <v>0</v>
      </c>
      <c r="AQ219" s="150">
        <v>0</v>
      </c>
      <c r="AR219" s="150">
        <v>1</v>
      </c>
      <c r="AS219" s="150">
        <v>0</v>
      </c>
      <c r="AT219" s="150">
        <v>0</v>
      </c>
      <c r="AU219" s="150">
        <v>0</v>
      </c>
      <c r="AV219" s="150">
        <v>1</v>
      </c>
    </row>
    <row r="220" spans="2:48" x14ac:dyDescent="0.25">
      <c r="B220" s="16"/>
      <c r="C220" s="332"/>
      <c r="D220" s="249"/>
      <c r="E220" s="252" t="s">
        <v>393</v>
      </c>
      <c r="F220" s="74"/>
      <c r="H220" s="136">
        <f t="shared" si="4"/>
        <v>0</v>
      </c>
      <c r="I220" s="149">
        <v>0</v>
      </c>
      <c r="J220" s="149">
        <v>0</v>
      </c>
      <c r="K220" s="149">
        <v>0</v>
      </c>
      <c r="L220" s="149">
        <v>0</v>
      </c>
      <c r="M220" s="149">
        <v>0</v>
      </c>
      <c r="N220" s="149">
        <v>0</v>
      </c>
      <c r="O220" s="150">
        <v>0</v>
      </c>
      <c r="P220" s="150">
        <v>0</v>
      </c>
      <c r="Q220" s="150">
        <v>0</v>
      </c>
      <c r="R220" s="150">
        <v>0</v>
      </c>
      <c r="S220" s="150">
        <v>0</v>
      </c>
      <c r="T220" s="150">
        <v>0</v>
      </c>
      <c r="U220" s="150">
        <v>0</v>
      </c>
      <c r="V220" s="150">
        <v>0</v>
      </c>
      <c r="W220" s="150">
        <v>0</v>
      </c>
      <c r="X220" s="150">
        <v>0</v>
      </c>
      <c r="Y220" s="150">
        <v>0</v>
      </c>
      <c r="Z220" s="150">
        <v>0</v>
      </c>
      <c r="AA220" s="150">
        <v>0</v>
      </c>
      <c r="AB220" s="150">
        <v>0</v>
      </c>
      <c r="AC220" s="150">
        <v>0</v>
      </c>
      <c r="AD220" s="150">
        <v>0</v>
      </c>
      <c r="AE220" s="150">
        <v>0</v>
      </c>
      <c r="AF220" s="150">
        <v>0</v>
      </c>
      <c r="AG220" s="150">
        <v>0</v>
      </c>
      <c r="AH220" s="150">
        <v>0</v>
      </c>
      <c r="AI220" s="150">
        <v>0</v>
      </c>
      <c r="AJ220" s="150">
        <v>0</v>
      </c>
      <c r="AK220" s="150">
        <v>0</v>
      </c>
      <c r="AL220" s="150">
        <v>0</v>
      </c>
      <c r="AM220" s="150">
        <v>0</v>
      </c>
      <c r="AN220" s="150">
        <v>0</v>
      </c>
      <c r="AO220" s="150">
        <v>0</v>
      </c>
      <c r="AP220" s="150">
        <v>0</v>
      </c>
      <c r="AQ220" s="150">
        <v>0</v>
      </c>
      <c r="AR220" s="150">
        <v>1</v>
      </c>
      <c r="AS220" s="150">
        <v>0</v>
      </c>
      <c r="AT220" s="150">
        <v>0</v>
      </c>
      <c r="AU220" s="150">
        <v>0</v>
      </c>
      <c r="AV220" s="150">
        <v>1</v>
      </c>
    </row>
    <row r="221" spans="2:48" x14ac:dyDescent="0.25">
      <c r="B221" s="16"/>
      <c r="C221" s="332"/>
      <c r="D221" s="249"/>
      <c r="E221" s="252" t="s">
        <v>394</v>
      </c>
      <c r="F221" s="74"/>
      <c r="H221" s="136">
        <f t="shared" si="4"/>
        <v>0</v>
      </c>
      <c r="I221" s="149">
        <v>0</v>
      </c>
      <c r="J221" s="149">
        <v>0</v>
      </c>
      <c r="K221" s="149">
        <v>0</v>
      </c>
      <c r="L221" s="149">
        <v>0</v>
      </c>
      <c r="M221" s="149">
        <v>0</v>
      </c>
      <c r="N221" s="149">
        <v>0</v>
      </c>
      <c r="O221" s="150">
        <v>0</v>
      </c>
      <c r="P221" s="150">
        <v>0</v>
      </c>
      <c r="Q221" s="150">
        <v>0</v>
      </c>
      <c r="R221" s="150">
        <v>0</v>
      </c>
      <c r="S221" s="150">
        <v>0</v>
      </c>
      <c r="T221" s="150">
        <v>0</v>
      </c>
      <c r="U221" s="150">
        <v>0</v>
      </c>
      <c r="V221" s="150">
        <v>0</v>
      </c>
      <c r="W221" s="150">
        <v>0</v>
      </c>
      <c r="X221" s="150">
        <v>0</v>
      </c>
      <c r="Y221" s="150">
        <v>0</v>
      </c>
      <c r="Z221" s="150">
        <v>0</v>
      </c>
      <c r="AA221" s="150">
        <v>0</v>
      </c>
      <c r="AB221" s="150">
        <v>0</v>
      </c>
      <c r="AC221" s="150">
        <v>0</v>
      </c>
      <c r="AD221" s="150">
        <v>0</v>
      </c>
      <c r="AE221" s="150">
        <v>0</v>
      </c>
      <c r="AF221" s="150">
        <v>0</v>
      </c>
      <c r="AG221" s="150">
        <v>0</v>
      </c>
      <c r="AH221" s="150">
        <v>0</v>
      </c>
      <c r="AI221" s="150">
        <v>0</v>
      </c>
      <c r="AJ221" s="150">
        <v>0</v>
      </c>
      <c r="AK221" s="150">
        <v>0</v>
      </c>
      <c r="AL221" s="150">
        <v>0</v>
      </c>
      <c r="AM221" s="150">
        <v>0</v>
      </c>
      <c r="AN221" s="150">
        <v>0</v>
      </c>
      <c r="AO221" s="150">
        <v>0</v>
      </c>
      <c r="AP221" s="150">
        <v>0</v>
      </c>
      <c r="AQ221" s="150">
        <v>0</v>
      </c>
      <c r="AR221" s="150">
        <v>1</v>
      </c>
      <c r="AS221" s="150">
        <v>0</v>
      </c>
      <c r="AT221" s="150">
        <v>0</v>
      </c>
      <c r="AU221" s="150">
        <v>0</v>
      </c>
      <c r="AV221" s="150">
        <v>1</v>
      </c>
    </row>
    <row r="222" spans="2:48" ht="30" x14ac:dyDescent="0.25">
      <c r="B222" s="16"/>
      <c r="C222" s="332"/>
      <c r="D222" s="249"/>
      <c r="E222" s="252" t="s">
        <v>395</v>
      </c>
      <c r="F222" s="74"/>
      <c r="H222" s="136">
        <f t="shared" si="4"/>
        <v>0</v>
      </c>
      <c r="I222" s="149">
        <v>0</v>
      </c>
      <c r="J222" s="149">
        <v>0</v>
      </c>
      <c r="K222" s="149">
        <v>0</v>
      </c>
      <c r="L222" s="149">
        <v>0</v>
      </c>
      <c r="M222" s="149">
        <v>0</v>
      </c>
      <c r="N222" s="149">
        <v>0</v>
      </c>
      <c r="O222" s="150">
        <v>0</v>
      </c>
      <c r="P222" s="150">
        <v>0</v>
      </c>
      <c r="Q222" s="150">
        <v>0</v>
      </c>
      <c r="R222" s="150">
        <v>0</v>
      </c>
      <c r="S222" s="150">
        <v>0</v>
      </c>
      <c r="T222" s="150">
        <v>0</v>
      </c>
      <c r="U222" s="150">
        <v>0</v>
      </c>
      <c r="V222" s="150">
        <v>0</v>
      </c>
      <c r="W222" s="150">
        <v>0</v>
      </c>
      <c r="X222" s="150">
        <v>0</v>
      </c>
      <c r="Y222" s="150">
        <v>0</v>
      </c>
      <c r="Z222" s="150">
        <v>0</v>
      </c>
      <c r="AA222" s="150">
        <v>0</v>
      </c>
      <c r="AB222" s="150">
        <v>0</v>
      </c>
      <c r="AC222" s="150">
        <v>0</v>
      </c>
      <c r="AD222" s="150">
        <v>0</v>
      </c>
      <c r="AE222" s="150">
        <v>0</v>
      </c>
      <c r="AF222" s="150">
        <v>0</v>
      </c>
      <c r="AG222" s="150">
        <v>0</v>
      </c>
      <c r="AH222" s="150">
        <v>0</v>
      </c>
      <c r="AI222" s="150">
        <v>0</v>
      </c>
      <c r="AJ222" s="150">
        <v>0</v>
      </c>
      <c r="AK222" s="150">
        <v>0</v>
      </c>
      <c r="AL222" s="150">
        <v>0</v>
      </c>
      <c r="AM222" s="150">
        <v>0</v>
      </c>
      <c r="AN222" s="150">
        <v>0</v>
      </c>
      <c r="AO222" s="150">
        <v>0</v>
      </c>
      <c r="AP222" s="150">
        <v>0</v>
      </c>
      <c r="AQ222" s="150">
        <v>0</v>
      </c>
      <c r="AR222" s="150">
        <v>1</v>
      </c>
      <c r="AS222" s="150">
        <v>0</v>
      </c>
      <c r="AT222" s="150">
        <v>0</v>
      </c>
      <c r="AU222" s="150">
        <v>0</v>
      </c>
      <c r="AV222" s="150">
        <v>1</v>
      </c>
    </row>
    <row r="223" spans="2:48" x14ac:dyDescent="0.25">
      <c r="B223" s="16"/>
      <c r="C223" s="332"/>
      <c r="D223" s="249"/>
      <c r="E223" s="252" t="s">
        <v>396</v>
      </c>
      <c r="F223" s="74"/>
      <c r="H223" s="136">
        <f t="shared" si="4"/>
        <v>0</v>
      </c>
      <c r="I223" s="149">
        <v>0</v>
      </c>
      <c r="J223" s="149">
        <v>0</v>
      </c>
      <c r="K223" s="149">
        <v>0</v>
      </c>
      <c r="L223" s="149">
        <v>0</v>
      </c>
      <c r="M223" s="149">
        <v>0</v>
      </c>
      <c r="N223" s="149">
        <v>0</v>
      </c>
      <c r="O223" s="150">
        <v>0</v>
      </c>
      <c r="P223" s="150">
        <v>0</v>
      </c>
      <c r="Q223" s="150">
        <v>0</v>
      </c>
      <c r="R223" s="150">
        <v>0</v>
      </c>
      <c r="S223" s="150">
        <v>0</v>
      </c>
      <c r="T223" s="150">
        <v>0</v>
      </c>
      <c r="U223" s="150">
        <v>0</v>
      </c>
      <c r="V223" s="150">
        <v>0</v>
      </c>
      <c r="W223" s="150">
        <v>0</v>
      </c>
      <c r="X223" s="150">
        <v>0</v>
      </c>
      <c r="Y223" s="150">
        <v>0</v>
      </c>
      <c r="Z223" s="150">
        <v>0</v>
      </c>
      <c r="AA223" s="150">
        <v>0</v>
      </c>
      <c r="AB223" s="150">
        <v>0</v>
      </c>
      <c r="AC223" s="150">
        <v>0</v>
      </c>
      <c r="AD223" s="150">
        <v>0</v>
      </c>
      <c r="AE223" s="150">
        <v>0</v>
      </c>
      <c r="AF223" s="150">
        <v>0</v>
      </c>
      <c r="AG223" s="150">
        <v>0</v>
      </c>
      <c r="AH223" s="150">
        <v>0</v>
      </c>
      <c r="AI223" s="150">
        <v>0</v>
      </c>
      <c r="AJ223" s="150">
        <v>0</v>
      </c>
      <c r="AK223" s="150">
        <v>0</v>
      </c>
      <c r="AL223" s="150">
        <v>0</v>
      </c>
      <c r="AM223" s="150">
        <v>0</v>
      </c>
      <c r="AN223" s="150">
        <v>0</v>
      </c>
      <c r="AO223" s="150">
        <v>0</v>
      </c>
      <c r="AP223" s="150">
        <v>0</v>
      </c>
      <c r="AQ223" s="150">
        <v>0</v>
      </c>
      <c r="AR223" s="150">
        <v>1</v>
      </c>
      <c r="AS223" s="150">
        <v>0</v>
      </c>
      <c r="AT223" s="150">
        <v>0</v>
      </c>
      <c r="AU223" s="150">
        <v>0</v>
      </c>
      <c r="AV223" s="150">
        <v>1</v>
      </c>
    </row>
    <row r="224" spans="2:48" x14ac:dyDescent="0.25">
      <c r="B224" s="16"/>
      <c r="C224" s="332"/>
      <c r="D224" s="249"/>
      <c r="E224" s="252" t="s">
        <v>397</v>
      </c>
      <c r="F224" s="74"/>
      <c r="H224" s="136">
        <f t="shared" si="4"/>
        <v>0</v>
      </c>
      <c r="I224" s="149">
        <v>0</v>
      </c>
      <c r="J224" s="149">
        <v>0</v>
      </c>
      <c r="K224" s="149">
        <v>0</v>
      </c>
      <c r="L224" s="149">
        <v>0</v>
      </c>
      <c r="M224" s="149">
        <v>0</v>
      </c>
      <c r="N224" s="149">
        <v>0</v>
      </c>
      <c r="O224" s="150">
        <v>0</v>
      </c>
      <c r="P224" s="150">
        <v>0</v>
      </c>
      <c r="Q224" s="150">
        <v>0</v>
      </c>
      <c r="R224" s="150">
        <v>0</v>
      </c>
      <c r="S224" s="150">
        <v>0</v>
      </c>
      <c r="T224" s="150">
        <v>0</v>
      </c>
      <c r="U224" s="150">
        <v>0</v>
      </c>
      <c r="V224" s="150">
        <v>0</v>
      </c>
      <c r="W224" s="150">
        <v>0</v>
      </c>
      <c r="X224" s="150">
        <v>0</v>
      </c>
      <c r="Y224" s="150">
        <v>0</v>
      </c>
      <c r="Z224" s="150">
        <v>0</v>
      </c>
      <c r="AA224" s="150">
        <v>0</v>
      </c>
      <c r="AB224" s="150">
        <v>0</v>
      </c>
      <c r="AC224" s="150">
        <v>0</v>
      </c>
      <c r="AD224" s="150">
        <v>0</v>
      </c>
      <c r="AE224" s="150">
        <v>0</v>
      </c>
      <c r="AF224" s="150">
        <v>0</v>
      </c>
      <c r="AG224" s="150">
        <v>0</v>
      </c>
      <c r="AH224" s="150">
        <v>0</v>
      </c>
      <c r="AI224" s="150">
        <v>0</v>
      </c>
      <c r="AJ224" s="150">
        <v>0</v>
      </c>
      <c r="AK224" s="150">
        <v>0</v>
      </c>
      <c r="AL224" s="150">
        <v>0</v>
      </c>
      <c r="AM224" s="150">
        <v>0</v>
      </c>
      <c r="AN224" s="150">
        <v>0</v>
      </c>
      <c r="AO224" s="150">
        <v>0</v>
      </c>
      <c r="AP224" s="150">
        <v>0</v>
      </c>
      <c r="AQ224" s="150">
        <v>0</v>
      </c>
      <c r="AR224" s="150">
        <v>0</v>
      </c>
      <c r="AS224" s="150">
        <v>0</v>
      </c>
      <c r="AT224" s="150">
        <v>0</v>
      </c>
      <c r="AU224" s="150">
        <v>0</v>
      </c>
      <c r="AV224" s="150">
        <v>1</v>
      </c>
    </row>
    <row r="225" spans="2:48" x14ac:dyDescent="0.25">
      <c r="B225" s="16"/>
      <c r="C225" s="332"/>
      <c r="D225" s="249"/>
      <c r="E225" s="252" t="s">
        <v>398</v>
      </c>
      <c r="F225" s="74"/>
      <c r="H225" s="136">
        <f t="shared" si="4"/>
        <v>0</v>
      </c>
      <c r="I225" s="149">
        <v>0</v>
      </c>
      <c r="J225" s="149">
        <v>0</v>
      </c>
      <c r="K225" s="149">
        <v>0</v>
      </c>
      <c r="L225" s="149">
        <v>0</v>
      </c>
      <c r="M225" s="149">
        <v>0</v>
      </c>
      <c r="N225" s="149">
        <v>0</v>
      </c>
      <c r="O225" s="150">
        <v>0</v>
      </c>
      <c r="P225" s="150">
        <v>0</v>
      </c>
      <c r="Q225" s="150">
        <v>0</v>
      </c>
      <c r="R225" s="150">
        <v>0</v>
      </c>
      <c r="S225" s="150">
        <v>0</v>
      </c>
      <c r="T225" s="150">
        <v>0</v>
      </c>
      <c r="U225" s="150">
        <v>0</v>
      </c>
      <c r="V225" s="150">
        <v>0</v>
      </c>
      <c r="W225" s="150">
        <v>0</v>
      </c>
      <c r="X225" s="150">
        <v>0</v>
      </c>
      <c r="Y225" s="150">
        <v>0</v>
      </c>
      <c r="Z225" s="150">
        <v>0</v>
      </c>
      <c r="AA225" s="150">
        <v>0</v>
      </c>
      <c r="AB225" s="150">
        <v>0</v>
      </c>
      <c r="AC225" s="150">
        <v>0</v>
      </c>
      <c r="AD225" s="150">
        <v>0</v>
      </c>
      <c r="AE225" s="150">
        <v>0</v>
      </c>
      <c r="AF225" s="150">
        <v>0</v>
      </c>
      <c r="AG225" s="150">
        <v>0</v>
      </c>
      <c r="AH225" s="150">
        <v>0</v>
      </c>
      <c r="AI225" s="150">
        <v>0</v>
      </c>
      <c r="AJ225" s="150">
        <v>0</v>
      </c>
      <c r="AK225" s="150">
        <v>0</v>
      </c>
      <c r="AL225" s="150">
        <v>0</v>
      </c>
      <c r="AM225" s="150">
        <v>0</v>
      </c>
      <c r="AN225" s="150">
        <v>0</v>
      </c>
      <c r="AO225" s="150">
        <v>0</v>
      </c>
      <c r="AP225" s="150">
        <v>0</v>
      </c>
      <c r="AQ225" s="150">
        <v>0</v>
      </c>
      <c r="AR225" s="150">
        <v>0</v>
      </c>
      <c r="AS225" s="150">
        <v>0</v>
      </c>
      <c r="AT225" s="150">
        <v>0</v>
      </c>
      <c r="AU225" s="150">
        <v>0</v>
      </c>
      <c r="AV225" s="150">
        <v>1</v>
      </c>
    </row>
    <row r="226" spans="2:48" x14ac:dyDescent="0.25">
      <c r="B226" s="16"/>
      <c r="C226" s="332"/>
      <c r="D226" s="249"/>
      <c r="E226" s="252" t="s">
        <v>399</v>
      </c>
      <c r="F226" s="74"/>
      <c r="H226" s="136">
        <f t="shared" si="4"/>
        <v>0</v>
      </c>
      <c r="I226" s="149">
        <v>0</v>
      </c>
      <c r="J226" s="149">
        <v>0</v>
      </c>
      <c r="K226" s="149">
        <v>0</v>
      </c>
      <c r="L226" s="149">
        <v>0</v>
      </c>
      <c r="M226" s="149">
        <v>0</v>
      </c>
      <c r="N226" s="149">
        <v>0</v>
      </c>
      <c r="O226" s="150">
        <v>0</v>
      </c>
      <c r="P226" s="150">
        <v>0</v>
      </c>
      <c r="Q226" s="150">
        <v>0</v>
      </c>
      <c r="R226" s="150">
        <v>0</v>
      </c>
      <c r="S226" s="150">
        <v>0</v>
      </c>
      <c r="T226" s="150">
        <v>0</v>
      </c>
      <c r="U226" s="150">
        <v>0</v>
      </c>
      <c r="V226" s="150">
        <v>0</v>
      </c>
      <c r="W226" s="150">
        <v>0</v>
      </c>
      <c r="X226" s="150">
        <v>0</v>
      </c>
      <c r="Y226" s="150">
        <v>0</v>
      </c>
      <c r="Z226" s="150">
        <v>0</v>
      </c>
      <c r="AA226" s="150">
        <v>0</v>
      </c>
      <c r="AB226" s="150">
        <v>0</v>
      </c>
      <c r="AC226" s="150">
        <v>0</v>
      </c>
      <c r="AD226" s="150">
        <v>0</v>
      </c>
      <c r="AE226" s="150">
        <v>0</v>
      </c>
      <c r="AF226" s="150">
        <v>0</v>
      </c>
      <c r="AG226" s="150">
        <v>0</v>
      </c>
      <c r="AH226" s="150">
        <v>0</v>
      </c>
      <c r="AI226" s="150">
        <v>0</v>
      </c>
      <c r="AJ226" s="150">
        <v>0</v>
      </c>
      <c r="AK226" s="150">
        <v>0</v>
      </c>
      <c r="AL226" s="150">
        <v>0</v>
      </c>
      <c r="AM226" s="150">
        <v>0</v>
      </c>
      <c r="AN226" s="150">
        <v>0</v>
      </c>
      <c r="AO226" s="150">
        <v>0</v>
      </c>
      <c r="AP226" s="150">
        <v>0</v>
      </c>
      <c r="AQ226" s="150">
        <v>0</v>
      </c>
      <c r="AR226" s="150">
        <v>0</v>
      </c>
      <c r="AS226" s="150">
        <v>0</v>
      </c>
      <c r="AT226" s="150">
        <v>0</v>
      </c>
      <c r="AU226" s="150">
        <v>0</v>
      </c>
      <c r="AV226" s="150">
        <v>1</v>
      </c>
    </row>
    <row r="227" spans="2:48" x14ac:dyDescent="0.25">
      <c r="B227" s="16"/>
      <c r="C227" s="332"/>
      <c r="D227" s="249"/>
      <c r="E227" s="252" t="s">
        <v>400</v>
      </c>
      <c r="F227" s="74"/>
      <c r="H227" s="136">
        <f t="shared" si="4"/>
        <v>0</v>
      </c>
      <c r="I227" s="149">
        <v>0</v>
      </c>
      <c r="J227" s="149">
        <v>0</v>
      </c>
      <c r="K227" s="149">
        <v>0</v>
      </c>
      <c r="L227" s="149">
        <v>0</v>
      </c>
      <c r="M227" s="149">
        <v>0</v>
      </c>
      <c r="N227" s="149">
        <v>0</v>
      </c>
      <c r="O227" s="150">
        <v>0</v>
      </c>
      <c r="P227" s="150">
        <v>0</v>
      </c>
      <c r="Q227" s="150">
        <v>0</v>
      </c>
      <c r="R227" s="150">
        <v>0</v>
      </c>
      <c r="S227" s="150">
        <v>0</v>
      </c>
      <c r="T227" s="150">
        <v>0</v>
      </c>
      <c r="U227" s="150">
        <v>0</v>
      </c>
      <c r="V227" s="150">
        <v>0</v>
      </c>
      <c r="W227" s="150">
        <v>0</v>
      </c>
      <c r="X227" s="150">
        <v>0</v>
      </c>
      <c r="Y227" s="150">
        <v>0</v>
      </c>
      <c r="Z227" s="150">
        <v>0</v>
      </c>
      <c r="AA227" s="150">
        <v>0</v>
      </c>
      <c r="AB227" s="150">
        <v>0</v>
      </c>
      <c r="AC227" s="150">
        <v>0</v>
      </c>
      <c r="AD227" s="150">
        <v>0</v>
      </c>
      <c r="AE227" s="150">
        <v>0</v>
      </c>
      <c r="AF227" s="150">
        <v>0</v>
      </c>
      <c r="AG227" s="150">
        <v>0</v>
      </c>
      <c r="AH227" s="150">
        <v>0</v>
      </c>
      <c r="AI227" s="150">
        <v>0</v>
      </c>
      <c r="AJ227" s="150">
        <v>0</v>
      </c>
      <c r="AK227" s="150">
        <v>0</v>
      </c>
      <c r="AL227" s="150">
        <v>0</v>
      </c>
      <c r="AM227" s="150">
        <v>0</v>
      </c>
      <c r="AN227" s="150">
        <v>0</v>
      </c>
      <c r="AO227" s="150">
        <v>0</v>
      </c>
      <c r="AP227" s="150">
        <v>0</v>
      </c>
      <c r="AQ227" s="150">
        <v>0</v>
      </c>
      <c r="AR227" s="150">
        <v>0</v>
      </c>
      <c r="AS227" s="150">
        <v>0</v>
      </c>
      <c r="AT227" s="150">
        <v>0</v>
      </c>
      <c r="AU227" s="150">
        <v>0</v>
      </c>
      <c r="AV227" s="150">
        <v>1</v>
      </c>
    </row>
    <row r="228" spans="2:48" x14ac:dyDescent="0.25">
      <c r="B228" s="16"/>
      <c r="C228" s="332"/>
      <c r="D228" s="249"/>
      <c r="E228" s="252" t="s">
        <v>401</v>
      </c>
      <c r="F228" s="74"/>
      <c r="H228" s="136">
        <f t="shared" si="4"/>
        <v>0</v>
      </c>
      <c r="I228" s="149">
        <v>0</v>
      </c>
      <c r="J228" s="149">
        <v>0</v>
      </c>
      <c r="K228" s="149">
        <v>0</v>
      </c>
      <c r="L228" s="149">
        <v>0</v>
      </c>
      <c r="M228" s="149">
        <v>0</v>
      </c>
      <c r="N228" s="149">
        <v>0</v>
      </c>
      <c r="O228" s="150">
        <v>0</v>
      </c>
      <c r="P228" s="150">
        <v>0</v>
      </c>
      <c r="Q228" s="150">
        <v>0</v>
      </c>
      <c r="R228" s="150">
        <v>0</v>
      </c>
      <c r="S228" s="150">
        <v>0</v>
      </c>
      <c r="T228" s="150">
        <v>0</v>
      </c>
      <c r="U228" s="150">
        <v>0</v>
      </c>
      <c r="V228" s="150">
        <v>0</v>
      </c>
      <c r="W228" s="150">
        <v>0</v>
      </c>
      <c r="X228" s="150">
        <v>0</v>
      </c>
      <c r="Y228" s="150">
        <v>0</v>
      </c>
      <c r="Z228" s="150">
        <v>0</v>
      </c>
      <c r="AA228" s="150">
        <v>0</v>
      </c>
      <c r="AB228" s="150">
        <v>0</v>
      </c>
      <c r="AC228" s="150">
        <v>0</v>
      </c>
      <c r="AD228" s="150">
        <v>0</v>
      </c>
      <c r="AE228" s="150">
        <v>0</v>
      </c>
      <c r="AF228" s="150">
        <v>0</v>
      </c>
      <c r="AG228" s="150">
        <v>0</v>
      </c>
      <c r="AH228" s="150">
        <v>0</v>
      </c>
      <c r="AI228" s="150">
        <v>0</v>
      </c>
      <c r="AJ228" s="150">
        <v>0</v>
      </c>
      <c r="AK228" s="150">
        <v>0</v>
      </c>
      <c r="AL228" s="150">
        <v>0</v>
      </c>
      <c r="AM228" s="150">
        <v>0</v>
      </c>
      <c r="AN228" s="150">
        <v>0</v>
      </c>
      <c r="AO228" s="150">
        <v>0</v>
      </c>
      <c r="AP228" s="150">
        <v>0</v>
      </c>
      <c r="AQ228" s="150">
        <v>0</v>
      </c>
      <c r="AR228" s="150">
        <v>0</v>
      </c>
      <c r="AS228" s="150">
        <v>0</v>
      </c>
      <c r="AT228" s="150">
        <v>0</v>
      </c>
      <c r="AU228" s="150">
        <v>0</v>
      </c>
      <c r="AV228" s="150">
        <v>1</v>
      </c>
    </row>
    <row r="229" spans="2:48" x14ac:dyDescent="0.25">
      <c r="B229" s="16"/>
      <c r="C229" s="332"/>
      <c r="D229" s="249"/>
      <c r="E229" s="252" t="s">
        <v>402</v>
      </c>
      <c r="F229" s="74"/>
      <c r="H229" s="136">
        <f t="shared" si="4"/>
        <v>0</v>
      </c>
      <c r="I229" s="149">
        <v>0</v>
      </c>
      <c r="J229" s="149">
        <v>0</v>
      </c>
      <c r="K229" s="149">
        <v>0</v>
      </c>
      <c r="L229" s="149">
        <v>0</v>
      </c>
      <c r="M229" s="149">
        <v>0</v>
      </c>
      <c r="N229" s="149">
        <v>0</v>
      </c>
      <c r="O229" s="150">
        <v>0</v>
      </c>
      <c r="P229" s="150">
        <v>0</v>
      </c>
      <c r="Q229" s="150">
        <v>0</v>
      </c>
      <c r="R229" s="150">
        <v>0</v>
      </c>
      <c r="S229" s="150">
        <v>0</v>
      </c>
      <c r="T229" s="150">
        <v>0</v>
      </c>
      <c r="U229" s="150">
        <v>0</v>
      </c>
      <c r="V229" s="150">
        <v>0</v>
      </c>
      <c r="W229" s="150">
        <v>0</v>
      </c>
      <c r="X229" s="150">
        <v>0</v>
      </c>
      <c r="Y229" s="150">
        <v>0</v>
      </c>
      <c r="Z229" s="150">
        <v>0</v>
      </c>
      <c r="AA229" s="150">
        <v>0</v>
      </c>
      <c r="AB229" s="150">
        <v>0</v>
      </c>
      <c r="AC229" s="150">
        <v>0</v>
      </c>
      <c r="AD229" s="150">
        <v>0</v>
      </c>
      <c r="AE229" s="150">
        <v>0</v>
      </c>
      <c r="AF229" s="150">
        <v>0</v>
      </c>
      <c r="AG229" s="150">
        <v>0</v>
      </c>
      <c r="AH229" s="150">
        <v>0</v>
      </c>
      <c r="AI229" s="150">
        <v>0</v>
      </c>
      <c r="AJ229" s="150">
        <v>0</v>
      </c>
      <c r="AK229" s="150">
        <v>0</v>
      </c>
      <c r="AL229" s="150">
        <v>0</v>
      </c>
      <c r="AM229" s="150">
        <v>0</v>
      </c>
      <c r="AN229" s="150">
        <v>0</v>
      </c>
      <c r="AO229" s="150">
        <v>0</v>
      </c>
      <c r="AP229" s="150">
        <v>0</v>
      </c>
      <c r="AQ229" s="150">
        <v>0</v>
      </c>
      <c r="AR229" s="150">
        <v>0</v>
      </c>
      <c r="AS229" s="150">
        <v>0</v>
      </c>
      <c r="AT229" s="150">
        <v>0</v>
      </c>
      <c r="AU229" s="150">
        <v>0</v>
      </c>
      <c r="AV229" s="150">
        <v>1</v>
      </c>
    </row>
    <row r="230" spans="2:48" x14ac:dyDescent="0.25">
      <c r="B230" s="16"/>
      <c r="C230" s="332"/>
      <c r="D230" s="249"/>
      <c r="E230" s="252" t="s">
        <v>403</v>
      </c>
      <c r="F230" s="74"/>
      <c r="H230" s="136">
        <f t="shared" si="4"/>
        <v>0</v>
      </c>
      <c r="I230" s="149">
        <v>0</v>
      </c>
      <c r="J230" s="149">
        <v>0</v>
      </c>
      <c r="K230" s="149">
        <v>0</v>
      </c>
      <c r="L230" s="149">
        <v>0</v>
      </c>
      <c r="M230" s="149">
        <v>0</v>
      </c>
      <c r="N230" s="149">
        <v>0</v>
      </c>
      <c r="O230" s="150">
        <v>0</v>
      </c>
      <c r="P230" s="150">
        <v>0</v>
      </c>
      <c r="Q230" s="150">
        <v>0</v>
      </c>
      <c r="R230" s="150">
        <v>0</v>
      </c>
      <c r="S230" s="150">
        <v>0</v>
      </c>
      <c r="T230" s="150">
        <v>0</v>
      </c>
      <c r="U230" s="150">
        <v>0</v>
      </c>
      <c r="V230" s="150">
        <v>0</v>
      </c>
      <c r="W230" s="150">
        <v>0</v>
      </c>
      <c r="X230" s="150">
        <v>0</v>
      </c>
      <c r="Y230" s="150">
        <v>0</v>
      </c>
      <c r="Z230" s="150">
        <v>0</v>
      </c>
      <c r="AA230" s="150">
        <v>0</v>
      </c>
      <c r="AB230" s="150">
        <v>0</v>
      </c>
      <c r="AC230" s="150">
        <v>0</v>
      </c>
      <c r="AD230" s="150">
        <v>0</v>
      </c>
      <c r="AE230" s="150">
        <v>0</v>
      </c>
      <c r="AF230" s="150">
        <v>0</v>
      </c>
      <c r="AG230" s="150">
        <v>0</v>
      </c>
      <c r="AH230" s="150">
        <v>0</v>
      </c>
      <c r="AI230" s="150">
        <v>0</v>
      </c>
      <c r="AJ230" s="150">
        <v>0</v>
      </c>
      <c r="AK230" s="150">
        <v>0</v>
      </c>
      <c r="AL230" s="150">
        <v>0</v>
      </c>
      <c r="AM230" s="150">
        <v>0</v>
      </c>
      <c r="AN230" s="150">
        <v>0</v>
      </c>
      <c r="AO230" s="150">
        <v>0</v>
      </c>
      <c r="AP230" s="150">
        <v>0</v>
      </c>
      <c r="AQ230" s="150">
        <v>0</v>
      </c>
      <c r="AR230" s="150">
        <v>0</v>
      </c>
      <c r="AS230" s="150">
        <v>0</v>
      </c>
      <c r="AT230" s="150">
        <v>0</v>
      </c>
      <c r="AU230" s="150">
        <v>0</v>
      </c>
      <c r="AV230" s="150">
        <v>1</v>
      </c>
    </row>
    <row r="231" spans="2:48" x14ac:dyDescent="0.25">
      <c r="B231" s="16"/>
      <c r="C231" s="332"/>
      <c r="D231" s="249"/>
      <c r="E231" s="252" t="s">
        <v>404</v>
      </c>
      <c r="F231" s="74"/>
      <c r="H231" s="136">
        <f t="shared" si="4"/>
        <v>0</v>
      </c>
      <c r="I231" s="149">
        <v>0</v>
      </c>
      <c r="J231" s="149">
        <v>0</v>
      </c>
      <c r="K231" s="149">
        <v>0</v>
      </c>
      <c r="L231" s="149">
        <v>0</v>
      </c>
      <c r="M231" s="149">
        <v>0</v>
      </c>
      <c r="N231" s="149">
        <v>0</v>
      </c>
      <c r="O231" s="150">
        <v>0</v>
      </c>
      <c r="P231" s="150">
        <v>0</v>
      </c>
      <c r="Q231" s="150">
        <v>0</v>
      </c>
      <c r="R231" s="150">
        <v>0</v>
      </c>
      <c r="S231" s="150">
        <v>0</v>
      </c>
      <c r="T231" s="150">
        <v>0</v>
      </c>
      <c r="U231" s="150">
        <v>0</v>
      </c>
      <c r="V231" s="150">
        <v>0</v>
      </c>
      <c r="W231" s="150">
        <v>0</v>
      </c>
      <c r="X231" s="150">
        <v>0</v>
      </c>
      <c r="Y231" s="150">
        <v>0</v>
      </c>
      <c r="Z231" s="150">
        <v>0</v>
      </c>
      <c r="AA231" s="150">
        <v>0</v>
      </c>
      <c r="AB231" s="150">
        <v>0</v>
      </c>
      <c r="AC231" s="150">
        <v>0</v>
      </c>
      <c r="AD231" s="150">
        <v>0</v>
      </c>
      <c r="AE231" s="150">
        <v>0</v>
      </c>
      <c r="AF231" s="150">
        <v>0</v>
      </c>
      <c r="AG231" s="150">
        <v>0</v>
      </c>
      <c r="AH231" s="150">
        <v>0</v>
      </c>
      <c r="AI231" s="150">
        <v>0</v>
      </c>
      <c r="AJ231" s="150">
        <v>0</v>
      </c>
      <c r="AK231" s="150">
        <v>0</v>
      </c>
      <c r="AL231" s="150">
        <v>0</v>
      </c>
      <c r="AM231" s="150">
        <v>0</v>
      </c>
      <c r="AN231" s="150">
        <v>0</v>
      </c>
      <c r="AO231" s="150">
        <v>0</v>
      </c>
      <c r="AP231" s="150">
        <v>0</v>
      </c>
      <c r="AQ231" s="150">
        <v>0</v>
      </c>
      <c r="AR231" s="150">
        <v>0</v>
      </c>
      <c r="AS231" s="150">
        <v>0</v>
      </c>
      <c r="AT231" s="150">
        <v>0</v>
      </c>
      <c r="AU231" s="150">
        <v>0</v>
      </c>
      <c r="AV231" s="150">
        <v>1</v>
      </c>
    </row>
    <row r="232" spans="2:48" x14ac:dyDescent="0.25">
      <c r="B232" s="16"/>
      <c r="C232" s="332"/>
      <c r="D232" s="249"/>
      <c r="E232" s="252" t="s">
        <v>405</v>
      </c>
      <c r="F232" s="74"/>
      <c r="H232" s="136">
        <f t="shared" si="4"/>
        <v>0</v>
      </c>
      <c r="I232" s="149">
        <v>0</v>
      </c>
      <c r="J232" s="149">
        <v>0</v>
      </c>
      <c r="K232" s="149">
        <v>0</v>
      </c>
      <c r="L232" s="149">
        <v>0</v>
      </c>
      <c r="M232" s="149">
        <v>0</v>
      </c>
      <c r="N232" s="149">
        <v>0</v>
      </c>
      <c r="O232" s="150">
        <v>0</v>
      </c>
      <c r="P232" s="150">
        <v>0</v>
      </c>
      <c r="Q232" s="150">
        <v>0</v>
      </c>
      <c r="R232" s="150">
        <v>0</v>
      </c>
      <c r="S232" s="150">
        <v>0</v>
      </c>
      <c r="T232" s="150">
        <v>0</v>
      </c>
      <c r="U232" s="150">
        <v>0</v>
      </c>
      <c r="V232" s="150">
        <v>0</v>
      </c>
      <c r="W232" s="150">
        <v>0</v>
      </c>
      <c r="X232" s="150">
        <v>0</v>
      </c>
      <c r="Y232" s="150">
        <v>0</v>
      </c>
      <c r="Z232" s="150">
        <v>0</v>
      </c>
      <c r="AA232" s="150">
        <v>0</v>
      </c>
      <c r="AB232" s="150">
        <v>0</v>
      </c>
      <c r="AC232" s="150">
        <v>0</v>
      </c>
      <c r="AD232" s="150">
        <v>0</v>
      </c>
      <c r="AE232" s="150">
        <v>0</v>
      </c>
      <c r="AF232" s="150">
        <v>0</v>
      </c>
      <c r="AG232" s="150">
        <v>0</v>
      </c>
      <c r="AH232" s="150">
        <v>0</v>
      </c>
      <c r="AI232" s="150">
        <v>0</v>
      </c>
      <c r="AJ232" s="150">
        <v>0</v>
      </c>
      <c r="AK232" s="150">
        <v>0</v>
      </c>
      <c r="AL232" s="150">
        <v>0</v>
      </c>
      <c r="AM232" s="150">
        <v>0</v>
      </c>
      <c r="AN232" s="150">
        <v>0</v>
      </c>
      <c r="AO232" s="150">
        <v>0</v>
      </c>
      <c r="AP232" s="150">
        <v>0</v>
      </c>
      <c r="AQ232" s="150">
        <v>0</v>
      </c>
      <c r="AR232" s="150">
        <v>0</v>
      </c>
      <c r="AS232" s="150">
        <v>0</v>
      </c>
      <c r="AT232" s="150">
        <v>0</v>
      </c>
      <c r="AU232" s="150">
        <v>0</v>
      </c>
      <c r="AV232" s="150">
        <v>1</v>
      </c>
    </row>
    <row r="233" spans="2:48" x14ac:dyDescent="0.25">
      <c r="B233" s="16"/>
      <c r="C233" s="332"/>
      <c r="D233" s="249"/>
      <c r="E233" s="252" t="s">
        <v>406</v>
      </c>
      <c r="F233" s="74"/>
      <c r="H233" s="136">
        <f t="shared" si="4"/>
        <v>0</v>
      </c>
      <c r="I233" s="149">
        <v>0</v>
      </c>
      <c r="J233" s="149">
        <v>0</v>
      </c>
      <c r="K233" s="149">
        <v>0</v>
      </c>
      <c r="L233" s="149">
        <v>0</v>
      </c>
      <c r="M233" s="149">
        <v>0</v>
      </c>
      <c r="N233" s="149">
        <v>0</v>
      </c>
      <c r="O233" s="150">
        <v>0</v>
      </c>
      <c r="P233" s="150">
        <v>0</v>
      </c>
      <c r="Q233" s="150">
        <v>0</v>
      </c>
      <c r="R233" s="150">
        <v>0</v>
      </c>
      <c r="S233" s="150">
        <v>0</v>
      </c>
      <c r="T233" s="150">
        <v>0</v>
      </c>
      <c r="U233" s="150">
        <v>0</v>
      </c>
      <c r="V233" s="150">
        <v>0</v>
      </c>
      <c r="W233" s="150">
        <v>0</v>
      </c>
      <c r="X233" s="150">
        <v>0</v>
      </c>
      <c r="Y233" s="150">
        <v>0</v>
      </c>
      <c r="Z233" s="150">
        <v>0</v>
      </c>
      <c r="AA233" s="150">
        <v>0</v>
      </c>
      <c r="AB233" s="150">
        <v>0</v>
      </c>
      <c r="AC233" s="150">
        <v>0</v>
      </c>
      <c r="AD233" s="150">
        <v>0</v>
      </c>
      <c r="AE233" s="150">
        <v>0</v>
      </c>
      <c r="AF233" s="150">
        <v>0</v>
      </c>
      <c r="AG233" s="150">
        <v>0</v>
      </c>
      <c r="AH233" s="150">
        <v>0</v>
      </c>
      <c r="AI233" s="150">
        <v>0</v>
      </c>
      <c r="AJ233" s="150">
        <v>0</v>
      </c>
      <c r="AK233" s="150">
        <v>0</v>
      </c>
      <c r="AL233" s="150">
        <v>0</v>
      </c>
      <c r="AM233" s="150">
        <v>0</v>
      </c>
      <c r="AN233" s="150">
        <v>0</v>
      </c>
      <c r="AO233" s="150">
        <v>0</v>
      </c>
      <c r="AP233" s="150">
        <v>0</v>
      </c>
      <c r="AQ233" s="150">
        <v>0</v>
      </c>
      <c r="AR233" s="150">
        <v>0</v>
      </c>
      <c r="AS233" s="150">
        <v>0</v>
      </c>
      <c r="AT233" s="150">
        <v>0</v>
      </c>
      <c r="AU233" s="150">
        <v>0</v>
      </c>
      <c r="AV233" s="150">
        <v>1</v>
      </c>
    </row>
    <row r="234" spans="2:48" x14ac:dyDescent="0.25">
      <c r="B234" s="16"/>
      <c r="C234" s="332"/>
      <c r="D234" s="249"/>
      <c r="E234" s="252" t="s">
        <v>407</v>
      </c>
      <c r="F234" s="74"/>
      <c r="H234" s="136">
        <f t="shared" ref="H234:H255" si="5">SUMPRODUCT($I$9:$AV$9,I234:AV234)</f>
        <v>0</v>
      </c>
      <c r="I234" s="149">
        <v>0</v>
      </c>
      <c r="J234" s="149">
        <v>0</v>
      </c>
      <c r="K234" s="149">
        <v>0</v>
      </c>
      <c r="L234" s="149">
        <v>0</v>
      </c>
      <c r="M234" s="149">
        <v>0</v>
      </c>
      <c r="N234" s="149">
        <v>0</v>
      </c>
      <c r="O234" s="150">
        <v>0</v>
      </c>
      <c r="P234" s="150">
        <v>0</v>
      </c>
      <c r="Q234" s="150">
        <v>0</v>
      </c>
      <c r="R234" s="150">
        <v>0</v>
      </c>
      <c r="S234" s="150">
        <v>0</v>
      </c>
      <c r="T234" s="150">
        <v>0</v>
      </c>
      <c r="U234" s="150">
        <v>0</v>
      </c>
      <c r="V234" s="150">
        <v>0</v>
      </c>
      <c r="W234" s="150">
        <v>0</v>
      </c>
      <c r="X234" s="150">
        <v>0</v>
      </c>
      <c r="Y234" s="150">
        <v>0</v>
      </c>
      <c r="Z234" s="150">
        <v>0</v>
      </c>
      <c r="AA234" s="150">
        <v>0</v>
      </c>
      <c r="AB234" s="150">
        <v>0</v>
      </c>
      <c r="AC234" s="150">
        <v>0</v>
      </c>
      <c r="AD234" s="150">
        <v>0</v>
      </c>
      <c r="AE234" s="150">
        <v>0</v>
      </c>
      <c r="AF234" s="150">
        <v>0</v>
      </c>
      <c r="AG234" s="150">
        <v>0</v>
      </c>
      <c r="AH234" s="150">
        <v>0</v>
      </c>
      <c r="AI234" s="150">
        <v>0</v>
      </c>
      <c r="AJ234" s="150">
        <v>0</v>
      </c>
      <c r="AK234" s="150">
        <v>0</v>
      </c>
      <c r="AL234" s="150">
        <v>0</v>
      </c>
      <c r="AM234" s="150">
        <v>0</v>
      </c>
      <c r="AN234" s="150">
        <v>0</v>
      </c>
      <c r="AO234" s="150">
        <v>0</v>
      </c>
      <c r="AP234" s="150">
        <v>0</v>
      </c>
      <c r="AQ234" s="150">
        <v>0</v>
      </c>
      <c r="AR234" s="150">
        <v>0</v>
      </c>
      <c r="AS234" s="150">
        <v>0</v>
      </c>
      <c r="AT234" s="150">
        <v>0</v>
      </c>
      <c r="AU234" s="150">
        <v>0</v>
      </c>
      <c r="AV234" s="150">
        <v>1</v>
      </c>
    </row>
    <row r="235" spans="2:48" x14ac:dyDescent="0.25">
      <c r="B235" s="16"/>
      <c r="C235" s="332"/>
      <c r="D235" s="249"/>
      <c r="E235" s="252" t="s">
        <v>698</v>
      </c>
      <c r="F235" s="74"/>
      <c r="H235" s="136">
        <f t="shared" si="5"/>
        <v>0</v>
      </c>
      <c r="I235" s="149">
        <v>0</v>
      </c>
      <c r="J235" s="149">
        <v>0</v>
      </c>
      <c r="K235" s="149">
        <v>0</v>
      </c>
      <c r="L235" s="149">
        <v>0</v>
      </c>
      <c r="M235" s="149">
        <v>0</v>
      </c>
      <c r="N235" s="149">
        <v>1</v>
      </c>
      <c r="O235" s="150">
        <v>1</v>
      </c>
      <c r="P235" s="150">
        <v>0</v>
      </c>
      <c r="Q235" s="150">
        <v>0</v>
      </c>
      <c r="R235" s="150">
        <v>0</v>
      </c>
      <c r="S235" s="150">
        <v>0</v>
      </c>
      <c r="T235" s="150">
        <v>1</v>
      </c>
      <c r="U235" s="150">
        <v>0</v>
      </c>
      <c r="V235" s="150">
        <v>0</v>
      </c>
      <c r="W235" s="150">
        <v>0</v>
      </c>
      <c r="X235" s="150">
        <v>0</v>
      </c>
      <c r="Y235" s="150">
        <v>0</v>
      </c>
      <c r="Z235" s="150">
        <v>0</v>
      </c>
      <c r="AA235" s="150">
        <v>0</v>
      </c>
      <c r="AB235" s="150">
        <v>0</v>
      </c>
      <c r="AC235" s="150">
        <v>0</v>
      </c>
      <c r="AD235" s="150">
        <v>0</v>
      </c>
      <c r="AE235" s="150">
        <v>0</v>
      </c>
      <c r="AF235" s="150">
        <v>0</v>
      </c>
      <c r="AG235" s="150">
        <v>0</v>
      </c>
      <c r="AH235" s="150">
        <v>0</v>
      </c>
      <c r="AI235" s="150">
        <v>0</v>
      </c>
      <c r="AJ235" s="150">
        <v>0</v>
      </c>
      <c r="AK235" s="150">
        <v>0</v>
      </c>
      <c r="AL235" s="150">
        <v>0</v>
      </c>
      <c r="AM235" s="150">
        <v>0</v>
      </c>
      <c r="AN235" s="150">
        <v>0</v>
      </c>
      <c r="AO235" s="150">
        <v>0</v>
      </c>
      <c r="AP235" s="150">
        <v>0</v>
      </c>
      <c r="AQ235" s="150">
        <v>0</v>
      </c>
      <c r="AR235" s="150">
        <v>0</v>
      </c>
      <c r="AS235" s="150">
        <v>0</v>
      </c>
      <c r="AT235" s="150">
        <v>0</v>
      </c>
      <c r="AU235" s="150">
        <v>0</v>
      </c>
      <c r="AV235" s="150">
        <v>1</v>
      </c>
    </row>
    <row r="236" spans="2:48" x14ac:dyDescent="0.25">
      <c r="B236" s="16"/>
      <c r="C236" s="332"/>
      <c r="D236" s="249"/>
      <c r="E236" s="252" t="s">
        <v>699</v>
      </c>
      <c r="F236" s="74"/>
      <c r="H236" s="136">
        <f t="shared" si="5"/>
        <v>0</v>
      </c>
      <c r="I236" s="149">
        <v>0</v>
      </c>
      <c r="J236" s="149">
        <v>0</v>
      </c>
      <c r="K236" s="149">
        <v>0</v>
      </c>
      <c r="L236" s="149">
        <v>0</v>
      </c>
      <c r="M236" s="149">
        <v>0</v>
      </c>
      <c r="N236" s="149">
        <v>1</v>
      </c>
      <c r="O236" s="150">
        <v>1</v>
      </c>
      <c r="P236" s="150">
        <v>0</v>
      </c>
      <c r="Q236" s="150">
        <v>0</v>
      </c>
      <c r="R236" s="150">
        <v>0</v>
      </c>
      <c r="S236" s="150">
        <v>0</v>
      </c>
      <c r="T236" s="150">
        <v>1</v>
      </c>
      <c r="U236" s="150">
        <v>0</v>
      </c>
      <c r="V236" s="150">
        <v>0</v>
      </c>
      <c r="W236" s="150">
        <v>0</v>
      </c>
      <c r="X236" s="150">
        <v>0</v>
      </c>
      <c r="Y236" s="150">
        <v>0</v>
      </c>
      <c r="Z236" s="150">
        <v>0</v>
      </c>
      <c r="AA236" s="150">
        <v>0</v>
      </c>
      <c r="AB236" s="150">
        <v>0</v>
      </c>
      <c r="AC236" s="150">
        <v>0</v>
      </c>
      <c r="AD236" s="150">
        <v>0</v>
      </c>
      <c r="AE236" s="150">
        <v>0</v>
      </c>
      <c r="AF236" s="150">
        <v>0</v>
      </c>
      <c r="AG236" s="150">
        <v>0</v>
      </c>
      <c r="AH236" s="150">
        <v>0</v>
      </c>
      <c r="AI236" s="150">
        <v>0</v>
      </c>
      <c r="AJ236" s="150">
        <v>0</v>
      </c>
      <c r="AK236" s="150">
        <v>0</v>
      </c>
      <c r="AL236" s="150">
        <v>0</v>
      </c>
      <c r="AM236" s="150">
        <v>0</v>
      </c>
      <c r="AN236" s="150">
        <v>0</v>
      </c>
      <c r="AO236" s="150">
        <v>0</v>
      </c>
      <c r="AP236" s="150">
        <v>0</v>
      </c>
      <c r="AQ236" s="150">
        <v>0</v>
      </c>
      <c r="AR236" s="150">
        <v>0</v>
      </c>
      <c r="AS236" s="150">
        <v>0</v>
      </c>
      <c r="AT236" s="150">
        <v>0</v>
      </c>
      <c r="AU236" s="150">
        <v>0</v>
      </c>
      <c r="AV236" s="150">
        <v>1</v>
      </c>
    </row>
    <row r="237" spans="2:48" x14ac:dyDescent="0.25">
      <c r="B237" s="16"/>
      <c r="C237" s="332"/>
      <c r="D237" s="249"/>
      <c r="E237" s="252" t="s">
        <v>409</v>
      </c>
      <c r="F237" s="74"/>
      <c r="H237" s="136">
        <f t="shared" si="5"/>
        <v>0</v>
      </c>
      <c r="I237" s="149">
        <v>0</v>
      </c>
      <c r="J237" s="149">
        <v>0</v>
      </c>
      <c r="K237" s="149">
        <v>0</v>
      </c>
      <c r="L237" s="149">
        <v>0</v>
      </c>
      <c r="M237" s="149">
        <v>0</v>
      </c>
      <c r="N237" s="149">
        <v>0</v>
      </c>
      <c r="O237" s="150">
        <v>0</v>
      </c>
      <c r="P237" s="150">
        <v>0</v>
      </c>
      <c r="Q237" s="150">
        <v>0</v>
      </c>
      <c r="R237" s="150">
        <v>0</v>
      </c>
      <c r="S237" s="150">
        <v>0</v>
      </c>
      <c r="T237" s="150">
        <v>0</v>
      </c>
      <c r="U237" s="150">
        <v>0</v>
      </c>
      <c r="V237" s="150">
        <v>0</v>
      </c>
      <c r="W237" s="150">
        <v>0</v>
      </c>
      <c r="X237" s="150">
        <v>0</v>
      </c>
      <c r="Y237" s="150">
        <v>0</v>
      </c>
      <c r="Z237" s="150">
        <v>0</v>
      </c>
      <c r="AA237" s="150">
        <v>0</v>
      </c>
      <c r="AB237" s="150">
        <v>0</v>
      </c>
      <c r="AC237" s="150">
        <v>0</v>
      </c>
      <c r="AD237" s="150">
        <v>0</v>
      </c>
      <c r="AE237" s="150">
        <v>0</v>
      </c>
      <c r="AF237" s="150">
        <v>0</v>
      </c>
      <c r="AG237" s="150">
        <v>0</v>
      </c>
      <c r="AH237" s="150">
        <v>0</v>
      </c>
      <c r="AI237" s="150">
        <v>0</v>
      </c>
      <c r="AJ237" s="150">
        <v>0</v>
      </c>
      <c r="AK237" s="150">
        <v>0</v>
      </c>
      <c r="AL237" s="150">
        <v>0</v>
      </c>
      <c r="AM237" s="150">
        <v>0</v>
      </c>
      <c r="AN237" s="150">
        <v>0</v>
      </c>
      <c r="AO237" s="150">
        <v>0</v>
      </c>
      <c r="AP237" s="150">
        <v>0</v>
      </c>
      <c r="AQ237" s="150">
        <v>0</v>
      </c>
      <c r="AR237" s="150">
        <v>1</v>
      </c>
      <c r="AS237" s="150">
        <v>0</v>
      </c>
      <c r="AT237" s="150">
        <v>0</v>
      </c>
      <c r="AU237" s="150">
        <v>0</v>
      </c>
      <c r="AV237" s="150">
        <v>1</v>
      </c>
    </row>
    <row r="238" spans="2:48" x14ac:dyDescent="0.25">
      <c r="B238" s="16"/>
      <c r="C238" s="332"/>
      <c r="D238" s="249"/>
      <c r="E238" s="252" t="s">
        <v>410</v>
      </c>
      <c r="F238" s="74"/>
      <c r="H238" s="136">
        <f t="shared" si="5"/>
        <v>0</v>
      </c>
      <c r="I238" s="149">
        <v>0</v>
      </c>
      <c r="J238" s="149">
        <v>0</v>
      </c>
      <c r="K238" s="149">
        <v>0</v>
      </c>
      <c r="L238" s="149">
        <v>0</v>
      </c>
      <c r="M238" s="149">
        <v>0</v>
      </c>
      <c r="N238" s="149">
        <v>0</v>
      </c>
      <c r="O238" s="150">
        <v>0</v>
      </c>
      <c r="P238" s="150">
        <v>0</v>
      </c>
      <c r="Q238" s="150">
        <v>0</v>
      </c>
      <c r="R238" s="150">
        <v>0</v>
      </c>
      <c r="S238" s="150">
        <v>0</v>
      </c>
      <c r="T238" s="150">
        <v>0</v>
      </c>
      <c r="U238" s="150">
        <v>0</v>
      </c>
      <c r="V238" s="150">
        <v>0</v>
      </c>
      <c r="W238" s="150">
        <v>0</v>
      </c>
      <c r="X238" s="150">
        <v>0</v>
      </c>
      <c r="Y238" s="150">
        <v>0</v>
      </c>
      <c r="Z238" s="150">
        <v>0</v>
      </c>
      <c r="AA238" s="150">
        <v>0</v>
      </c>
      <c r="AB238" s="150">
        <v>0</v>
      </c>
      <c r="AC238" s="150">
        <v>0</v>
      </c>
      <c r="AD238" s="150">
        <v>0</v>
      </c>
      <c r="AE238" s="150">
        <v>0</v>
      </c>
      <c r="AF238" s="150">
        <v>0</v>
      </c>
      <c r="AG238" s="150">
        <v>0</v>
      </c>
      <c r="AH238" s="150">
        <v>0</v>
      </c>
      <c r="AI238" s="150">
        <v>0</v>
      </c>
      <c r="AJ238" s="150">
        <v>0</v>
      </c>
      <c r="AK238" s="150">
        <v>0</v>
      </c>
      <c r="AL238" s="150">
        <v>0</v>
      </c>
      <c r="AM238" s="150">
        <v>0</v>
      </c>
      <c r="AN238" s="150">
        <v>0</v>
      </c>
      <c r="AO238" s="150">
        <v>0</v>
      </c>
      <c r="AP238" s="150">
        <v>0</v>
      </c>
      <c r="AQ238" s="150">
        <v>0</v>
      </c>
      <c r="AR238" s="150">
        <v>1</v>
      </c>
      <c r="AS238" s="150">
        <v>0</v>
      </c>
      <c r="AT238" s="150">
        <v>0</v>
      </c>
      <c r="AU238" s="150">
        <v>0</v>
      </c>
      <c r="AV238" s="150">
        <v>1</v>
      </c>
    </row>
    <row r="239" spans="2:48" x14ac:dyDescent="0.25">
      <c r="B239" s="16"/>
      <c r="C239" s="332"/>
      <c r="D239" s="249"/>
      <c r="E239" s="252" t="s">
        <v>411</v>
      </c>
      <c r="F239" s="74"/>
      <c r="H239" s="136">
        <f t="shared" si="5"/>
        <v>0</v>
      </c>
      <c r="I239" s="149">
        <v>0</v>
      </c>
      <c r="J239" s="149">
        <v>0</v>
      </c>
      <c r="K239" s="149">
        <v>0</v>
      </c>
      <c r="L239" s="149">
        <v>0</v>
      </c>
      <c r="M239" s="149">
        <v>1</v>
      </c>
      <c r="N239" s="149">
        <v>0</v>
      </c>
      <c r="O239" s="150">
        <v>0</v>
      </c>
      <c r="P239" s="150">
        <v>0</v>
      </c>
      <c r="Q239" s="150">
        <v>0</v>
      </c>
      <c r="R239" s="150">
        <v>0</v>
      </c>
      <c r="S239" s="150">
        <v>0</v>
      </c>
      <c r="T239" s="150">
        <v>0</v>
      </c>
      <c r="U239" s="150">
        <v>0</v>
      </c>
      <c r="V239" s="150">
        <v>0</v>
      </c>
      <c r="W239" s="150">
        <v>0</v>
      </c>
      <c r="X239" s="150">
        <v>0</v>
      </c>
      <c r="Y239" s="150">
        <v>0</v>
      </c>
      <c r="Z239" s="150">
        <v>0</v>
      </c>
      <c r="AA239" s="150">
        <v>0</v>
      </c>
      <c r="AB239" s="150">
        <v>0</v>
      </c>
      <c r="AC239" s="150">
        <v>0</v>
      </c>
      <c r="AD239" s="150">
        <v>0</v>
      </c>
      <c r="AE239" s="150">
        <v>0</v>
      </c>
      <c r="AF239" s="150">
        <v>0</v>
      </c>
      <c r="AG239" s="150">
        <v>0</v>
      </c>
      <c r="AH239" s="150">
        <v>0</v>
      </c>
      <c r="AI239" s="150">
        <v>0</v>
      </c>
      <c r="AJ239" s="150">
        <v>0</v>
      </c>
      <c r="AK239" s="150">
        <v>0</v>
      </c>
      <c r="AL239" s="150">
        <v>0</v>
      </c>
      <c r="AM239" s="150">
        <v>0</v>
      </c>
      <c r="AN239" s="150">
        <v>0</v>
      </c>
      <c r="AO239" s="150">
        <v>0</v>
      </c>
      <c r="AP239" s="150">
        <v>0</v>
      </c>
      <c r="AQ239" s="150">
        <v>0</v>
      </c>
      <c r="AR239" s="150">
        <v>0</v>
      </c>
      <c r="AS239" s="150">
        <v>0</v>
      </c>
      <c r="AT239" s="150">
        <v>0</v>
      </c>
      <c r="AU239" s="150">
        <v>0</v>
      </c>
      <c r="AV239" s="150">
        <v>1</v>
      </c>
    </row>
    <row r="240" spans="2:48" x14ac:dyDescent="0.25">
      <c r="B240" s="16"/>
      <c r="C240" s="332"/>
      <c r="D240" s="249"/>
      <c r="E240" s="252" t="s">
        <v>412</v>
      </c>
      <c r="F240" s="74"/>
      <c r="H240" s="136">
        <f t="shared" si="5"/>
        <v>0</v>
      </c>
      <c r="I240" s="149">
        <v>0</v>
      </c>
      <c r="J240" s="149">
        <v>0</v>
      </c>
      <c r="K240" s="149">
        <v>0</v>
      </c>
      <c r="L240" s="149">
        <v>0</v>
      </c>
      <c r="M240" s="149">
        <v>0</v>
      </c>
      <c r="N240" s="149">
        <v>0</v>
      </c>
      <c r="O240" s="150">
        <v>0</v>
      </c>
      <c r="P240" s="150">
        <v>0</v>
      </c>
      <c r="Q240" s="150">
        <v>0</v>
      </c>
      <c r="R240" s="150">
        <v>0</v>
      </c>
      <c r="S240" s="150">
        <v>0</v>
      </c>
      <c r="T240" s="150">
        <v>0</v>
      </c>
      <c r="U240" s="150">
        <v>0</v>
      </c>
      <c r="V240" s="150">
        <v>0</v>
      </c>
      <c r="W240" s="150">
        <v>0</v>
      </c>
      <c r="X240" s="150">
        <v>0</v>
      </c>
      <c r="Y240" s="150">
        <v>0</v>
      </c>
      <c r="Z240" s="150">
        <v>0</v>
      </c>
      <c r="AA240" s="150">
        <v>0</v>
      </c>
      <c r="AB240" s="150">
        <v>0</v>
      </c>
      <c r="AC240" s="150">
        <v>0</v>
      </c>
      <c r="AD240" s="150">
        <v>0</v>
      </c>
      <c r="AE240" s="150">
        <v>0</v>
      </c>
      <c r="AF240" s="150">
        <v>0</v>
      </c>
      <c r="AG240" s="150">
        <v>0</v>
      </c>
      <c r="AH240" s="150">
        <v>0</v>
      </c>
      <c r="AI240" s="150">
        <v>0</v>
      </c>
      <c r="AJ240" s="150">
        <v>0</v>
      </c>
      <c r="AK240" s="150">
        <v>0</v>
      </c>
      <c r="AL240" s="150">
        <v>0</v>
      </c>
      <c r="AM240" s="150">
        <v>0</v>
      </c>
      <c r="AN240" s="150">
        <v>0</v>
      </c>
      <c r="AO240" s="150">
        <v>0</v>
      </c>
      <c r="AP240" s="150">
        <v>0</v>
      </c>
      <c r="AQ240" s="150">
        <v>0</v>
      </c>
      <c r="AR240" s="150">
        <v>0</v>
      </c>
      <c r="AS240" s="150">
        <v>0</v>
      </c>
      <c r="AT240" s="150">
        <v>0</v>
      </c>
      <c r="AU240" s="150">
        <v>0</v>
      </c>
      <c r="AV240" s="150">
        <v>1</v>
      </c>
    </row>
    <row r="241" spans="2:48" ht="30" x14ac:dyDescent="0.25">
      <c r="B241" s="16"/>
      <c r="C241" s="332"/>
      <c r="D241" s="249"/>
      <c r="E241" s="252" t="s">
        <v>413</v>
      </c>
      <c r="F241" s="74"/>
      <c r="H241" s="136">
        <f t="shared" si="5"/>
        <v>0</v>
      </c>
      <c r="I241" s="149">
        <v>0</v>
      </c>
      <c r="J241" s="149">
        <v>0</v>
      </c>
      <c r="K241" s="149">
        <v>0</v>
      </c>
      <c r="L241" s="149">
        <v>0</v>
      </c>
      <c r="M241" s="149">
        <v>0</v>
      </c>
      <c r="N241" s="149">
        <v>0</v>
      </c>
      <c r="O241" s="150">
        <v>0</v>
      </c>
      <c r="P241" s="150">
        <v>0</v>
      </c>
      <c r="Q241" s="150">
        <v>0</v>
      </c>
      <c r="R241" s="150">
        <v>0</v>
      </c>
      <c r="S241" s="150">
        <v>0</v>
      </c>
      <c r="T241" s="150">
        <v>0</v>
      </c>
      <c r="U241" s="150">
        <v>0</v>
      </c>
      <c r="V241" s="150">
        <v>0</v>
      </c>
      <c r="W241" s="150">
        <v>0</v>
      </c>
      <c r="X241" s="150">
        <v>0</v>
      </c>
      <c r="Y241" s="150">
        <v>0</v>
      </c>
      <c r="Z241" s="150">
        <v>0</v>
      </c>
      <c r="AA241" s="150">
        <v>0</v>
      </c>
      <c r="AB241" s="150">
        <v>0</v>
      </c>
      <c r="AC241" s="150">
        <v>0</v>
      </c>
      <c r="AD241" s="150">
        <v>0</v>
      </c>
      <c r="AE241" s="150">
        <v>0</v>
      </c>
      <c r="AF241" s="150">
        <v>0</v>
      </c>
      <c r="AG241" s="150">
        <v>0</v>
      </c>
      <c r="AH241" s="150">
        <v>0</v>
      </c>
      <c r="AI241" s="150">
        <v>0</v>
      </c>
      <c r="AJ241" s="150">
        <v>0</v>
      </c>
      <c r="AK241" s="150">
        <v>0</v>
      </c>
      <c r="AL241" s="150">
        <v>0</v>
      </c>
      <c r="AM241" s="150">
        <v>0</v>
      </c>
      <c r="AN241" s="150">
        <v>0</v>
      </c>
      <c r="AO241" s="150">
        <v>0</v>
      </c>
      <c r="AP241" s="150">
        <v>0</v>
      </c>
      <c r="AQ241" s="150">
        <v>0</v>
      </c>
      <c r="AR241" s="150">
        <v>0</v>
      </c>
      <c r="AS241" s="150">
        <v>0</v>
      </c>
      <c r="AT241" s="150">
        <v>0</v>
      </c>
      <c r="AU241" s="150">
        <v>0</v>
      </c>
      <c r="AV241" s="150">
        <v>1</v>
      </c>
    </row>
    <row r="242" spans="2:48" x14ac:dyDescent="0.25">
      <c r="B242" s="16"/>
      <c r="C242" s="332"/>
      <c r="D242" s="249"/>
      <c r="E242" s="252" t="s">
        <v>414</v>
      </c>
      <c r="F242" s="74"/>
      <c r="H242" s="136">
        <f t="shared" si="5"/>
        <v>0</v>
      </c>
      <c r="I242" s="149">
        <v>0</v>
      </c>
      <c r="J242" s="149">
        <v>0</v>
      </c>
      <c r="K242" s="149">
        <v>0</v>
      </c>
      <c r="L242" s="149">
        <v>0</v>
      </c>
      <c r="M242" s="149">
        <v>0</v>
      </c>
      <c r="N242" s="149">
        <v>0</v>
      </c>
      <c r="O242" s="150">
        <v>0</v>
      </c>
      <c r="P242" s="150">
        <v>0</v>
      </c>
      <c r="Q242" s="150">
        <v>0</v>
      </c>
      <c r="R242" s="150">
        <v>0</v>
      </c>
      <c r="S242" s="150">
        <v>0</v>
      </c>
      <c r="T242" s="150">
        <v>0</v>
      </c>
      <c r="U242" s="150">
        <v>0</v>
      </c>
      <c r="V242" s="150">
        <v>0</v>
      </c>
      <c r="W242" s="150">
        <v>0</v>
      </c>
      <c r="X242" s="150">
        <v>0</v>
      </c>
      <c r="Y242" s="150">
        <v>0</v>
      </c>
      <c r="Z242" s="150">
        <v>0</v>
      </c>
      <c r="AA242" s="150">
        <v>0</v>
      </c>
      <c r="AB242" s="150">
        <v>0</v>
      </c>
      <c r="AC242" s="150">
        <v>0</v>
      </c>
      <c r="AD242" s="150">
        <v>0</v>
      </c>
      <c r="AE242" s="150">
        <v>0</v>
      </c>
      <c r="AF242" s="150">
        <v>0</v>
      </c>
      <c r="AG242" s="150">
        <v>0</v>
      </c>
      <c r="AH242" s="150">
        <v>0</v>
      </c>
      <c r="AI242" s="150">
        <v>0</v>
      </c>
      <c r="AJ242" s="150">
        <v>0</v>
      </c>
      <c r="AK242" s="150">
        <v>0</v>
      </c>
      <c r="AL242" s="150">
        <v>0</v>
      </c>
      <c r="AM242" s="150">
        <v>0</v>
      </c>
      <c r="AN242" s="150">
        <v>0</v>
      </c>
      <c r="AO242" s="150">
        <v>0</v>
      </c>
      <c r="AP242" s="150">
        <v>0</v>
      </c>
      <c r="AQ242" s="150">
        <v>0</v>
      </c>
      <c r="AR242" s="150">
        <v>0</v>
      </c>
      <c r="AS242" s="150">
        <v>0</v>
      </c>
      <c r="AT242" s="150">
        <v>0</v>
      </c>
      <c r="AU242" s="150">
        <v>0</v>
      </c>
      <c r="AV242" s="150">
        <v>1</v>
      </c>
    </row>
    <row r="243" spans="2:48" x14ac:dyDescent="0.25">
      <c r="B243" s="16"/>
      <c r="C243" s="332"/>
      <c r="D243" s="249"/>
      <c r="E243" s="252" t="s">
        <v>415</v>
      </c>
      <c r="F243" s="74"/>
      <c r="H243" s="136">
        <f t="shared" si="5"/>
        <v>0</v>
      </c>
      <c r="I243" s="149">
        <v>0</v>
      </c>
      <c r="J243" s="149">
        <v>0</v>
      </c>
      <c r="K243" s="149">
        <v>0</v>
      </c>
      <c r="L243" s="149">
        <v>0</v>
      </c>
      <c r="M243" s="149">
        <v>0</v>
      </c>
      <c r="N243" s="149">
        <v>1</v>
      </c>
      <c r="O243" s="150">
        <v>1</v>
      </c>
      <c r="P243" s="150">
        <v>0</v>
      </c>
      <c r="Q243" s="150">
        <v>0</v>
      </c>
      <c r="R243" s="150">
        <v>0</v>
      </c>
      <c r="S243" s="150">
        <v>0</v>
      </c>
      <c r="T243" s="150">
        <v>0</v>
      </c>
      <c r="U243" s="150">
        <v>0</v>
      </c>
      <c r="V243" s="150">
        <v>0</v>
      </c>
      <c r="W243" s="150">
        <v>0</v>
      </c>
      <c r="X243" s="150">
        <v>0</v>
      </c>
      <c r="Y243" s="150">
        <v>0</v>
      </c>
      <c r="Z243" s="150">
        <v>0</v>
      </c>
      <c r="AA243" s="150">
        <v>0</v>
      </c>
      <c r="AB243" s="150">
        <v>0</v>
      </c>
      <c r="AC243" s="150">
        <v>0</v>
      </c>
      <c r="AD243" s="150">
        <v>0</v>
      </c>
      <c r="AE243" s="150">
        <v>0</v>
      </c>
      <c r="AF243" s="150">
        <v>0</v>
      </c>
      <c r="AG243" s="150">
        <v>0</v>
      </c>
      <c r="AH243" s="150">
        <v>0</v>
      </c>
      <c r="AI243" s="150">
        <v>0</v>
      </c>
      <c r="AJ243" s="150">
        <v>0</v>
      </c>
      <c r="AK243" s="150">
        <v>0</v>
      </c>
      <c r="AL243" s="150">
        <v>0</v>
      </c>
      <c r="AM243" s="150">
        <v>0</v>
      </c>
      <c r="AN243" s="150">
        <v>0</v>
      </c>
      <c r="AO243" s="150">
        <v>0</v>
      </c>
      <c r="AP243" s="150">
        <v>0</v>
      </c>
      <c r="AQ243" s="150">
        <v>0</v>
      </c>
      <c r="AR243" s="150">
        <v>0</v>
      </c>
      <c r="AS243" s="150">
        <v>0</v>
      </c>
      <c r="AT243" s="150">
        <v>0</v>
      </c>
      <c r="AU243" s="150">
        <v>0</v>
      </c>
      <c r="AV243" s="150">
        <v>1</v>
      </c>
    </row>
    <row r="244" spans="2:48" x14ac:dyDescent="0.25">
      <c r="B244" s="16"/>
      <c r="C244" s="332"/>
      <c r="D244" s="253"/>
      <c r="E244" s="254" t="s">
        <v>416</v>
      </c>
      <c r="F244" s="74"/>
      <c r="H244" s="136">
        <f t="shared" si="5"/>
        <v>0</v>
      </c>
      <c r="I244" s="149">
        <v>0</v>
      </c>
      <c r="J244" s="149">
        <v>0</v>
      </c>
      <c r="K244" s="149">
        <v>0</v>
      </c>
      <c r="L244" s="149">
        <v>0</v>
      </c>
      <c r="M244" s="149">
        <v>0</v>
      </c>
      <c r="N244" s="149">
        <v>0</v>
      </c>
      <c r="O244" s="150">
        <v>0</v>
      </c>
      <c r="P244" s="150">
        <v>0</v>
      </c>
      <c r="Q244" s="150">
        <v>0</v>
      </c>
      <c r="R244" s="150">
        <v>0</v>
      </c>
      <c r="S244" s="150">
        <v>0</v>
      </c>
      <c r="T244" s="150">
        <v>0</v>
      </c>
      <c r="U244" s="150">
        <v>0</v>
      </c>
      <c r="V244" s="150">
        <v>0</v>
      </c>
      <c r="W244" s="150">
        <v>0</v>
      </c>
      <c r="X244" s="150">
        <v>0</v>
      </c>
      <c r="Y244" s="150">
        <v>0</v>
      </c>
      <c r="Z244" s="150">
        <v>0</v>
      </c>
      <c r="AA244" s="150">
        <v>0</v>
      </c>
      <c r="AB244" s="150">
        <v>0</v>
      </c>
      <c r="AC244" s="150">
        <v>0</v>
      </c>
      <c r="AD244" s="150">
        <v>0</v>
      </c>
      <c r="AE244" s="150">
        <v>0</v>
      </c>
      <c r="AF244" s="150">
        <v>0</v>
      </c>
      <c r="AG244" s="150">
        <v>0</v>
      </c>
      <c r="AH244" s="150">
        <v>0</v>
      </c>
      <c r="AI244" s="150">
        <v>0</v>
      </c>
      <c r="AJ244" s="150">
        <v>0</v>
      </c>
      <c r="AK244" s="150">
        <v>0</v>
      </c>
      <c r="AL244" s="150">
        <v>0</v>
      </c>
      <c r="AM244" s="150">
        <v>0</v>
      </c>
      <c r="AN244" s="150">
        <v>0</v>
      </c>
      <c r="AO244" s="150">
        <v>0</v>
      </c>
      <c r="AP244" s="150">
        <v>0</v>
      </c>
      <c r="AQ244" s="150">
        <v>0</v>
      </c>
      <c r="AR244" s="150">
        <v>1</v>
      </c>
      <c r="AS244" s="150">
        <v>0</v>
      </c>
      <c r="AT244" s="150">
        <v>0</v>
      </c>
      <c r="AU244" s="150">
        <v>0</v>
      </c>
      <c r="AV244" s="150">
        <v>1</v>
      </c>
    </row>
    <row r="245" spans="2:48" x14ac:dyDescent="0.25">
      <c r="B245" s="16"/>
      <c r="C245" s="343" t="s">
        <v>432</v>
      </c>
      <c r="D245" s="249"/>
      <c r="E245" s="252" t="s">
        <v>418</v>
      </c>
      <c r="F245" s="74"/>
      <c r="H245" s="136">
        <f t="shared" si="5"/>
        <v>0</v>
      </c>
      <c r="I245" s="149">
        <v>0</v>
      </c>
      <c r="J245" s="149">
        <v>0</v>
      </c>
      <c r="K245" s="149">
        <v>0</v>
      </c>
      <c r="L245" s="149">
        <v>0</v>
      </c>
      <c r="M245" s="149">
        <v>0</v>
      </c>
      <c r="N245" s="149">
        <v>0</v>
      </c>
      <c r="O245" s="150">
        <v>0</v>
      </c>
      <c r="P245" s="150">
        <v>0</v>
      </c>
      <c r="Q245" s="150">
        <v>0</v>
      </c>
      <c r="R245" s="150">
        <v>0</v>
      </c>
      <c r="S245" s="150">
        <v>0</v>
      </c>
      <c r="T245" s="150">
        <v>0</v>
      </c>
      <c r="U245" s="150">
        <v>0</v>
      </c>
      <c r="V245" s="150">
        <v>0</v>
      </c>
      <c r="W245" s="150">
        <v>0</v>
      </c>
      <c r="X245" s="150">
        <v>0</v>
      </c>
      <c r="Y245" s="150">
        <v>0</v>
      </c>
      <c r="Z245" s="150">
        <v>0</v>
      </c>
      <c r="AA245" s="150">
        <v>0</v>
      </c>
      <c r="AB245" s="150">
        <v>0</v>
      </c>
      <c r="AC245" s="150">
        <v>0</v>
      </c>
      <c r="AD245" s="150">
        <v>0</v>
      </c>
      <c r="AE245" s="150">
        <v>0</v>
      </c>
      <c r="AF245" s="150">
        <v>0</v>
      </c>
      <c r="AG245" s="150">
        <v>0</v>
      </c>
      <c r="AH245" s="150">
        <v>0</v>
      </c>
      <c r="AI245" s="150">
        <v>0</v>
      </c>
      <c r="AJ245" s="150">
        <v>0</v>
      </c>
      <c r="AK245" s="150">
        <v>0</v>
      </c>
      <c r="AL245" s="150">
        <v>0</v>
      </c>
      <c r="AM245" s="150">
        <v>0</v>
      </c>
      <c r="AN245" s="150">
        <v>1</v>
      </c>
      <c r="AO245" s="150">
        <v>0</v>
      </c>
      <c r="AP245" s="150">
        <v>0</v>
      </c>
      <c r="AQ245" s="150">
        <v>0</v>
      </c>
      <c r="AR245" s="150">
        <v>0</v>
      </c>
      <c r="AS245" s="150">
        <v>1</v>
      </c>
      <c r="AT245" s="150">
        <v>1</v>
      </c>
      <c r="AU245" s="150">
        <v>1</v>
      </c>
      <c r="AV245" s="150">
        <v>0</v>
      </c>
    </row>
    <row r="246" spans="2:48" x14ac:dyDescent="0.25">
      <c r="B246" s="16"/>
      <c r="C246" s="344"/>
      <c r="D246" s="249"/>
      <c r="E246" s="252" t="s">
        <v>419</v>
      </c>
      <c r="F246" s="74"/>
      <c r="H246" s="136">
        <f t="shared" si="5"/>
        <v>0</v>
      </c>
      <c r="I246" s="149">
        <v>1</v>
      </c>
      <c r="J246" s="149">
        <v>1</v>
      </c>
      <c r="K246" s="149">
        <v>1</v>
      </c>
      <c r="L246" s="149">
        <v>1</v>
      </c>
      <c r="M246" s="149">
        <v>1</v>
      </c>
      <c r="N246" s="149">
        <v>1</v>
      </c>
      <c r="O246" s="150">
        <v>1</v>
      </c>
      <c r="P246" s="150">
        <v>1</v>
      </c>
      <c r="Q246" s="150">
        <v>1</v>
      </c>
      <c r="R246" s="150">
        <v>1</v>
      </c>
      <c r="S246" s="150">
        <v>1</v>
      </c>
      <c r="T246" s="150">
        <v>1</v>
      </c>
      <c r="U246" s="150">
        <v>1</v>
      </c>
      <c r="V246" s="150">
        <v>1</v>
      </c>
      <c r="W246" s="150">
        <v>1</v>
      </c>
      <c r="X246" s="150">
        <v>1</v>
      </c>
      <c r="Y246" s="150">
        <v>1</v>
      </c>
      <c r="Z246" s="150">
        <v>1</v>
      </c>
      <c r="AA246" s="150">
        <v>1</v>
      </c>
      <c r="AB246" s="150">
        <v>1</v>
      </c>
      <c r="AC246" s="150">
        <v>1</v>
      </c>
      <c r="AD246" s="150">
        <v>1</v>
      </c>
      <c r="AE246" s="150">
        <v>1</v>
      </c>
      <c r="AF246" s="150">
        <v>1</v>
      </c>
      <c r="AG246" s="150">
        <v>1</v>
      </c>
      <c r="AH246" s="150">
        <v>1</v>
      </c>
      <c r="AI246" s="150">
        <v>1</v>
      </c>
      <c r="AJ246" s="150">
        <v>1</v>
      </c>
      <c r="AK246" s="150">
        <v>1</v>
      </c>
      <c r="AL246" s="150">
        <v>1</v>
      </c>
      <c r="AM246" s="150">
        <v>1</v>
      </c>
      <c r="AN246" s="150">
        <v>1</v>
      </c>
      <c r="AO246" s="150">
        <v>1</v>
      </c>
      <c r="AP246" s="150">
        <v>1</v>
      </c>
      <c r="AQ246" s="150">
        <v>1</v>
      </c>
      <c r="AR246" s="150">
        <v>1</v>
      </c>
      <c r="AS246" s="150">
        <v>1</v>
      </c>
      <c r="AT246" s="150">
        <v>1</v>
      </c>
      <c r="AU246" s="150">
        <v>1</v>
      </c>
      <c r="AV246" s="150">
        <v>1</v>
      </c>
    </row>
    <row r="247" spans="2:48" x14ac:dyDescent="0.25">
      <c r="B247" s="16"/>
      <c r="C247" s="344"/>
      <c r="D247" s="249"/>
      <c r="E247" s="252" t="s">
        <v>420</v>
      </c>
      <c r="F247" s="74"/>
      <c r="H247" s="136">
        <f t="shared" si="5"/>
        <v>0</v>
      </c>
      <c r="I247" s="149">
        <v>0</v>
      </c>
      <c r="J247" s="149">
        <v>0</v>
      </c>
      <c r="K247" s="149">
        <v>0</v>
      </c>
      <c r="L247" s="149">
        <v>0</v>
      </c>
      <c r="M247" s="149">
        <v>0</v>
      </c>
      <c r="N247" s="149">
        <v>0</v>
      </c>
      <c r="O247" s="150">
        <v>0</v>
      </c>
      <c r="P247" s="150">
        <v>0</v>
      </c>
      <c r="Q247" s="150">
        <v>0</v>
      </c>
      <c r="R247" s="150">
        <v>0</v>
      </c>
      <c r="S247" s="150">
        <v>0</v>
      </c>
      <c r="T247" s="150">
        <v>1</v>
      </c>
      <c r="U247" s="150">
        <v>1</v>
      </c>
      <c r="V247" s="150">
        <v>1</v>
      </c>
      <c r="W247" s="150">
        <v>1</v>
      </c>
      <c r="X247" s="150">
        <v>1</v>
      </c>
      <c r="Y247" s="150">
        <v>1</v>
      </c>
      <c r="Z247" s="150">
        <v>1</v>
      </c>
      <c r="AA247" s="150">
        <v>1</v>
      </c>
      <c r="AB247" s="150">
        <v>1</v>
      </c>
      <c r="AC247" s="150">
        <v>1</v>
      </c>
      <c r="AD247" s="150">
        <v>1</v>
      </c>
      <c r="AE247" s="150">
        <v>1</v>
      </c>
      <c r="AF247" s="150">
        <v>1</v>
      </c>
      <c r="AG247" s="150">
        <v>0</v>
      </c>
      <c r="AH247" s="150">
        <v>0</v>
      </c>
      <c r="AI247" s="150">
        <v>0</v>
      </c>
      <c r="AJ247" s="150">
        <v>0</v>
      </c>
      <c r="AK247" s="150">
        <v>0</v>
      </c>
      <c r="AL247" s="150">
        <v>0</v>
      </c>
      <c r="AM247" s="150">
        <v>0</v>
      </c>
      <c r="AN247" s="150">
        <v>1</v>
      </c>
      <c r="AO247" s="150">
        <v>0</v>
      </c>
      <c r="AP247" s="150">
        <v>0</v>
      </c>
      <c r="AQ247" s="150">
        <v>0</v>
      </c>
      <c r="AR247" s="150">
        <v>0</v>
      </c>
      <c r="AS247" s="150">
        <v>1</v>
      </c>
      <c r="AT247" s="150">
        <v>1</v>
      </c>
      <c r="AU247" s="150">
        <v>1</v>
      </c>
      <c r="AV247" s="150">
        <v>0</v>
      </c>
    </row>
    <row r="248" spans="2:48" x14ac:dyDescent="0.25">
      <c r="B248" s="16"/>
      <c r="C248" s="344"/>
      <c r="D248" s="249"/>
      <c r="E248" s="252" t="s">
        <v>421</v>
      </c>
      <c r="F248" s="74"/>
      <c r="H248" s="136">
        <f t="shared" si="5"/>
        <v>0</v>
      </c>
      <c r="I248" s="149">
        <v>0</v>
      </c>
      <c r="J248" s="149">
        <v>0</v>
      </c>
      <c r="K248" s="149">
        <v>0</v>
      </c>
      <c r="L248" s="149">
        <v>0</v>
      </c>
      <c r="M248" s="149">
        <v>0</v>
      </c>
      <c r="N248" s="149">
        <v>0</v>
      </c>
      <c r="O248" s="150">
        <v>0</v>
      </c>
      <c r="P248" s="150">
        <v>0</v>
      </c>
      <c r="Q248" s="150">
        <v>0</v>
      </c>
      <c r="R248" s="150">
        <v>0</v>
      </c>
      <c r="S248" s="150">
        <v>0</v>
      </c>
      <c r="T248" s="150">
        <v>0</v>
      </c>
      <c r="U248" s="150">
        <v>1</v>
      </c>
      <c r="V248" s="150">
        <v>1</v>
      </c>
      <c r="W248" s="150">
        <v>1</v>
      </c>
      <c r="X248" s="150">
        <v>1</v>
      </c>
      <c r="Y248" s="150">
        <v>1</v>
      </c>
      <c r="Z248" s="150">
        <v>1</v>
      </c>
      <c r="AA248" s="150">
        <v>1</v>
      </c>
      <c r="AB248" s="150">
        <v>1</v>
      </c>
      <c r="AC248" s="150">
        <v>1</v>
      </c>
      <c r="AD248" s="150">
        <v>1</v>
      </c>
      <c r="AE248" s="150">
        <v>1</v>
      </c>
      <c r="AF248" s="150">
        <v>1</v>
      </c>
      <c r="AG248" s="150">
        <v>0</v>
      </c>
      <c r="AH248" s="150">
        <v>0</v>
      </c>
      <c r="AI248" s="150">
        <v>0</v>
      </c>
      <c r="AJ248" s="150">
        <v>0</v>
      </c>
      <c r="AK248" s="150">
        <v>0</v>
      </c>
      <c r="AL248" s="150">
        <v>0</v>
      </c>
      <c r="AM248" s="150">
        <v>0</v>
      </c>
      <c r="AN248" s="150">
        <v>1</v>
      </c>
      <c r="AO248" s="150">
        <v>0</v>
      </c>
      <c r="AP248" s="150">
        <v>0</v>
      </c>
      <c r="AQ248" s="150">
        <v>0</v>
      </c>
      <c r="AR248" s="150">
        <v>0</v>
      </c>
      <c r="AS248" s="150">
        <v>1</v>
      </c>
      <c r="AT248" s="150">
        <v>1</v>
      </c>
      <c r="AU248" s="150">
        <v>1</v>
      </c>
      <c r="AV248" s="150">
        <v>0</v>
      </c>
    </row>
    <row r="249" spans="2:48" x14ac:dyDescent="0.25">
      <c r="B249" s="16"/>
      <c r="C249" s="344"/>
      <c r="D249" s="249"/>
      <c r="E249" s="252" t="s">
        <v>422</v>
      </c>
      <c r="F249" s="74"/>
      <c r="H249" s="136">
        <f t="shared" si="5"/>
        <v>0</v>
      </c>
      <c r="I249" s="149">
        <v>1</v>
      </c>
      <c r="J249" s="149">
        <v>1</v>
      </c>
      <c r="K249" s="149">
        <v>1</v>
      </c>
      <c r="L249" s="149">
        <v>1</v>
      </c>
      <c r="M249" s="149">
        <v>0</v>
      </c>
      <c r="N249" s="149">
        <v>0</v>
      </c>
      <c r="O249" s="150">
        <v>0</v>
      </c>
      <c r="P249" s="150">
        <v>0</v>
      </c>
      <c r="Q249" s="150">
        <v>1</v>
      </c>
      <c r="R249" s="150">
        <v>1</v>
      </c>
      <c r="S249" s="150">
        <v>1</v>
      </c>
      <c r="T249" s="150">
        <v>1</v>
      </c>
      <c r="U249" s="150">
        <v>0</v>
      </c>
      <c r="V249" s="150">
        <v>0</v>
      </c>
      <c r="W249" s="150">
        <v>0</v>
      </c>
      <c r="X249" s="150">
        <v>0</v>
      </c>
      <c r="Y249" s="150">
        <v>0</v>
      </c>
      <c r="Z249" s="150">
        <v>0</v>
      </c>
      <c r="AA249" s="150">
        <v>0</v>
      </c>
      <c r="AB249" s="150">
        <v>0</v>
      </c>
      <c r="AC249" s="150">
        <v>0</v>
      </c>
      <c r="AD249" s="150">
        <v>0</v>
      </c>
      <c r="AE249" s="150">
        <v>0</v>
      </c>
      <c r="AF249" s="150">
        <v>0</v>
      </c>
      <c r="AG249" s="150">
        <v>0</v>
      </c>
      <c r="AH249" s="150">
        <v>0</v>
      </c>
      <c r="AI249" s="150">
        <v>0</v>
      </c>
      <c r="AJ249" s="150">
        <v>0</v>
      </c>
      <c r="AK249" s="150">
        <v>0</v>
      </c>
      <c r="AL249" s="150">
        <v>0</v>
      </c>
      <c r="AM249" s="150">
        <v>0</v>
      </c>
      <c r="AN249" s="150">
        <v>1</v>
      </c>
      <c r="AO249" s="150">
        <v>0</v>
      </c>
      <c r="AP249" s="150">
        <v>0</v>
      </c>
      <c r="AQ249" s="150">
        <v>0</v>
      </c>
      <c r="AR249" s="150">
        <v>0</v>
      </c>
      <c r="AS249" s="150">
        <v>1</v>
      </c>
      <c r="AT249" s="150">
        <v>1</v>
      </c>
      <c r="AU249" s="150">
        <v>1</v>
      </c>
      <c r="AV249" s="150">
        <v>0</v>
      </c>
    </row>
    <row r="250" spans="2:48" x14ac:dyDescent="0.25">
      <c r="B250" s="16"/>
      <c r="C250" s="344"/>
      <c r="D250" s="249"/>
      <c r="E250" s="252" t="s">
        <v>423</v>
      </c>
      <c r="F250" s="74"/>
      <c r="H250" s="136">
        <f t="shared" si="5"/>
        <v>0</v>
      </c>
      <c r="I250" s="149">
        <v>1</v>
      </c>
      <c r="J250" s="149">
        <v>1</v>
      </c>
      <c r="K250" s="149">
        <v>1</v>
      </c>
      <c r="L250" s="149">
        <v>1</v>
      </c>
      <c r="M250" s="149">
        <v>0</v>
      </c>
      <c r="N250" s="149">
        <v>0</v>
      </c>
      <c r="O250" s="150">
        <v>0</v>
      </c>
      <c r="P250" s="150">
        <v>0</v>
      </c>
      <c r="Q250" s="150">
        <v>1</v>
      </c>
      <c r="R250" s="150">
        <v>1</v>
      </c>
      <c r="S250" s="150">
        <v>1</v>
      </c>
      <c r="T250" s="150">
        <v>1</v>
      </c>
      <c r="U250" s="150">
        <v>0</v>
      </c>
      <c r="V250" s="150">
        <v>0</v>
      </c>
      <c r="W250" s="150">
        <v>0</v>
      </c>
      <c r="X250" s="150">
        <v>0</v>
      </c>
      <c r="Y250" s="150">
        <v>0</v>
      </c>
      <c r="Z250" s="150">
        <v>0</v>
      </c>
      <c r="AA250" s="150">
        <v>0</v>
      </c>
      <c r="AB250" s="150">
        <v>0</v>
      </c>
      <c r="AC250" s="150">
        <v>0</v>
      </c>
      <c r="AD250" s="150">
        <v>0</v>
      </c>
      <c r="AE250" s="150">
        <v>0</v>
      </c>
      <c r="AF250" s="150">
        <v>0</v>
      </c>
      <c r="AG250" s="150">
        <v>0</v>
      </c>
      <c r="AH250" s="150">
        <v>0</v>
      </c>
      <c r="AI250" s="150">
        <v>0</v>
      </c>
      <c r="AJ250" s="150">
        <v>0</v>
      </c>
      <c r="AK250" s="150">
        <v>0</v>
      </c>
      <c r="AL250" s="150">
        <v>0</v>
      </c>
      <c r="AM250" s="150">
        <v>0</v>
      </c>
      <c r="AN250" s="150">
        <v>1</v>
      </c>
      <c r="AO250" s="150">
        <v>0</v>
      </c>
      <c r="AP250" s="150">
        <v>0</v>
      </c>
      <c r="AQ250" s="150">
        <v>0</v>
      </c>
      <c r="AR250" s="150">
        <v>0</v>
      </c>
      <c r="AS250" s="150">
        <v>1</v>
      </c>
      <c r="AT250" s="150">
        <v>1</v>
      </c>
      <c r="AU250" s="150">
        <v>1</v>
      </c>
      <c r="AV250" s="150">
        <v>0</v>
      </c>
    </row>
    <row r="251" spans="2:48" x14ac:dyDescent="0.25">
      <c r="B251" s="16"/>
      <c r="C251" s="344"/>
      <c r="D251" s="249"/>
      <c r="E251" s="252" t="s">
        <v>424</v>
      </c>
      <c r="F251" s="74"/>
      <c r="H251" s="136">
        <f t="shared" si="5"/>
        <v>0</v>
      </c>
      <c r="I251" s="149">
        <v>1</v>
      </c>
      <c r="J251" s="149">
        <v>1</v>
      </c>
      <c r="K251" s="149">
        <v>1</v>
      </c>
      <c r="L251" s="149">
        <v>1</v>
      </c>
      <c r="M251" s="149">
        <v>0</v>
      </c>
      <c r="N251" s="149">
        <v>0</v>
      </c>
      <c r="O251" s="150">
        <v>0</v>
      </c>
      <c r="P251" s="150">
        <v>0</v>
      </c>
      <c r="Q251" s="150">
        <v>1</v>
      </c>
      <c r="R251" s="150">
        <v>1</v>
      </c>
      <c r="S251" s="150">
        <v>1</v>
      </c>
      <c r="T251" s="150">
        <v>1</v>
      </c>
      <c r="U251" s="150">
        <v>0</v>
      </c>
      <c r="V251" s="150">
        <v>0</v>
      </c>
      <c r="W251" s="150">
        <v>0</v>
      </c>
      <c r="X251" s="150">
        <v>0</v>
      </c>
      <c r="Y251" s="150">
        <v>0</v>
      </c>
      <c r="Z251" s="150">
        <v>0</v>
      </c>
      <c r="AA251" s="150">
        <v>0</v>
      </c>
      <c r="AB251" s="150">
        <v>0</v>
      </c>
      <c r="AC251" s="150">
        <v>0</v>
      </c>
      <c r="AD251" s="150">
        <v>0</v>
      </c>
      <c r="AE251" s="150">
        <v>0</v>
      </c>
      <c r="AF251" s="150">
        <v>0</v>
      </c>
      <c r="AG251" s="150">
        <v>0</v>
      </c>
      <c r="AH251" s="150">
        <v>0</v>
      </c>
      <c r="AI251" s="150">
        <v>0</v>
      </c>
      <c r="AJ251" s="150">
        <v>0</v>
      </c>
      <c r="AK251" s="150">
        <v>0</v>
      </c>
      <c r="AL251" s="150">
        <v>0</v>
      </c>
      <c r="AM251" s="150">
        <v>0</v>
      </c>
      <c r="AN251" s="150">
        <v>1</v>
      </c>
      <c r="AO251" s="150">
        <v>0</v>
      </c>
      <c r="AP251" s="150">
        <v>0</v>
      </c>
      <c r="AQ251" s="150">
        <v>0</v>
      </c>
      <c r="AR251" s="150">
        <v>0</v>
      </c>
      <c r="AS251" s="150">
        <v>1</v>
      </c>
      <c r="AT251" s="150">
        <v>1</v>
      </c>
      <c r="AU251" s="150">
        <v>1</v>
      </c>
      <c r="AV251" s="150">
        <v>0</v>
      </c>
    </row>
    <row r="252" spans="2:48" x14ac:dyDescent="0.25">
      <c r="B252" s="16"/>
      <c r="C252" s="344"/>
      <c r="D252" s="249"/>
      <c r="E252" s="252" t="s">
        <v>425</v>
      </c>
      <c r="F252" s="74"/>
      <c r="H252" s="136">
        <f t="shared" si="5"/>
        <v>0</v>
      </c>
      <c r="I252" s="149">
        <v>0</v>
      </c>
      <c r="J252" s="149">
        <v>0</v>
      </c>
      <c r="K252" s="149">
        <v>0</v>
      </c>
      <c r="L252" s="149">
        <v>0</v>
      </c>
      <c r="M252" s="149">
        <v>1</v>
      </c>
      <c r="N252" s="149">
        <v>1</v>
      </c>
      <c r="O252" s="150">
        <v>1</v>
      </c>
      <c r="P252" s="150">
        <v>1</v>
      </c>
      <c r="Q252" s="150">
        <v>0</v>
      </c>
      <c r="R252" s="150">
        <v>0</v>
      </c>
      <c r="S252" s="150">
        <v>0</v>
      </c>
      <c r="T252" s="150">
        <v>0</v>
      </c>
      <c r="U252" s="150">
        <v>0</v>
      </c>
      <c r="V252" s="150">
        <v>0</v>
      </c>
      <c r="W252" s="150">
        <v>0</v>
      </c>
      <c r="X252" s="150">
        <v>0</v>
      </c>
      <c r="Y252" s="150">
        <v>0</v>
      </c>
      <c r="Z252" s="150">
        <v>0</v>
      </c>
      <c r="AA252" s="150">
        <v>0</v>
      </c>
      <c r="AB252" s="150">
        <v>0</v>
      </c>
      <c r="AC252" s="150">
        <v>0</v>
      </c>
      <c r="AD252" s="150">
        <v>0</v>
      </c>
      <c r="AE252" s="150">
        <v>0</v>
      </c>
      <c r="AF252" s="150">
        <v>0</v>
      </c>
      <c r="AG252" s="150">
        <v>0</v>
      </c>
      <c r="AH252" s="150">
        <v>0</v>
      </c>
      <c r="AI252" s="150">
        <v>0</v>
      </c>
      <c r="AJ252" s="150">
        <v>0</v>
      </c>
      <c r="AK252" s="150">
        <v>0</v>
      </c>
      <c r="AL252" s="150">
        <v>0</v>
      </c>
      <c r="AM252" s="150">
        <v>0</v>
      </c>
      <c r="AN252" s="150">
        <v>1</v>
      </c>
      <c r="AO252" s="150">
        <v>0</v>
      </c>
      <c r="AP252" s="150">
        <v>0</v>
      </c>
      <c r="AQ252" s="150">
        <v>0</v>
      </c>
      <c r="AR252" s="150">
        <v>0</v>
      </c>
      <c r="AS252" s="150">
        <v>1</v>
      </c>
      <c r="AT252" s="150">
        <v>1</v>
      </c>
      <c r="AU252" s="150">
        <v>1</v>
      </c>
      <c r="AV252" s="150">
        <v>0</v>
      </c>
    </row>
    <row r="253" spans="2:48" x14ac:dyDescent="0.25">
      <c r="B253" s="16"/>
      <c r="C253" s="344"/>
      <c r="D253" s="249"/>
      <c r="E253" s="252" t="s">
        <v>426</v>
      </c>
      <c r="F253" s="74"/>
      <c r="H253" s="136">
        <f t="shared" si="5"/>
        <v>0</v>
      </c>
      <c r="I253" s="149">
        <v>0</v>
      </c>
      <c r="J253" s="149">
        <v>0</v>
      </c>
      <c r="K253" s="149">
        <v>0</v>
      </c>
      <c r="L253" s="149">
        <v>0</v>
      </c>
      <c r="M253" s="149">
        <v>1</v>
      </c>
      <c r="N253" s="149">
        <v>1</v>
      </c>
      <c r="O253" s="150">
        <v>1</v>
      </c>
      <c r="P253" s="150">
        <v>1</v>
      </c>
      <c r="Q253" s="150">
        <v>0</v>
      </c>
      <c r="R253" s="150">
        <v>0</v>
      </c>
      <c r="S253" s="150">
        <v>0</v>
      </c>
      <c r="T253" s="150">
        <v>0</v>
      </c>
      <c r="U253" s="150">
        <v>0</v>
      </c>
      <c r="V253" s="150">
        <v>0</v>
      </c>
      <c r="W253" s="150">
        <v>0</v>
      </c>
      <c r="X253" s="150">
        <v>0</v>
      </c>
      <c r="Y253" s="150">
        <v>0</v>
      </c>
      <c r="Z253" s="150">
        <v>0</v>
      </c>
      <c r="AA253" s="150">
        <v>0</v>
      </c>
      <c r="AB253" s="150">
        <v>0</v>
      </c>
      <c r="AC253" s="150">
        <v>0</v>
      </c>
      <c r="AD253" s="150">
        <v>0</v>
      </c>
      <c r="AE253" s="150">
        <v>0</v>
      </c>
      <c r="AF253" s="150">
        <v>0</v>
      </c>
      <c r="AG253" s="150">
        <v>0</v>
      </c>
      <c r="AH253" s="150">
        <v>0</v>
      </c>
      <c r="AI253" s="150">
        <v>0</v>
      </c>
      <c r="AJ253" s="150">
        <v>0</v>
      </c>
      <c r="AK253" s="150">
        <v>0</v>
      </c>
      <c r="AL253" s="150">
        <v>0</v>
      </c>
      <c r="AM253" s="150">
        <v>0</v>
      </c>
      <c r="AN253" s="150">
        <v>1</v>
      </c>
      <c r="AO253" s="150">
        <v>0</v>
      </c>
      <c r="AP253" s="150">
        <v>0</v>
      </c>
      <c r="AQ253" s="150">
        <v>0</v>
      </c>
      <c r="AR253" s="150">
        <v>0</v>
      </c>
      <c r="AS253" s="150">
        <v>1</v>
      </c>
      <c r="AT253" s="150">
        <v>1</v>
      </c>
      <c r="AU253" s="150">
        <v>1</v>
      </c>
      <c r="AV253" s="150">
        <v>0</v>
      </c>
    </row>
    <row r="254" spans="2:48" x14ac:dyDescent="0.25">
      <c r="B254" s="16"/>
      <c r="C254" s="344"/>
      <c r="D254" s="249"/>
      <c r="E254" s="252" t="s">
        <v>427</v>
      </c>
      <c r="F254" s="74"/>
      <c r="H254" s="136">
        <f t="shared" si="5"/>
        <v>0</v>
      </c>
      <c r="I254" s="149">
        <v>1</v>
      </c>
      <c r="J254" s="149">
        <v>1</v>
      </c>
      <c r="K254" s="149">
        <v>1</v>
      </c>
      <c r="L254" s="149">
        <v>1</v>
      </c>
      <c r="M254" s="149">
        <v>0</v>
      </c>
      <c r="N254" s="149">
        <v>0</v>
      </c>
      <c r="O254" s="150">
        <v>0</v>
      </c>
      <c r="P254" s="150">
        <v>0</v>
      </c>
      <c r="Q254" s="150">
        <v>0</v>
      </c>
      <c r="R254" s="150">
        <v>0</v>
      </c>
      <c r="S254" s="150">
        <v>0</v>
      </c>
      <c r="T254" s="150">
        <v>0</v>
      </c>
      <c r="U254" s="150">
        <v>0</v>
      </c>
      <c r="V254" s="150">
        <v>0</v>
      </c>
      <c r="W254" s="150">
        <v>0</v>
      </c>
      <c r="X254" s="150">
        <v>0</v>
      </c>
      <c r="Y254" s="150">
        <v>0</v>
      </c>
      <c r="Z254" s="150">
        <v>0</v>
      </c>
      <c r="AA254" s="150">
        <v>0</v>
      </c>
      <c r="AB254" s="150">
        <v>0</v>
      </c>
      <c r="AC254" s="150">
        <v>0</v>
      </c>
      <c r="AD254" s="150">
        <v>0</v>
      </c>
      <c r="AE254" s="150">
        <v>0</v>
      </c>
      <c r="AF254" s="150">
        <v>0</v>
      </c>
      <c r="AG254" s="150">
        <v>0</v>
      </c>
      <c r="AH254" s="150">
        <v>0</v>
      </c>
      <c r="AI254" s="150">
        <v>0</v>
      </c>
      <c r="AJ254" s="150">
        <v>0</v>
      </c>
      <c r="AK254" s="150">
        <v>0</v>
      </c>
      <c r="AL254" s="150">
        <v>0</v>
      </c>
      <c r="AM254" s="150">
        <v>0</v>
      </c>
      <c r="AN254" s="150">
        <v>1</v>
      </c>
      <c r="AO254" s="150">
        <v>0</v>
      </c>
      <c r="AP254" s="150">
        <v>0</v>
      </c>
      <c r="AQ254" s="150">
        <v>0</v>
      </c>
      <c r="AR254" s="150">
        <v>0</v>
      </c>
      <c r="AS254" s="150">
        <v>1</v>
      </c>
      <c r="AT254" s="150">
        <v>1</v>
      </c>
      <c r="AU254" s="150">
        <v>1</v>
      </c>
      <c r="AV254" s="150">
        <v>0</v>
      </c>
    </row>
    <row r="255" spans="2:48" x14ac:dyDescent="0.25">
      <c r="B255" s="16"/>
      <c r="C255" s="345"/>
      <c r="D255" s="253"/>
      <c r="E255" s="254" t="s">
        <v>428</v>
      </c>
      <c r="F255" s="74"/>
      <c r="H255" s="136">
        <f t="shared" si="5"/>
        <v>0</v>
      </c>
      <c r="I255" s="149">
        <v>1</v>
      </c>
      <c r="J255" s="149">
        <v>1</v>
      </c>
      <c r="K255" s="149">
        <v>1</v>
      </c>
      <c r="L255" s="149">
        <v>1</v>
      </c>
      <c r="M255" s="149">
        <v>1</v>
      </c>
      <c r="N255" s="149">
        <v>1</v>
      </c>
      <c r="O255" s="150">
        <v>1</v>
      </c>
      <c r="P255" s="150">
        <v>1</v>
      </c>
      <c r="Q255" s="150">
        <v>1</v>
      </c>
      <c r="R255" s="150">
        <v>1</v>
      </c>
      <c r="S255" s="150">
        <v>1</v>
      </c>
      <c r="T255" s="150">
        <v>1</v>
      </c>
      <c r="U255" s="150">
        <v>1</v>
      </c>
      <c r="V255" s="150">
        <v>1</v>
      </c>
      <c r="W255" s="150">
        <v>1</v>
      </c>
      <c r="X255" s="150">
        <v>1</v>
      </c>
      <c r="Y255" s="150">
        <v>1</v>
      </c>
      <c r="Z255" s="150">
        <v>1</v>
      </c>
      <c r="AA255" s="150">
        <v>1</v>
      </c>
      <c r="AB255" s="150">
        <v>1</v>
      </c>
      <c r="AC255" s="150">
        <v>1</v>
      </c>
      <c r="AD255" s="150">
        <v>1</v>
      </c>
      <c r="AE255" s="150">
        <v>1</v>
      </c>
      <c r="AF255" s="150">
        <v>1</v>
      </c>
      <c r="AG255" s="150">
        <v>1</v>
      </c>
      <c r="AH255" s="150">
        <v>1</v>
      </c>
      <c r="AI255" s="150">
        <v>1</v>
      </c>
      <c r="AJ255" s="150">
        <v>1</v>
      </c>
      <c r="AK255" s="150">
        <v>1</v>
      </c>
      <c r="AL255" s="150">
        <v>1</v>
      </c>
      <c r="AM255" s="150">
        <v>1</v>
      </c>
      <c r="AN255" s="150">
        <v>1</v>
      </c>
      <c r="AO255" s="150">
        <v>1</v>
      </c>
      <c r="AP255" s="150">
        <v>1</v>
      </c>
      <c r="AQ255" s="150">
        <v>1</v>
      </c>
      <c r="AR255" s="150">
        <v>1</v>
      </c>
      <c r="AS255" s="150">
        <v>1</v>
      </c>
      <c r="AT255" s="150">
        <v>1</v>
      </c>
      <c r="AU255" s="150">
        <v>1</v>
      </c>
      <c r="AV255" s="150">
        <v>1</v>
      </c>
    </row>
    <row r="256" spans="2:48" ht="15.75" thickBot="1" x14ac:dyDescent="0.3">
      <c r="B256" s="18"/>
      <c r="C256" s="19"/>
      <c r="D256" s="19"/>
      <c r="E256" s="19"/>
      <c r="F256" s="137"/>
    </row>
    <row r="257" x14ac:dyDescent="0.25"/>
    <row r="258" x14ac:dyDescent="0.25"/>
    <row r="259" x14ac:dyDescent="0.25"/>
    <row r="260" x14ac:dyDescent="0.25"/>
    <row r="261" x14ac:dyDescent="0.25"/>
    <row r="262" x14ac:dyDescent="0.25"/>
    <row r="263" x14ac:dyDescent="0.25"/>
    <row r="264" x14ac:dyDescent="0.25"/>
    <row r="265" x14ac:dyDescent="0.25"/>
    <row r="266" x14ac:dyDescent="0.25"/>
    <row r="267" x14ac:dyDescent="0.25"/>
    <row r="268" x14ac:dyDescent="0.25"/>
    <row r="269" x14ac:dyDescent="0.25"/>
    <row r="270" x14ac:dyDescent="0.25"/>
    <row r="271" x14ac:dyDescent="0.25"/>
    <row r="272" x14ac:dyDescent="0.25"/>
    <row r="273" x14ac:dyDescent="0.25"/>
    <row r="274" x14ac:dyDescent="0.25"/>
    <row r="275" x14ac:dyDescent="0.25"/>
    <row r="276" x14ac:dyDescent="0.25"/>
    <row r="277" x14ac:dyDescent="0.25"/>
    <row r="278" x14ac:dyDescent="0.25"/>
    <row r="279" x14ac:dyDescent="0.25"/>
    <row r="280" x14ac:dyDescent="0.25"/>
    <row r="281" x14ac:dyDescent="0.25"/>
    <row r="282" x14ac:dyDescent="0.25"/>
    <row r="283" x14ac:dyDescent="0.25"/>
    <row r="284" x14ac:dyDescent="0.25"/>
    <row r="285" x14ac:dyDescent="0.25"/>
    <row r="286" x14ac:dyDescent="0.25"/>
    <row r="287" x14ac:dyDescent="0.25"/>
    <row r="288" x14ac:dyDescent="0.25"/>
    <row r="289" x14ac:dyDescent="0.25"/>
    <row r="290" x14ac:dyDescent="0.25"/>
    <row r="291" x14ac:dyDescent="0.25"/>
    <row r="292" x14ac:dyDescent="0.25"/>
    <row r="293" x14ac:dyDescent="0.25"/>
    <row r="294" x14ac:dyDescent="0.25"/>
    <row r="295" x14ac:dyDescent="0.25"/>
    <row r="296" x14ac:dyDescent="0.25"/>
    <row r="297" x14ac:dyDescent="0.25"/>
    <row r="298" x14ac:dyDescent="0.25"/>
    <row r="299" x14ac:dyDescent="0.25"/>
    <row r="300" x14ac:dyDescent="0.25"/>
    <row r="301" x14ac:dyDescent="0.25"/>
    <row r="302" x14ac:dyDescent="0.25"/>
    <row r="303" x14ac:dyDescent="0.25"/>
    <row r="304" x14ac:dyDescent="0.25"/>
    <row r="305" x14ac:dyDescent="0.25"/>
    <row r="306" x14ac:dyDescent="0.25"/>
    <row r="307" x14ac:dyDescent="0.25"/>
    <row r="308" x14ac:dyDescent="0.25"/>
    <row r="309" x14ac:dyDescent="0.25"/>
    <row r="310" x14ac:dyDescent="0.25"/>
    <row r="311" x14ac:dyDescent="0.25"/>
    <row r="312" x14ac:dyDescent="0.25"/>
    <row r="313" x14ac:dyDescent="0.25"/>
    <row r="314" x14ac:dyDescent="0.25"/>
    <row r="315" x14ac:dyDescent="0.25"/>
    <row r="316" x14ac:dyDescent="0.25"/>
    <row r="317" x14ac:dyDescent="0.25"/>
    <row r="318" x14ac:dyDescent="0.25"/>
    <row r="319" x14ac:dyDescent="0.25"/>
    <row r="320" x14ac:dyDescent="0.25"/>
    <row r="321" x14ac:dyDescent="0.25"/>
    <row r="322" x14ac:dyDescent="0.25"/>
    <row r="323" x14ac:dyDescent="0.25"/>
    <row r="324" x14ac:dyDescent="0.25"/>
    <row r="325" x14ac:dyDescent="0.25"/>
    <row r="326" x14ac:dyDescent="0.25"/>
    <row r="327" x14ac:dyDescent="0.25"/>
    <row r="328" x14ac:dyDescent="0.25"/>
    <row r="329" x14ac:dyDescent="0.25"/>
    <row r="330" x14ac:dyDescent="0.25"/>
    <row r="331" x14ac:dyDescent="0.25"/>
    <row r="332" x14ac:dyDescent="0.25"/>
    <row r="333" x14ac:dyDescent="0.25"/>
    <row r="334" x14ac:dyDescent="0.25"/>
    <row r="335" x14ac:dyDescent="0.25"/>
    <row r="336" x14ac:dyDescent="0.25"/>
    <row r="337" x14ac:dyDescent="0.25"/>
    <row r="338" x14ac:dyDescent="0.25"/>
    <row r="339" x14ac:dyDescent="0.25"/>
    <row r="340" x14ac:dyDescent="0.25"/>
    <row r="341" x14ac:dyDescent="0.25"/>
    <row r="342" x14ac:dyDescent="0.25"/>
    <row r="343" x14ac:dyDescent="0.25"/>
    <row r="344" x14ac:dyDescent="0.25"/>
    <row r="345" x14ac:dyDescent="0.25"/>
    <row r="346" x14ac:dyDescent="0.25"/>
    <row r="347" x14ac:dyDescent="0.25"/>
    <row r="348" x14ac:dyDescent="0.25"/>
    <row r="349" x14ac:dyDescent="0.25"/>
    <row r="350" x14ac:dyDescent="0.25"/>
    <row r="351" x14ac:dyDescent="0.25"/>
    <row r="352" x14ac:dyDescent="0.25"/>
    <row r="353" x14ac:dyDescent="0.25"/>
    <row r="354" x14ac:dyDescent="0.25"/>
    <row r="355" x14ac:dyDescent="0.25"/>
    <row r="356" x14ac:dyDescent="0.25"/>
    <row r="357" x14ac:dyDescent="0.25"/>
    <row r="358" x14ac:dyDescent="0.25"/>
    <row r="359" x14ac:dyDescent="0.25"/>
    <row r="360" x14ac:dyDescent="0.25"/>
    <row r="361" x14ac:dyDescent="0.25"/>
    <row r="362" x14ac:dyDescent="0.25"/>
    <row r="363" x14ac:dyDescent="0.25"/>
    <row r="364" x14ac:dyDescent="0.25"/>
    <row r="365" x14ac:dyDescent="0.25"/>
  </sheetData>
  <sheetProtection selectLockedCells="1" selectUnlockedCells="1"/>
  <mergeCells count="18">
    <mergeCell ref="C71:C113"/>
    <mergeCell ref="C114:C137"/>
    <mergeCell ref="C138:C146"/>
    <mergeCell ref="C27:C29"/>
    <mergeCell ref="B3:G3"/>
    <mergeCell ref="C9:C10"/>
    <mergeCell ref="E9:E10"/>
    <mergeCell ref="C11:C26"/>
    <mergeCell ref="C30:C39"/>
    <mergeCell ref="C42:C55"/>
    <mergeCell ref="C56:C63"/>
    <mergeCell ref="C64:C66"/>
    <mergeCell ref="C67:C70"/>
    <mergeCell ref="C209:C244"/>
    <mergeCell ref="C245:C255"/>
    <mergeCell ref="C166:C173"/>
    <mergeCell ref="C176:C208"/>
    <mergeCell ref="C148:C163"/>
  </mergeCells>
  <conditionalFormatting sqref="I11:AV255">
    <cfRule type="cellIs" dxfId="0" priority="1" operator="equal">
      <formula>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25" r:id="rId3" name="Check Box 1">
              <controlPr defaultSize="0" autoFill="0" autoLine="0" autoPict="0">
                <anchor moveWithCells="1">
                  <from>
                    <xdr:col>3</xdr:col>
                    <xdr:colOff>76200</xdr:colOff>
                    <xdr:row>10</xdr:row>
                    <xdr:rowOff>9525</xdr:rowOff>
                  </from>
                  <to>
                    <xdr:col>3</xdr:col>
                    <xdr:colOff>352425</xdr:colOff>
                    <xdr:row>10</xdr:row>
                    <xdr:rowOff>190500</xdr:rowOff>
                  </to>
                </anchor>
              </controlPr>
            </control>
          </mc:Choice>
        </mc:AlternateContent>
        <mc:AlternateContent xmlns:mc="http://schemas.openxmlformats.org/markup-compatibility/2006">
          <mc:Choice Requires="x14">
            <control shapeId="26626" r:id="rId4" name="Check Box 2">
              <controlPr defaultSize="0" autoFill="0" autoLine="0" autoPict="0">
                <anchor moveWithCells="1">
                  <from>
                    <xdr:col>3</xdr:col>
                    <xdr:colOff>76200</xdr:colOff>
                    <xdr:row>11</xdr:row>
                    <xdr:rowOff>9525</xdr:rowOff>
                  </from>
                  <to>
                    <xdr:col>3</xdr:col>
                    <xdr:colOff>352425</xdr:colOff>
                    <xdr:row>11</xdr:row>
                    <xdr:rowOff>190500</xdr:rowOff>
                  </to>
                </anchor>
              </controlPr>
            </control>
          </mc:Choice>
        </mc:AlternateContent>
        <mc:AlternateContent xmlns:mc="http://schemas.openxmlformats.org/markup-compatibility/2006">
          <mc:Choice Requires="x14">
            <control shapeId="26627" r:id="rId5" name="Check Box 3">
              <controlPr defaultSize="0" autoFill="0" autoLine="0" autoPict="0">
                <anchor moveWithCells="1">
                  <from>
                    <xdr:col>3</xdr:col>
                    <xdr:colOff>76200</xdr:colOff>
                    <xdr:row>12</xdr:row>
                    <xdr:rowOff>9525</xdr:rowOff>
                  </from>
                  <to>
                    <xdr:col>3</xdr:col>
                    <xdr:colOff>352425</xdr:colOff>
                    <xdr:row>12</xdr:row>
                    <xdr:rowOff>190500</xdr:rowOff>
                  </to>
                </anchor>
              </controlPr>
            </control>
          </mc:Choice>
        </mc:AlternateContent>
        <mc:AlternateContent xmlns:mc="http://schemas.openxmlformats.org/markup-compatibility/2006">
          <mc:Choice Requires="x14">
            <control shapeId="26628" r:id="rId6" name="Check Box 4">
              <controlPr defaultSize="0" autoFill="0" autoLine="0" autoPict="0">
                <anchor moveWithCells="1">
                  <from>
                    <xdr:col>3</xdr:col>
                    <xdr:colOff>76200</xdr:colOff>
                    <xdr:row>14</xdr:row>
                    <xdr:rowOff>9525</xdr:rowOff>
                  </from>
                  <to>
                    <xdr:col>3</xdr:col>
                    <xdr:colOff>352425</xdr:colOff>
                    <xdr:row>14</xdr:row>
                    <xdr:rowOff>190500</xdr:rowOff>
                  </to>
                </anchor>
              </controlPr>
            </control>
          </mc:Choice>
        </mc:AlternateContent>
        <mc:AlternateContent xmlns:mc="http://schemas.openxmlformats.org/markup-compatibility/2006">
          <mc:Choice Requires="x14">
            <control shapeId="26629" r:id="rId7" name="Check Box 5">
              <controlPr defaultSize="0" autoFill="0" autoLine="0" autoPict="0">
                <anchor moveWithCells="1">
                  <from>
                    <xdr:col>3</xdr:col>
                    <xdr:colOff>76200</xdr:colOff>
                    <xdr:row>15</xdr:row>
                    <xdr:rowOff>9525</xdr:rowOff>
                  </from>
                  <to>
                    <xdr:col>3</xdr:col>
                    <xdr:colOff>352425</xdr:colOff>
                    <xdr:row>16</xdr:row>
                    <xdr:rowOff>0</xdr:rowOff>
                  </to>
                </anchor>
              </controlPr>
            </control>
          </mc:Choice>
        </mc:AlternateContent>
        <mc:AlternateContent xmlns:mc="http://schemas.openxmlformats.org/markup-compatibility/2006">
          <mc:Choice Requires="x14">
            <control shapeId="26630" r:id="rId8" name="Check Box 6">
              <controlPr defaultSize="0" autoFill="0" autoLine="0" autoPict="0">
                <anchor moveWithCells="1">
                  <from>
                    <xdr:col>3</xdr:col>
                    <xdr:colOff>76200</xdr:colOff>
                    <xdr:row>16</xdr:row>
                    <xdr:rowOff>9525</xdr:rowOff>
                  </from>
                  <to>
                    <xdr:col>3</xdr:col>
                    <xdr:colOff>352425</xdr:colOff>
                    <xdr:row>17</xdr:row>
                    <xdr:rowOff>0</xdr:rowOff>
                  </to>
                </anchor>
              </controlPr>
            </control>
          </mc:Choice>
        </mc:AlternateContent>
        <mc:AlternateContent xmlns:mc="http://schemas.openxmlformats.org/markup-compatibility/2006">
          <mc:Choice Requires="x14">
            <control shapeId="26631" r:id="rId9" name="Check Box 7">
              <controlPr defaultSize="0" autoFill="0" autoLine="0" autoPict="0">
                <anchor moveWithCells="1">
                  <from>
                    <xdr:col>3</xdr:col>
                    <xdr:colOff>76200</xdr:colOff>
                    <xdr:row>18</xdr:row>
                    <xdr:rowOff>9525</xdr:rowOff>
                  </from>
                  <to>
                    <xdr:col>3</xdr:col>
                    <xdr:colOff>352425</xdr:colOff>
                    <xdr:row>19</xdr:row>
                    <xdr:rowOff>0</xdr:rowOff>
                  </to>
                </anchor>
              </controlPr>
            </control>
          </mc:Choice>
        </mc:AlternateContent>
        <mc:AlternateContent xmlns:mc="http://schemas.openxmlformats.org/markup-compatibility/2006">
          <mc:Choice Requires="x14">
            <control shapeId="26632" r:id="rId10" name="Check Box 8">
              <controlPr defaultSize="0" autoFill="0" autoLine="0" autoPict="0">
                <anchor moveWithCells="1">
                  <from>
                    <xdr:col>3</xdr:col>
                    <xdr:colOff>76200</xdr:colOff>
                    <xdr:row>19</xdr:row>
                    <xdr:rowOff>9525</xdr:rowOff>
                  </from>
                  <to>
                    <xdr:col>3</xdr:col>
                    <xdr:colOff>352425</xdr:colOff>
                    <xdr:row>19</xdr:row>
                    <xdr:rowOff>190500</xdr:rowOff>
                  </to>
                </anchor>
              </controlPr>
            </control>
          </mc:Choice>
        </mc:AlternateContent>
        <mc:AlternateContent xmlns:mc="http://schemas.openxmlformats.org/markup-compatibility/2006">
          <mc:Choice Requires="x14">
            <control shapeId="26633" r:id="rId11" name="Check Box 9">
              <controlPr defaultSize="0" autoFill="0" autoLine="0" autoPict="0">
                <anchor moveWithCells="1">
                  <from>
                    <xdr:col>3</xdr:col>
                    <xdr:colOff>76200</xdr:colOff>
                    <xdr:row>20</xdr:row>
                    <xdr:rowOff>9525</xdr:rowOff>
                  </from>
                  <to>
                    <xdr:col>3</xdr:col>
                    <xdr:colOff>352425</xdr:colOff>
                    <xdr:row>21</xdr:row>
                    <xdr:rowOff>0</xdr:rowOff>
                  </to>
                </anchor>
              </controlPr>
            </control>
          </mc:Choice>
        </mc:AlternateContent>
        <mc:AlternateContent xmlns:mc="http://schemas.openxmlformats.org/markup-compatibility/2006">
          <mc:Choice Requires="x14">
            <control shapeId="26634" r:id="rId12" name="Check Box 10">
              <controlPr defaultSize="0" autoFill="0" autoLine="0" autoPict="0">
                <anchor moveWithCells="1">
                  <from>
                    <xdr:col>3</xdr:col>
                    <xdr:colOff>76200</xdr:colOff>
                    <xdr:row>22</xdr:row>
                    <xdr:rowOff>9525</xdr:rowOff>
                  </from>
                  <to>
                    <xdr:col>3</xdr:col>
                    <xdr:colOff>352425</xdr:colOff>
                    <xdr:row>23</xdr:row>
                    <xdr:rowOff>0</xdr:rowOff>
                  </to>
                </anchor>
              </controlPr>
            </control>
          </mc:Choice>
        </mc:AlternateContent>
        <mc:AlternateContent xmlns:mc="http://schemas.openxmlformats.org/markup-compatibility/2006">
          <mc:Choice Requires="x14">
            <control shapeId="26635" r:id="rId13" name="Check Box 11">
              <controlPr defaultSize="0" autoFill="0" autoLine="0" autoPict="0">
                <anchor moveWithCells="1">
                  <from>
                    <xdr:col>3</xdr:col>
                    <xdr:colOff>76200</xdr:colOff>
                    <xdr:row>23</xdr:row>
                    <xdr:rowOff>9525</xdr:rowOff>
                  </from>
                  <to>
                    <xdr:col>3</xdr:col>
                    <xdr:colOff>352425</xdr:colOff>
                    <xdr:row>24</xdr:row>
                    <xdr:rowOff>0</xdr:rowOff>
                  </to>
                </anchor>
              </controlPr>
            </control>
          </mc:Choice>
        </mc:AlternateContent>
        <mc:AlternateContent xmlns:mc="http://schemas.openxmlformats.org/markup-compatibility/2006">
          <mc:Choice Requires="x14">
            <control shapeId="26636" r:id="rId14" name="Check Box 12">
              <controlPr defaultSize="0" autoFill="0" autoLine="0" autoPict="0">
                <anchor moveWithCells="1">
                  <from>
                    <xdr:col>3</xdr:col>
                    <xdr:colOff>76200</xdr:colOff>
                    <xdr:row>24</xdr:row>
                    <xdr:rowOff>9525</xdr:rowOff>
                  </from>
                  <to>
                    <xdr:col>3</xdr:col>
                    <xdr:colOff>352425</xdr:colOff>
                    <xdr:row>25</xdr:row>
                    <xdr:rowOff>0</xdr:rowOff>
                  </to>
                </anchor>
              </controlPr>
            </control>
          </mc:Choice>
        </mc:AlternateContent>
        <mc:AlternateContent xmlns:mc="http://schemas.openxmlformats.org/markup-compatibility/2006">
          <mc:Choice Requires="x14">
            <control shapeId="26637" r:id="rId15" name="Check Box 13">
              <controlPr defaultSize="0" autoFill="0" autoLine="0" autoPict="0">
                <anchor moveWithCells="1">
                  <from>
                    <xdr:col>3</xdr:col>
                    <xdr:colOff>76200</xdr:colOff>
                    <xdr:row>25</xdr:row>
                    <xdr:rowOff>9525</xdr:rowOff>
                  </from>
                  <to>
                    <xdr:col>3</xdr:col>
                    <xdr:colOff>352425</xdr:colOff>
                    <xdr:row>26</xdr:row>
                    <xdr:rowOff>0</xdr:rowOff>
                  </to>
                </anchor>
              </controlPr>
            </control>
          </mc:Choice>
        </mc:AlternateContent>
        <mc:AlternateContent xmlns:mc="http://schemas.openxmlformats.org/markup-compatibility/2006">
          <mc:Choice Requires="x14">
            <control shapeId="26640" r:id="rId16" name="Check Box 16">
              <controlPr defaultSize="0" autoFill="0" autoLine="0" autoPict="0">
                <anchor moveWithCells="1">
                  <from>
                    <xdr:col>3</xdr:col>
                    <xdr:colOff>76200</xdr:colOff>
                    <xdr:row>26</xdr:row>
                    <xdr:rowOff>9525</xdr:rowOff>
                  </from>
                  <to>
                    <xdr:col>3</xdr:col>
                    <xdr:colOff>352425</xdr:colOff>
                    <xdr:row>26</xdr:row>
                    <xdr:rowOff>190500</xdr:rowOff>
                  </to>
                </anchor>
              </controlPr>
            </control>
          </mc:Choice>
        </mc:AlternateContent>
        <mc:AlternateContent xmlns:mc="http://schemas.openxmlformats.org/markup-compatibility/2006">
          <mc:Choice Requires="x14">
            <control shapeId="26642" r:id="rId17" name="Check Box 18">
              <controlPr defaultSize="0" autoFill="0" autoLine="0" autoPict="0">
                <anchor moveWithCells="1">
                  <from>
                    <xdr:col>3</xdr:col>
                    <xdr:colOff>76200</xdr:colOff>
                    <xdr:row>27</xdr:row>
                    <xdr:rowOff>9525</xdr:rowOff>
                  </from>
                  <to>
                    <xdr:col>3</xdr:col>
                    <xdr:colOff>352425</xdr:colOff>
                    <xdr:row>28</xdr:row>
                    <xdr:rowOff>0</xdr:rowOff>
                  </to>
                </anchor>
              </controlPr>
            </control>
          </mc:Choice>
        </mc:AlternateContent>
        <mc:AlternateContent xmlns:mc="http://schemas.openxmlformats.org/markup-compatibility/2006">
          <mc:Choice Requires="x14">
            <control shapeId="26643" r:id="rId18" name="Check Box 19">
              <controlPr defaultSize="0" autoFill="0" autoLine="0" autoPict="0">
                <anchor moveWithCells="1">
                  <from>
                    <xdr:col>3</xdr:col>
                    <xdr:colOff>76200</xdr:colOff>
                    <xdr:row>28</xdr:row>
                    <xdr:rowOff>9525</xdr:rowOff>
                  </from>
                  <to>
                    <xdr:col>3</xdr:col>
                    <xdr:colOff>352425</xdr:colOff>
                    <xdr:row>29</xdr:row>
                    <xdr:rowOff>0</xdr:rowOff>
                  </to>
                </anchor>
              </controlPr>
            </control>
          </mc:Choice>
        </mc:AlternateContent>
        <mc:AlternateContent xmlns:mc="http://schemas.openxmlformats.org/markup-compatibility/2006">
          <mc:Choice Requires="x14">
            <control shapeId="26648" r:id="rId19" name="Check Box 24">
              <controlPr defaultSize="0" autoFill="0" autoLine="0" autoPict="0">
                <anchor moveWithCells="1">
                  <from>
                    <xdr:col>3</xdr:col>
                    <xdr:colOff>76200</xdr:colOff>
                    <xdr:row>30</xdr:row>
                    <xdr:rowOff>9525</xdr:rowOff>
                  </from>
                  <to>
                    <xdr:col>3</xdr:col>
                    <xdr:colOff>352425</xdr:colOff>
                    <xdr:row>31</xdr:row>
                    <xdr:rowOff>0</xdr:rowOff>
                  </to>
                </anchor>
              </controlPr>
            </control>
          </mc:Choice>
        </mc:AlternateContent>
        <mc:AlternateContent xmlns:mc="http://schemas.openxmlformats.org/markup-compatibility/2006">
          <mc:Choice Requires="x14">
            <control shapeId="26649" r:id="rId20" name="Check Box 25">
              <controlPr defaultSize="0" autoFill="0" autoLine="0" autoPict="0">
                <anchor moveWithCells="1">
                  <from>
                    <xdr:col>3</xdr:col>
                    <xdr:colOff>76200</xdr:colOff>
                    <xdr:row>31</xdr:row>
                    <xdr:rowOff>9525</xdr:rowOff>
                  </from>
                  <to>
                    <xdr:col>3</xdr:col>
                    <xdr:colOff>352425</xdr:colOff>
                    <xdr:row>32</xdr:row>
                    <xdr:rowOff>0</xdr:rowOff>
                  </to>
                </anchor>
              </controlPr>
            </control>
          </mc:Choice>
        </mc:AlternateContent>
        <mc:AlternateContent xmlns:mc="http://schemas.openxmlformats.org/markup-compatibility/2006">
          <mc:Choice Requires="x14">
            <control shapeId="26650" r:id="rId21" name="Check Box 26">
              <controlPr defaultSize="0" autoFill="0" autoLine="0" autoPict="0">
                <anchor moveWithCells="1">
                  <from>
                    <xdr:col>3</xdr:col>
                    <xdr:colOff>76200</xdr:colOff>
                    <xdr:row>33</xdr:row>
                    <xdr:rowOff>9525</xdr:rowOff>
                  </from>
                  <to>
                    <xdr:col>3</xdr:col>
                    <xdr:colOff>352425</xdr:colOff>
                    <xdr:row>34</xdr:row>
                    <xdr:rowOff>0</xdr:rowOff>
                  </to>
                </anchor>
              </controlPr>
            </control>
          </mc:Choice>
        </mc:AlternateContent>
        <mc:AlternateContent xmlns:mc="http://schemas.openxmlformats.org/markup-compatibility/2006">
          <mc:Choice Requires="x14">
            <control shapeId="26651" r:id="rId22" name="Check Box 27">
              <controlPr defaultSize="0" autoFill="0" autoLine="0" autoPict="0">
                <anchor moveWithCells="1">
                  <from>
                    <xdr:col>3</xdr:col>
                    <xdr:colOff>76200</xdr:colOff>
                    <xdr:row>35</xdr:row>
                    <xdr:rowOff>9525</xdr:rowOff>
                  </from>
                  <to>
                    <xdr:col>3</xdr:col>
                    <xdr:colOff>352425</xdr:colOff>
                    <xdr:row>35</xdr:row>
                    <xdr:rowOff>190500</xdr:rowOff>
                  </to>
                </anchor>
              </controlPr>
            </control>
          </mc:Choice>
        </mc:AlternateContent>
        <mc:AlternateContent xmlns:mc="http://schemas.openxmlformats.org/markup-compatibility/2006">
          <mc:Choice Requires="x14">
            <control shapeId="26652" r:id="rId23" name="Check Box 28">
              <controlPr defaultSize="0" autoFill="0" autoLine="0" autoPict="0">
                <anchor moveWithCells="1">
                  <from>
                    <xdr:col>3</xdr:col>
                    <xdr:colOff>76200</xdr:colOff>
                    <xdr:row>36</xdr:row>
                    <xdr:rowOff>9525</xdr:rowOff>
                  </from>
                  <to>
                    <xdr:col>3</xdr:col>
                    <xdr:colOff>352425</xdr:colOff>
                    <xdr:row>36</xdr:row>
                    <xdr:rowOff>190500</xdr:rowOff>
                  </to>
                </anchor>
              </controlPr>
            </control>
          </mc:Choice>
        </mc:AlternateContent>
        <mc:AlternateContent xmlns:mc="http://schemas.openxmlformats.org/markup-compatibility/2006">
          <mc:Choice Requires="x14">
            <control shapeId="26653" r:id="rId24" name="Check Box 29">
              <controlPr defaultSize="0" autoFill="0" autoLine="0" autoPict="0">
                <anchor moveWithCells="1">
                  <from>
                    <xdr:col>3</xdr:col>
                    <xdr:colOff>76200</xdr:colOff>
                    <xdr:row>37</xdr:row>
                    <xdr:rowOff>9525</xdr:rowOff>
                  </from>
                  <to>
                    <xdr:col>3</xdr:col>
                    <xdr:colOff>352425</xdr:colOff>
                    <xdr:row>37</xdr:row>
                    <xdr:rowOff>190500</xdr:rowOff>
                  </to>
                </anchor>
              </controlPr>
            </control>
          </mc:Choice>
        </mc:AlternateContent>
        <mc:AlternateContent xmlns:mc="http://schemas.openxmlformats.org/markup-compatibility/2006">
          <mc:Choice Requires="x14">
            <control shapeId="26659" r:id="rId25" name="Check Box 35">
              <controlPr defaultSize="0" autoFill="0" autoLine="0" autoPict="0">
                <anchor moveWithCells="1">
                  <from>
                    <xdr:col>3</xdr:col>
                    <xdr:colOff>76200</xdr:colOff>
                    <xdr:row>39</xdr:row>
                    <xdr:rowOff>9525</xdr:rowOff>
                  </from>
                  <to>
                    <xdr:col>3</xdr:col>
                    <xdr:colOff>352425</xdr:colOff>
                    <xdr:row>39</xdr:row>
                    <xdr:rowOff>190500</xdr:rowOff>
                  </to>
                </anchor>
              </controlPr>
            </control>
          </mc:Choice>
        </mc:AlternateContent>
        <mc:AlternateContent xmlns:mc="http://schemas.openxmlformats.org/markup-compatibility/2006">
          <mc:Choice Requires="x14">
            <control shapeId="26669" r:id="rId26" name="Check Box 45">
              <controlPr defaultSize="0" autoFill="0" autoLine="0" autoPict="0">
                <anchor moveWithCells="1">
                  <from>
                    <xdr:col>3</xdr:col>
                    <xdr:colOff>76200</xdr:colOff>
                    <xdr:row>42</xdr:row>
                    <xdr:rowOff>9525</xdr:rowOff>
                  </from>
                  <to>
                    <xdr:col>3</xdr:col>
                    <xdr:colOff>352425</xdr:colOff>
                    <xdr:row>42</xdr:row>
                    <xdr:rowOff>190500</xdr:rowOff>
                  </to>
                </anchor>
              </controlPr>
            </control>
          </mc:Choice>
        </mc:AlternateContent>
        <mc:AlternateContent xmlns:mc="http://schemas.openxmlformats.org/markup-compatibility/2006">
          <mc:Choice Requires="x14">
            <control shapeId="26670" r:id="rId27" name="Check Box 46">
              <controlPr defaultSize="0" autoFill="0" autoLine="0" autoPict="0">
                <anchor moveWithCells="1">
                  <from>
                    <xdr:col>3</xdr:col>
                    <xdr:colOff>76200</xdr:colOff>
                    <xdr:row>43</xdr:row>
                    <xdr:rowOff>9525</xdr:rowOff>
                  </from>
                  <to>
                    <xdr:col>3</xdr:col>
                    <xdr:colOff>352425</xdr:colOff>
                    <xdr:row>43</xdr:row>
                    <xdr:rowOff>190500</xdr:rowOff>
                  </to>
                </anchor>
              </controlPr>
            </control>
          </mc:Choice>
        </mc:AlternateContent>
        <mc:AlternateContent xmlns:mc="http://schemas.openxmlformats.org/markup-compatibility/2006">
          <mc:Choice Requires="x14">
            <control shapeId="26671" r:id="rId28" name="Check Box 47">
              <controlPr defaultSize="0" autoFill="0" autoLine="0" autoPict="0">
                <anchor moveWithCells="1">
                  <from>
                    <xdr:col>3</xdr:col>
                    <xdr:colOff>76200</xdr:colOff>
                    <xdr:row>44</xdr:row>
                    <xdr:rowOff>9525</xdr:rowOff>
                  </from>
                  <to>
                    <xdr:col>3</xdr:col>
                    <xdr:colOff>352425</xdr:colOff>
                    <xdr:row>44</xdr:row>
                    <xdr:rowOff>190500</xdr:rowOff>
                  </to>
                </anchor>
              </controlPr>
            </control>
          </mc:Choice>
        </mc:AlternateContent>
        <mc:AlternateContent xmlns:mc="http://schemas.openxmlformats.org/markup-compatibility/2006">
          <mc:Choice Requires="x14">
            <control shapeId="26672" r:id="rId29" name="Check Box 48">
              <controlPr defaultSize="0" autoFill="0" autoLine="0" autoPict="0">
                <anchor moveWithCells="1">
                  <from>
                    <xdr:col>3</xdr:col>
                    <xdr:colOff>76200</xdr:colOff>
                    <xdr:row>45</xdr:row>
                    <xdr:rowOff>9525</xdr:rowOff>
                  </from>
                  <to>
                    <xdr:col>3</xdr:col>
                    <xdr:colOff>352425</xdr:colOff>
                    <xdr:row>45</xdr:row>
                    <xdr:rowOff>190500</xdr:rowOff>
                  </to>
                </anchor>
              </controlPr>
            </control>
          </mc:Choice>
        </mc:AlternateContent>
        <mc:AlternateContent xmlns:mc="http://schemas.openxmlformats.org/markup-compatibility/2006">
          <mc:Choice Requires="x14">
            <control shapeId="26673" r:id="rId30" name="Check Box 49">
              <controlPr defaultSize="0" autoFill="0" autoLine="0" autoPict="0">
                <anchor moveWithCells="1">
                  <from>
                    <xdr:col>3</xdr:col>
                    <xdr:colOff>76200</xdr:colOff>
                    <xdr:row>46</xdr:row>
                    <xdr:rowOff>9525</xdr:rowOff>
                  </from>
                  <to>
                    <xdr:col>3</xdr:col>
                    <xdr:colOff>352425</xdr:colOff>
                    <xdr:row>46</xdr:row>
                    <xdr:rowOff>190500</xdr:rowOff>
                  </to>
                </anchor>
              </controlPr>
            </control>
          </mc:Choice>
        </mc:AlternateContent>
        <mc:AlternateContent xmlns:mc="http://schemas.openxmlformats.org/markup-compatibility/2006">
          <mc:Choice Requires="x14">
            <control shapeId="26674" r:id="rId31" name="Check Box 50">
              <controlPr defaultSize="0" autoFill="0" autoLine="0" autoPict="0">
                <anchor moveWithCells="1">
                  <from>
                    <xdr:col>3</xdr:col>
                    <xdr:colOff>76200</xdr:colOff>
                    <xdr:row>48</xdr:row>
                    <xdr:rowOff>9525</xdr:rowOff>
                  </from>
                  <to>
                    <xdr:col>3</xdr:col>
                    <xdr:colOff>352425</xdr:colOff>
                    <xdr:row>48</xdr:row>
                    <xdr:rowOff>190500</xdr:rowOff>
                  </to>
                </anchor>
              </controlPr>
            </control>
          </mc:Choice>
        </mc:AlternateContent>
        <mc:AlternateContent xmlns:mc="http://schemas.openxmlformats.org/markup-compatibility/2006">
          <mc:Choice Requires="x14">
            <control shapeId="26675" r:id="rId32" name="Check Box 51">
              <controlPr defaultSize="0" autoFill="0" autoLine="0" autoPict="0">
                <anchor moveWithCells="1">
                  <from>
                    <xdr:col>3</xdr:col>
                    <xdr:colOff>76200</xdr:colOff>
                    <xdr:row>49</xdr:row>
                    <xdr:rowOff>9525</xdr:rowOff>
                  </from>
                  <to>
                    <xdr:col>3</xdr:col>
                    <xdr:colOff>352425</xdr:colOff>
                    <xdr:row>49</xdr:row>
                    <xdr:rowOff>190500</xdr:rowOff>
                  </to>
                </anchor>
              </controlPr>
            </control>
          </mc:Choice>
        </mc:AlternateContent>
        <mc:AlternateContent xmlns:mc="http://schemas.openxmlformats.org/markup-compatibility/2006">
          <mc:Choice Requires="x14">
            <control shapeId="26676" r:id="rId33" name="Check Box 52">
              <controlPr defaultSize="0" autoFill="0" autoLine="0" autoPict="0">
                <anchor moveWithCells="1">
                  <from>
                    <xdr:col>3</xdr:col>
                    <xdr:colOff>76200</xdr:colOff>
                    <xdr:row>51</xdr:row>
                    <xdr:rowOff>9525</xdr:rowOff>
                  </from>
                  <to>
                    <xdr:col>3</xdr:col>
                    <xdr:colOff>352425</xdr:colOff>
                    <xdr:row>51</xdr:row>
                    <xdr:rowOff>190500</xdr:rowOff>
                  </to>
                </anchor>
              </controlPr>
            </control>
          </mc:Choice>
        </mc:AlternateContent>
        <mc:AlternateContent xmlns:mc="http://schemas.openxmlformats.org/markup-compatibility/2006">
          <mc:Choice Requires="x14">
            <control shapeId="26677" r:id="rId34" name="Check Box 53">
              <controlPr defaultSize="0" autoFill="0" autoLine="0" autoPict="0">
                <anchor moveWithCells="1">
                  <from>
                    <xdr:col>3</xdr:col>
                    <xdr:colOff>76200</xdr:colOff>
                    <xdr:row>52</xdr:row>
                    <xdr:rowOff>9525</xdr:rowOff>
                  </from>
                  <to>
                    <xdr:col>3</xdr:col>
                    <xdr:colOff>352425</xdr:colOff>
                    <xdr:row>52</xdr:row>
                    <xdr:rowOff>190500</xdr:rowOff>
                  </to>
                </anchor>
              </controlPr>
            </control>
          </mc:Choice>
        </mc:AlternateContent>
        <mc:AlternateContent xmlns:mc="http://schemas.openxmlformats.org/markup-compatibility/2006">
          <mc:Choice Requires="x14">
            <control shapeId="26678" r:id="rId35" name="Check Box 54">
              <controlPr defaultSize="0" autoFill="0" autoLine="0" autoPict="0">
                <anchor moveWithCells="1">
                  <from>
                    <xdr:col>3</xdr:col>
                    <xdr:colOff>76200</xdr:colOff>
                    <xdr:row>53</xdr:row>
                    <xdr:rowOff>9525</xdr:rowOff>
                  </from>
                  <to>
                    <xdr:col>3</xdr:col>
                    <xdr:colOff>352425</xdr:colOff>
                    <xdr:row>53</xdr:row>
                    <xdr:rowOff>190500</xdr:rowOff>
                  </to>
                </anchor>
              </controlPr>
            </control>
          </mc:Choice>
        </mc:AlternateContent>
        <mc:AlternateContent xmlns:mc="http://schemas.openxmlformats.org/markup-compatibility/2006">
          <mc:Choice Requires="x14">
            <control shapeId="26679" r:id="rId36" name="Check Box 55">
              <controlPr defaultSize="0" autoFill="0" autoLine="0" autoPict="0">
                <anchor moveWithCells="1">
                  <from>
                    <xdr:col>3</xdr:col>
                    <xdr:colOff>76200</xdr:colOff>
                    <xdr:row>54</xdr:row>
                    <xdr:rowOff>9525</xdr:rowOff>
                  </from>
                  <to>
                    <xdr:col>3</xdr:col>
                    <xdr:colOff>352425</xdr:colOff>
                    <xdr:row>54</xdr:row>
                    <xdr:rowOff>190500</xdr:rowOff>
                  </to>
                </anchor>
              </controlPr>
            </control>
          </mc:Choice>
        </mc:AlternateContent>
        <mc:AlternateContent xmlns:mc="http://schemas.openxmlformats.org/markup-compatibility/2006">
          <mc:Choice Requires="x14">
            <control shapeId="26684" r:id="rId37" name="Check Box 60">
              <controlPr defaultSize="0" autoFill="0" autoLine="0" autoPict="0">
                <anchor moveWithCells="1">
                  <from>
                    <xdr:col>3</xdr:col>
                    <xdr:colOff>76200</xdr:colOff>
                    <xdr:row>55</xdr:row>
                    <xdr:rowOff>9525</xdr:rowOff>
                  </from>
                  <to>
                    <xdr:col>3</xdr:col>
                    <xdr:colOff>352425</xdr:colOff>
                    <xdr:row>56</xdr:row>
                    <xdr:rowOff>0</xdr:rowOff>
                  </to>
                </anchor>
              </controlPr>
            </control>
          </mc:Choice>
        </mc:AlternateContent>
        <mc:AlternateContent xmlns:mc="http://schemas.openxmlformats.org/markup-compatibility/2006">
          <mc:Choice Requires="x14">
            <control shapeId="26685" r:id="rId38" name="Check Box 61">
              <controlPr defaultSize="0" autoFill="0" autoLine="0" autoPict="0">
                <anchor moveWithCells="1">
                  <from>
                    <xdr:col>3</xdr:col>
                    <xdr:colOff>76200</xdr:colOff>
                    <xdr:row>56</xdr:row>
                    <xdr:rowOff>9525</xdr:rowOff>
                  </from>
                  <to>
                    <xdr:col>3</xdr:col>
                    <xdr:colOff>352425</xdr:colOff>
                    <xdr:row>57</xdr:row>
                    <xdr:rowOff>0</xdr:rowOff>
                  </to>
                </anchor>
              </controlPr>
            </control>
          </mc:Choice>
        </mc:AlternateContent>
        <mc:AlternateContent xmlns:mc="http://schemas.openxmlformats.org/markup-compatibility/2006">
          <mc:Choice Requires="x14">
            <control shapeId="26686" r:id="rId39" name="Check Box 62">
              <controlPr defaultSize="0" autoFill="0" autoLine="0" autoPict="0">
                <anchor moveWithCells="1">
                  <from>
                    <xdr:col>3</xdr:col>
                    <xdr:colOff>76200</xdr:colOff>
                    <xdr:row>58</xdr:row>
                    <xdr:rowOff>9525</xdr:rowOff>
                  </from>
                  <to>
                    <xdr:col>3</xdr:col>
                    <xdr:colOff>352425</xdr:colOff>
                    <xdr:row>58</xdr:row>
                    <xdr:rowOff>190500</xdr:rowOff>
                  </to>
                </anchor>
              </controlPr>
            </control>
          </mc:Choice>
        </mc:AlternateContent>
        <mc:AlternateContent xmlns:mc="http://schemas.openxmlformats.org/markup-compatibility/2006">
          <mc:Choice Requires="x14">
            <control shapeId="26687" r:id="rId40" name="Check Box 63">
              <controlPr defaultSize="0" autoFill="0" autoLine="0" autoPict="0">
                <anchor moveWithCells="1">
                  <from>
                    <xdr:col>3</xdr:col>
                    <xdr:colOff>76200</xdr:colOff>
                    <xdr:row>59</xdr:row>
                    <xdr:rowOff>9525</xdr:rowOff>
                  </from>
                  <to>
                    <xdr:col>3</xdr:col>
                    <xdr:colOff>352425</xdr:colOff>
                    <xdr:row>60</xdr:row>
                    <xdr:rowOff>0</xdr:rowOff>
                  </to>
                </anchor>
              </controlPr>
            </control>
          </mc:Choice>
        </mc:AlternateContent>
        <mc:AlternateContent xmlns:mc="http://schemas.openxmlformats.org/markup-compatibility/2006">
          <mc:Choice Requires="x14">
            <control shapeId="26688" r:id="rId41" name="Check Box 64">
              <controlPr defaultSize="0" autoFill="0" autoLine="0" autoPict="0">
                <anchor moveWithCells="1">
                  <from>
                    <xdr:col>3</xdr:col>
                    <xdr:colOff>76200</xdr:colOff>
                    <xdr:row>61</xdr:row>
                    <xdr:rowOff>9525</xdr:rowOff>
                  </from>
                  <to>
                    <xdr:col>3</xdr:col>
                    <xdr:colOff>352425</xdr:colOff>
                    <xdr:row>61</xdr:row>
                    <xdr:rowOff>190500</xdr:rowOff>
                  </to>
                </anchor>
              </controlPr>
            </control>
          </mc:Choice>
        </mc:AlternateContent>
        <mc:AlternateContent xmlns:mc="http://schemas.openxmlformats.org/markup-compatibility/2006">
          <mc:Choice Requires="x14">
            <control shapeId="26689" r:id="rId42" name="Check Box 65">
              <controlPr defaultSize="0" autoFill="0" autoLine="0" autoPict="0">
                <anchor moveWithCells="1">
                  <from>
                    <xdr:col>3</xdr:col>
                    <xdr:colOff>76200</xdr:colOff>
                    <xdr:row>62</xdr:row>
                    <xdr:rowOff>9525</xdr:rowOff>
                  </from>
                  <to>
                    <xdr:col>3</xdr:col>
                    <xdr:colOff>352425</xdr:colOff>
                    <xdr:row>63</xdr:row>
                    <xdr:rowOff>0</xdr:rowOff>
                  </to>
                </anchor>
              </controlPr>
            </control>
          </mc:Choice>
        </mc:AlternateContent>
        <mc:AlternateContent xmlns:mc="http://schemas.openxmlformats.org/markup-compatibility/2006">
          <mc:Choice Requires="x14">
            <control shapeId="26694" r:id="rId43" name="Check Box 70">
              <controlPr defaultSize="0" autoFill="0" autoLine="0" autoPict="0">
                <anchor moveWithCells="1">
                  <from>
                    <xdr:col>3</xdr:col>
                    <xdr:colOff>76200</xdr:colOff>
                    <xdr:row>63</xdr:row>
                    <xdr:rowOff>9525</xdr:rowOff>
                  </from>
                  <to>
                    <xdr:col>3</xdr:col>
                    <xdr:colOff>352425</xdr:colOff>
                    <xdr:row>64</xdr:row>
                    <xdr:rowOff>0</xdr:rowOff>
                  </to>
                </anchor>
              </controlPr>
            </control>
          </mc:Choice>
        </mc:AlternateContent>
        <mc:AlternateContent xmlns:mc="http://schemas.openxmlformats.org/markup-compatibility/2006">
          <mc:Choice Requires="x14">
            <control shapeId="26695" r:id="rId44" name="Check Box 71">
              <controlPr defaultSize="0" autoFill="0" autoLine="0" autoPict="0">
                <anchor moveWithCells="1">
                  <from>
                    <xdr:col>3</xdr:col>
                    <xdr:colOff>76200</xdr:colOff>
                    <xdr:row>64</xdr:row>
                    <xdr:rowOff>9525</xdr:rowOff>
                  </from>
                  <to>
                    <xdr:col>3</xdr:col>
                    <xdr:colOff>352425</xdr:colOff>
                    <xdr:row>64</xdr:row>
                    <xdr:rowOff>190500</xdr:rowOff>
                  </to>
                </anchor>
              </controlPr>
            </control>
          </mc:Choice>
        </mc:AlternateContent>
        <mc:AlternateContent xmlns:mc="http://schemas.openxmlformats.org/markup-compatibility/2006">
          <mc:Choice Requires="x14">
            <control shapeId="26696" r:id="rId45" name="Check Box 72">
              <controlPr defaultSize="0" autoFill="0" autoLine="0" autoPict="0">
                <anchor moveWithCells="1">
                  <from>
                    <xdr:col>3</xdr:col>
                    <xdr:colOff>76200</xdr:colOff>
                    <xdr:row>65</xdr:row>
                    <xdr:rowOff>9525</xdr:rowOff>
                  </from>
                  <to>
                    <xdr:col>3</xdr:col>
                    <xdr:colOff>352425</xdr:colOff>
                    <xdr:row>66</xdr:row>
                    <xdr:rowOff>0</xdr:rowOff>
                  </to>
                </anchor>
              </controlPr>
            </control>
          </mc:Choice>
        </mc:AlternateContent>
        <mc:AlternateContent xmlns:mc="http://schemas.openxmlformats.org/markup-compatibility/2006">
          <mc:Choice Requires="x14">
            <control shapeId="26701" r:id="rId46" name="Check Box 77">
              <controlPr defaultSize="0" autoFill="0" autoLine="0" autoPict="0">
                <anchor moveWithCells="1">
                  <from>
                    <xdr:col>3</xdr:col>
                    <xdr:colOff>76200</xdr:colOff>
                    <xdr:row>66</xdr:row>
                    <xdr:rowOff>9525</xdr:rowOff>
                  </from>
                  <to>
                    <xdr:col>3</xdr:col>
                    <xdr:colOff>352425</xdr:colOff>
                    <xdr:row>66</xdr:row>
                    <xdr:rowOff>190500</xdr:rowOff>
                  </to>
                </anchor>
              </controlPr>
            </control>
          </mc:Choice>
        </mc:AlternateContent>
        <mc:AlternateContent xmlns:mc="http://schemas.openxmlformats.org/markup-compatibility/2006">
          <mc:Choice Requires="x14">
            <control shapeId="26702" r:id="rId47" name="Check Box 78">
              <controlPr defaultSize="0" autoFill="0" autoLine="0" autoPict="0">
                <anchor moveWithCells="1">
                  <from>
                    <xdr:col>3</xdr:col>
                    <xdr:colOff>76200</xdr:colOff>
                    <xdr:row>67</xdr:row>
                    <xdr:rowOff>9525</xdr:rowOff>
                  </from>
                  <to>
                    <xdr:col>3</xdr:col>
                    <xdr:colOff>352425</xdr:colOff>
                    <xdr:row>68</xdr:row>
                    <xdr:rowOff>0</xdr:rowOff>
                  </to>
                </anchor>
              </controlPr>
            </control>
          </mc:Choice>
        </mc:AlternateContent>
        <mc:AlternateContent xmlns:mc="http://schemas.openxmlformats.org/markup-compatibility/2006">
          <mc:Choice Requires="x14">
            <control shapeId="26703" r:id="rId48" name="Check Box 79">
              <controlPr defaultSize="0" autoFill="0" autoLine="0" autoPict="0">
                <anchor moveWithCells="1">
                  <from>
                    <xdr:col>3</xdr:col>
                    <xdr:colOff>76200</xdr:colOff>
                    <xdr:row>68</xdr:row>
                    <xdr:rowOff>9525</xdr:rowOff>
                  </from>
                  <to>
                    <xdr:col>3</xdr:col>
                    <xdr:colOff>352425</xdr:colOff>
                    <xdr:row>69</xdr:row>
                    <xdr:rowOff>0</xdr:rowOff>
                  </to>
                </anchor>
              </controlPr>
            </control>
          </mc:Choice>
        </mc:AlternateContent>
        <mc:AlternateContent xmlns:mc="http://schemas.openxmlformats.org/markup-compatibility/2006">
          <mc:Choice Requires="x14">
            <control shapeId="26709" r:id="rId49" name="Check Box 85">
              <controlPr defaultSize="0" autoFill="0" autoLine="0" autoPict="0">
                <anchor moveWithCells="1">
                  <from>
                    <xdr:col>3</xdr:col>
                    <xdr:colOff>76200</xdr:colOff>
                    <xdr:row>71</xdr:row>
                    <xdr:rowOff>9525</xdr:rowOff>
                  </from>
                  <to>
                    <xdr:col>3</xdr:col>
                    <xdr:colOff>352425</xdr:colOff>
                    <xdr:row>72</xdr:row>
                    <xdr:rowOff>0</xdr:rowOff>
                  </to>
                </anchor>
              </controlPr>
            </control>
          </mc:Choice>
        </mc:AlternateContent>
        <mc:AlternateContent xmlns:mc="http://schemas.openxmlformats.org/markup-compatibility/2006">
          <mc:Choice Requires="x14">
            <control shapeId="26710" r:id="rId50" name="Check Box 86">
              <controlPr defaultSize="0" autoFill="0" autoLine="0" autoPict="0">
                <anchor moveWithCells="1">
                  <from>
                    <xdr:col>3</xdr:col>
                    <xdr:colOff>76200</xdr:colOff>
                    <xdr:row>72</xdr:row>
                    <xdr:rowOff>9525</xdr:rowOff>
                  </from>
                  <to>
                    <xdr:col>3</xdr:col>
                    <xdr:colOff>352425</xdr:colOff>
                    <xdr:row>72</xdr:row>
                    <xdr:rowOff>190500</xdr:rowOff>
                  </to>
                </anchor>
              </controlPr>
            </control>
          </mc:Choice>
        </mc:AlternateContent>
        <mc:AlternateContent xmlns:mc="http://schemas.openxmlformats.org/markup-compatibility/2006">
          <mc:Choice Requires="x14">
            <control shapeId="26711" r:id="rId51" name="Check Box 87">
              <controlPr defaultSize="0" autoFill="0" autoLine="0" autoPict="0">
                <anchor moveWithCells="1">
                  <from>
                    <xdr:col>3</xdr:col>
                    <xdr:colOff>76200</xdr:colOff>
                    <xdr:row>73</xdr:row>
                    <xdr:rowOff>9525</xdr:rowOff>
                  </from>
                  <to>
                    <xdr:col>3</xdr:col>
                    <xdr:colOff>352425</xdr:colOff>
                    <xdr:row>73</xdr:row>
                    <xdr:rowOff>190500</xdr:rowOff>
                  </to>
                </anchor>
              </controlPr>
            </control>
          </mc:Choice>
        </mc:AlternateContent>
        <mc:AlternateContent xmlns:mc="http://schemas.openxmlformats.org/markup-compatibility/2006">
          <mc:Choice Requires="x14">
            <control shapeId="26712" r:id="rId52" name="Check Box 88">
              <controlPr defaultSize="0" autoFill="0" autoLine="0" autoPict="0">
                <anchor moveWithCells="1">
                  <from>
                    <xdr:col>3</xdr:col>
                    <xdr:colOff>76200</xdr:colOff>
                    <xdr:row>74</xdr:row>
                    <xdr:rowOff>9525</xdr:rowOff>
                  </from>
                  <to>
                    <xdr:col>3</xdr:col>
                    <xdr:colOff>352425</xdr:colOff>
                    <xdr:row>74</xdr:row>
                    <xdr:rowOff>190500</xdr:rowOff>
                  </to>
                </anchor>
              </controlPr>
            </control>
          </mc:Choice>
        </mc:AlternateContent>
        <mc:AlternateContent xmlns:mc="http://schemas.openxmlformats.org/markup-compatibility/2006">
          <mc:Choice Requires="x14">
            <control shapeId="26713" r:id="rId53" name="Check Box 89">
              <controlPr defaultSize="0" autoFill="0" autoLine="0" autoPict="0">
                <anchor moveWithCells="1">
                  <from>
                    <xdr:col>3</xdr:col>
                    <xdr:colOff>76200</xdr:colOff>
                    <xdr:row>77</xdr:row>
                    <xdr:rowOff>9525</xdr:rowOff>
                  </from>
                  <to>
                    <xdr:col>3</xdr:col>
                    <xdr:colOff>352425</xdr:colOff>
                    <xdr:row>77</xdr:row>
                    <xdr:rowOff>190500</xdr:rowOff>
                  </to>
                </anchor>
              </controlPr>
            </control>
          </mc:Choice>
        </mc:AlternateContent>
        <mc:AlternateContent xmlns:mc="http://schemas.openxmlformats.org/markup-compatibility/2006">
          <mc:Choice Requires="x14">
            <control shapeId="26714" r:id="rId54" name="Check Box 90">
              <controlPr defaultSize="0" autoFill="0" autoLine="0" autoPict="0">
                <anchor moveWithCells="1">
                  <from>
                    <xdr:col>3</xdr:col>
                    <xdr:colOff>76200</xdr:colOff>
                    <xdr:row>34</xdr:row>
                    <xdr:rowOff>9525</xdr:rowOff>
                  </from>
                  <to>
                    <xdr:col>3</xdr:col>
                    <xdr:colOff>352425</xdr:colOff>
                    <xdr:row>35</xdr:row>
                    <xdr:rowOff>0</xdr:rowOff>
                  </to>
                </anchor>
              </controlPr>
            </control>
          </mc:Choice>
        </mc:AlternateContent>
        <mc:AlternateContent xmlns:mc="http://schemas.openxmlformats.org/markup-compatibility/2006">
          <mc:Choice Requires="x14">
            <control shapeId="26715" r:id="rId55" name="Check Box 91">
              <controlPr defaultSize="0" autoFill="0" autoLine="0" autoPict="0">
                <anchor moveWithCells="1">
                  <from>
                    <xdr:col>3</xdr:col>
                    <xdr:colOff>76200</xdr:colOff>
                    <xdr:row>70</xdr:row>
                    <xdr:rowOff>9525</xdr:rowOff>
                  </from>
                  <to>
                    <xdr:col>3</xdr:col>
                    <xdr:colOff>352425</xdr:colOff>
                    <xdr:row>71</xdr:row>
                    <xdr:rowOff>0</xdr:rowOff>
                  </to>
                </anchor>
              </controlPr>
            </control>
          </mc:Choice>
        </mc:AlternateContent>
        <mc:AlternateContent xmlns:mc="http://schemas.openxmlformats.org/markup-compatibility/2006">
          <mc:Choice Requires="x14">
            <control shapeId="26716" r:id="rId56" name="Check Box 92">
              <controlPr defaultSize="0" autoFill="0" autoLine="0" autoPict="0">
                <anchor moveWithCells="1">
                  <from>
                    <xdr:col>3</xdr:col>
                    <xdr:colOff>76200</xdr:colOff>
                    <xdr:row>75</xdr:row>
                    <xdr:rowOff>9525</xdr:rowOff>
                  </from>
                  <to>
                    <xdr:col>3</xdr:col>
                    <xdr:colOff>352425</xdr:colOff>
                    <xdr:row>76</xdr:row>
                    <xdr:rowOff>0</xdr:rowOff>
                  </to>
                </anchor>
              </controlPr>
            </control>
          </mc:Choice>
        </mc:AlternateContent>
        <mc:AlternateContent xmlns:mc="http://schemas.openxmlformats.org/markup-compatibility/2006">
          <mc:Choice Requires="x14">
            <control shapeId="26717" r:id="rId57" name="Check Box 93">
              <controlPr defaultSize="0" autoFill="0" autoLine="0" autoPict="0">
                <anchor moveWithCells="1">
                  <from>
                    <xdr:col>3</xdr:col>
                    <xdr:colOff>76200</xdr:colOff>
                    <xdr:row>13</xdr:row>
                    <xdr:rowOff>9525</xdr:rowOff>
                  </from>
                  <to>
                    <xdr:col>3</xdr:col>
                    <xdr:colOff>352425</xdr:colOff>
                    <xdr:row>13</xdr:row>
                    <xdr:rowOff>190500</xdr:rowOff>
                  </to>
                </anchor>
              </controlPr>
            </control>
          </mc:Choice>
        </mc:AlternateContent>
        <mc:AlternateContent xmlns:mc="http://schemas.openxmlformats.org/markup-compatibility/2006">
          <mc:Choice Requires="x14">
            <control shapeId="26718" r:id="rId58" name="Check Box 94">
              <controlPr defaultSize="0" autoFill="0" autoLine="0" autoPict="0">
                <anchor moveWithCells="1">
                  <from>
                    <xdr:col>3</xdr:col>
                    <xdr:colOff>76200</xdr:colOff>
                    <xdr:row>17</xdr:row>
                    <xdr:rowOff>9525</xdr:rowOff>
                  </from>
                  <to>
                    <xdr:col>3</xdr:col>
                    <xdr:colOff>352425</xdr:colOff>
                    <xdr:row>17</xdr:row>
                    <xdr:rowOff>190500</xdr:rowOff>
                  </to>
                </anchor>
              </controlPr>
            </control>
          </mc:Choice>
        </mc:AlternateContent>
        <mc:AlternateContent xmlns:mc="http://schemas.openxmlformats.org/markup-compatibility/2006">
          <mc:Choice Requires="x14">
            <control shapeId="26719" r:id="rId59" name="Check Box 95">
              <controlPr defaultSize="0" autoFill="0" autoLine="0" autoPict="0">
                <anchor moveWithCells="1">
                  <from>
                    <xdr:col>3</xdr:col>
                    <xdr:colOff>76200</xdr:colOff>
                    <xdr:row>21</xdr:row>
                    <xdr:rowOff>9525</xdr:rowOff>
                  </from>
                  <to>
                    <xdr:col>3</xdr:col>
                    <xdr:colOff>352425</xdr:colOff>
                    <xdr:row>21</xdr:row>
                    <xdr:rowOff>190500</xdr:rowOff>
                  </to>
                </anchor>
              </controlPr>
            </control>
          </mc:Choice>
        </mc:AlternateContent>
        <mc:AlternateContent xmlns:mc="http://schemas.openxmlformats.org/markup-compatibility/2006">
          <mc:Choice Requires="x14">
            <control shapeId="26723" r:id="rId60" name="Check Box 99">
              <controlPr defaultSize="0" autoFill="0" autoLine="0" autoPict="0">
                <anchor moveWithCells="1">
                  <from>
                    <xdr:col>3</xdr:col>
                    <xdr:colOff>76200</xdr:colOff>
                    <xdr:row>29</xdr:row>
                    <xdr:rowOff>9525</xdr:rowOff>
                  </from>
                  <to>
                    <xdr:col>3</xdr:col>
                    <xdr:colOff>352425</xdr:colOff>
                    <xdr:row>30</xdr:row>
                    <xdr:rowOff>0</xdr:rowOff>
                  </to>
                </anchor>
              </controlPr>
            </control>
          </mc:Choice>
        </mc:AlternateContent>
        <mc:AlternateContent xmlns:mc="http://schemas.openxmlformats.org/markup-compatibility/2006">
          <mc:Choice Requires="x14">
            <control shapeId="26724" r:id="rId61" name="Check Box 100">
              <controlPr defaultSize="0" autoFill="0" autoLine="0" autoPict="0">
                <anchor moveWithCells="1">
                  <from>
                    <xdr:col>3</xdr:col>
                    <xdr:colOff>76200</xdr:colOff>
                    <xdr:row>32</xdr:row>
                    <xdr:rowOff>9525</xdr:rowOff>
                  </from>
                  <to>
                    <xdr:col>3</xdr:col>
                    <xdr:colOff>352425</xdr:colOff>
                    <xdr:row>33</xdr:row>
                    <xdr:rowOff>0</xdr:rowOff>
                  </to>
                </anchor>
              </controlPr>
            </control>
          </mc:Choice>
        </mc:AlternateContent>
        <mc:AlternateContent xmlns:mc="http://schemas.openxmlformats.org/markup-compatibility/2006">
          <mc:Choice Requires="x14">
            <control shapeId="26725" r:id="rId62" name="Check Box 101">
              <controlPr defaultSize="0" autoFill="0" autoLine="0" autoPict="0">
                <anchor moveWithCells="1">
                  <from>
                    <xdr:col>3</xdr:col>
                    <xdr:colOff>76200</xdr:colOff>
                    <xdr:row>38</xdr:row>
                    <xdr:rowOff>9525</xdr:rowOff>
                  </from>
                  <to>
                    <xdr:col>3</xdr:col>
                    <xdr:colOff>352425</xdr:colOff>
                    <xdr:row>39</xdr:row>
                    <xdr:rowOff>0</xdr:rowOff>
                  </to>
                </anchor>
              </controlPr>
            </control>
          </mc:Choice>
        </mc:AlternateContent>
        <mc:AlternateContent xmlns:mc="http://schemas.openxmlformats.org/markup-compatibility/2006">
          <mc:Choice Requires="x14">
            <control shapeId="26726" r:id="rId63" name="Check Box 102">
              <controlPr defaultSize="0" autoFill="0" autoLine="0" autoPict="0">
                <anchor moveWithCells="1">
                  <from>
                    <xdr:col>3</xdr:col>
                    <xdr:colOff>76200</xdr:colOff>
                    <xdr:row>40</xdr:row>
                    <xdr:rowOff>9525</xdr:rowOff>
                  </from>
                  <to>
                    <xdr:col>3</xdr:col>
                    <xdr:colOff>352425</xdr:colOff>
                    <xdr:row>41</xdr:row>
                    <xdr:rowOff>0</xdr:rowOff>
                  </to>
                </anchor>
              </controlPr>
            </control>
          </mc:Choice>
        </mc:AlternateContent>
        <mc:AlternateContent xmlns:mc="http://schemas.openxmlformats.org/markup-compatibility/2006">
          <mc:Choice Requires="x14">
            <control shapeId="26727" r:id="rId64" name="Check Box 103">
              <controlPr defaultSize="0" autoFill="0" autoLine="0" autoPict="0">
                <anchor moveWithCells="1">
                  <from>
                    <xdr:col>3</xdr:col>
                    <xdr:colOff>76200</xdr:colOff>
                    <xdr:row>41</xdr:row>
                    <xdr:rowOff>9525</xdr:rowOff>
                  </from>
                  <to>
                    <xdr:col>3</xdr:col>
                    <xdr:colOff>352425</xdr:colOff>
                    <xdr:row>42</xdr:row>
                    <xdr:rowOff>0</xdr:rowOff>
                  </to>
                </anchor>
              </controlPr>
            </control>
          </mc:Choice>
        </mc:AlternateContent>
        <mc:AlternateContent xmlns:mc="http://schemas.openxmlformats.org/markup-compatibility/2006">
          <mc:Choice Requires="x14">
            <control shapeId="26728" r:id="rId65" name="Check Box 104">
              <controlPr defaultSize="0" autoFill="0" autoLine="0" autoPict="0">
                <anchor moveWithCells="1">
                  <from>
                    <xdr:col>3</xdr:col>
                    <xdr:colOff>76200</xdr:colOff>
                    <xdr:row>47</xdr:row>
                    <xdr:rowOff>9525</xdr:rowOff>
                  </from>
                  <to>
                    <xdr:col>3</xdr:col>
                    <xdr:colOff>352425</xdr:colOff>
                    <xdr:row>47</xdr:row>
                    <xdr:rowOff>190500</xdr:rowOff>
                  </to>
                </anchor>
              </controlPr>
            </control>
          </mc:Choice>
        </mc:AlternateContent>
        <mc:AlternateContent xmlns:mc="http://schemas.openxmlformats.org/markup-compatibility/2006">
          <mc:Choice Requires="x14">
            <control shapeId="26729" r:id="rId66" name="Check Box 105">
              <controlPr defaultSize="0" autoFill="0" autoLine="0" autoPict="0">
                <anchor moveWithCells="1">
                  <from>
                    <xdr:col>3</xdr:col>
                    <xdr:colOff>76200</xdr:colOff>
                    <xdr:row>50</xdr:row>
                    <xdr:rowOff>9525</xdr:rowOff>
                  </from>
                  <to>
                    <xdr:col>3</xdr:col>
                    <xdr:colOff>352425</xdr:colOff>
                    <xdr:row>50</xdr:row>
                    <xdr:rowOff>190500</xdr:rowOff>
                  </to>
                </anchor>
              </controlPr>
            </control>
          </mc:Choice>
        </mc:AlternateContent>
        <mc:AlternateContent xmlns:mc="http://schemas.openxmlformats.org/markup-compatibility/2006">
          <mc:Choice Requires="x14">
            <control shapeId="26731" r:id="rId67" name="Check Box 107">
              <controlPr defaultSize="0" autoFill="0" autoLine="0" autoPict="0">
                <anchor moveWithCells="1">
                  <from>
                    <xdr:col>3</xdr:col>
                    <xdr:colOff>76200</xdr:colOff>
                    <xdr:row>57</xdr:row>
                    <xdr:rowOff>9525</xdr:rowOff>
                  </from>
                  <to>
                    <xdr:col>3</xdr:col>
                    <xdr:colOff>352425</xdr:colOff>
                    <xdr:row>58</xdr:row>
                    <xdr:rowOff>0</xdr:rowOff>
                  </to>
                </anchor>
              </controlPr>
            </control>
          </mc:Choice>
        </mc:AlternateContent>
        <mc:AlternateContent xmlns:mc="http://schemas.openxmlformats.org/markup-compatibility/2006">
          <mc:Choice Requires="x14">
            <control shapeId="26732" r:id="rId68" name="Check Box 108">
              <controlPr defaultSize="0" autoFill="0" autoLine="0" autoPict="0">
                <anchor moveWithCells="1">
                  <from>
                    <xdr:col>3</xdr:col>
                    <xdr:colOff>76200</xdr:colOff>
                    <xdr:row>60</xdr:row>
                    <xdr:rowOff>9525</xdr:rowOff>
                  </from>
                  <to>
                    <xdr:col>3</xdr:col>
                    <xdr:colOff>352425</xdr:colOff>
                    <xdr:row>61</xdr:row>
                    <xdr:rowOff>0</xdr:rowOff>
                  </to>
                </anchor>
              </controlPr>
            </control>
          </mc:Choice>
        </mc:AlternateContent>
        <mc:AlternateContent xmlns:mc="http://schemas.openxmlformats.org/markup-compatibility/2006">
          <mc:Choice Requires="x14">
            <control shapeId="26735" r:id="rId69" name="Check Box 111">
              <controlPr defaultSize="0" autoFill="0" autoLine="0" autoPict="0">
                <anchor moveWithCells="1">
                  <from>
                    <xdr:col>3</xdr:col>
                    <xdr:colOff>76200</xdr:colOff>
                    <xdr:row>69</xdr:row>
                    <xdr:rowOff>9525</xdr:rowOff>
                  </from>
                  <to>
                    <xdr:col>3</xdr:col>
                    <xdr:colOff>352425</xdr:colOff>
                    <xdr:row>70</xdr:row>
                    <xdr:rowOff>0</xdr:rowOff>
                  </to>
                </anchor>
              </controlPr>
            </control>
          </mc:Choice>
        </mc:AlternateContent>
        <mc:AlternateContent xmlns:mc="http://schemas.openxmlformats.org/markup-compatibility/2006">
          <mc:Choice Requires="x14">
            <control shapeId="26736" r:id="rId70" name="Check Box 112">
              <controlPr defaultSize="0" autoFill="0" autoLine="0" autoPict="0">
                <anchor moveWithCells="1">
                  <from>
                    <xdr:col>3</xdr:col>
                    <xdr:colOff>76200</xdr:colOff>
                    <xdr:row>76</xdr:row>
                    <xdr:rowOff>9525</xdr:rowOff>
                  </from>
                  <to>
                    <xdr:col>3</xdr:col>
                    <xdr:colOff>352425</xdr:colOff>
                    <xdr:row>77</xdr:row>
                    <xdr:rowOff>0</xdr:rowOff>
                  </to>
                </anchor>
              </controlPr>
            </control>
          </mc:Choice>
        </mc:AlternateContent>
        <mc:AlternateContent xmlns:mc="http://schemas.openxmlformats.org/markup-compatibility/2006">
          <mc:Choice Requires="x14">
            <control shapeId="26737" r:id="rId71" name="Check Box 113">
              <controlPr defaultSize="0" autoFill="0" autoLine="0" autoPict="0">
                <anchor moveWithCells="1">
                  <from>
                    <xdr:col>3</xdr:col>
                    <xdr:colOff>76200</xdr:colOff>
                    <xdr:row>78</xdr:row>
                    <xdr:rowOff>9525</xdr:rowOff>
                  </from>
                  <to>
                    <xdr:col>3</xdr:col>
                    <xdr:colOff>352425</xdr:colOff>
                    <xdr:row>79</xdr:row>
                    <xdr:rowOff>0</xdr:rowOff>
                  </to>
                </anchor>
              </controlPr>
            </control>
          </mc:Choice>
        </mc:AlternateContent>
        <mc:AlternateContent xmlns:mc="http://schemas.openxmlformats.org/markup-compatibility/2006">
          <mc:Choice Requires="x14">
            <control shapeId="26738" r:id="rId72" name="Check Box 114">
              <controlPr defaultSize="0" autoFill="0" autoLine="0" autoPict="0">
                <anchor moveWithCells="1">
                  <from>
                    <xdr:col>3</xdr:col>
                    <xdr:colOff>76200</xdr:colOff>
                    <xdr:row>79</xdr:row>
                    <xdr:rowOff>9525</xdr:rowOff>
                  </from>
                  <to>
                    <xdr:col>3</xdr:col>
                    <xdr:colOff>352425</xdr:colOff>
                    <xdr:row>79</xdr:row>
                    <xdr:rowOff>190500</xdr:rowOff>
                  </to>
                </anchor>
              </controlPr>
            </control>
          </mc:Choice>
        </mc:AlternateContent>
        <mc:AlternateContent xmlns:mc="http://schemas.openxmlformats.org/markup-compatibility/2006">
          <mc:Choice Requires="x14">
            <control shapeId="26739" r:id="rId73" name="Check Box 115">
              <controlPr defaultSize="0" autoFill="0" autoLine="0" autoPict="0">
                <anchor moveWithCells="1">
                  <from>
                    <xdr:col>3</xdr:col>
                    <xdr:colOff>76200</xdr:colOff>
                    <xdr:row>80</xdr:row>
                    <xdr:rowOff>9525</xdr:rowOff>
                  </from>
                  <to>
                    <xdr:col>3</xdr:col>
                    <xdr:colOff>352425</xdr:colOff>
                    <xdr:row>81</xdr:row>
                    <xdr:rowOff>0</xdr:rowOff>
                  </to>
                </anchor>
              </controlPr>
            </control>
          </mc:Choice>
        </mc:AlternateContent>
        <mc:AlternateContent xmlns:mc="http://schemas.openxmlformats.org/markup-compatibility/2006">
          <mc:Choice Requires="x14">
            <control shapeId="26740" r:id="rId74" name="Check Box 116">
              <controlPr defaultSize="0" autoFill="0" autoLine="0" autoPict="0">
                <anchor moveWithCells="1">
                  <from>
                    <xdr:col>3</xdr:col>
                    <xdr:colOff>76200</xdr:colOff>
                    <xdr:row>81</xdr:row>
                    <xdr:rowOff>9525</xdr:rowOff>
                  </from>
                  <to>
                    <xdr:col>3</xdr:col>
                    <xdr:colOff>352425</xdr:colOff>
                    <xdr:row>82</xdr:row>
                    <xdr:rowOff>0</xdr:rowOff>
                  </to>
                </anchor>
              </controlPr>
            </control>
          </mc:Choice>
        </mc:AlternateContent>
        <mc:AlternateContent xmlns:mc="http://schemas.openxmlformats.org/markup-compatibility/2006">
          <mc:Choice Requires="x14">
            <control shapeId="26741" r:id="rId75" name="Check Box 117">
              <controlPr defaultSize="0" autoFill="0" autoLine="0" autoPict="0">
                <anchor moveWithCells="1">
                  <from>
                    <xdr:col>3</xdr:col>
                    <xdr:colOff>76200</xdr:colOff>
                    <xdr:row>82</xdr:row>
                    <xdr:rowOff>9525</xdr:rowOff>
                  </from>
                  <to>
                    <xdr:col>3</xdr:col>
                    <xdr:colOff>352425</xdr:colOff>
                    <xdr:row>83</xdr:row>
                    <xdr:rowOff>0</xdr:rowOff>
                  </to>
                </anchor>
              </controlPr>
            </control>
          </mc:Choice>
        </mc:AlternateContent>
        <mc:AlternateContent xmlns:mc="http://schemas.openxmlformats.org/markup-compatibility/2006">
          <mc:Choice Requires="x14">
            <control shapeId="26742" r:id="rId76" name="Check Box 118">
              <controlPr defaultSize="0" autoFill="0" autoLine="0" autoPict="0">
                <anchor moveWithCells="1">
                  <from>
                    <xdr:col>3</xdr:col>
                    <xdr:colOff>76200</xdr:colOff>
                    <xdr:row>83</xdr:row>
                    <xdr:rowOff>9525</xdr:rowOff>
                  </from>
                  <to>
                    <xdr:col>3</xdr:col>
                    <xdr:colOff>352425</xdr:colOff>
                    <xdr:row>84</xdr:row>
                    <xdr:rowOff>0</xdr:rowOff>
                  </to>
                </anchor>
              </controlPr>
            </control>
          </mc:Choice>
        </mc:AlternateContent>
        <mc:AlternateContent xmlns:mc="http://schemas.openxmlformats.org/markup-compatibility/2006">
          <mc:Choice Requires="x14">
            <control shapeId="26743" r:id="rId77" name="Check Box 119">
              <controlPr defaultSize="0" autoFill="0" autoLine="0" autoPict="0">
                <anchor moveWithCells="1">
                  <from>
                    <xdr:col>3</xdr:col>
                    <xdr:colOff>76200</xdr:colOff>
                    <xdr:row>84</xdr:row>
                    <xdr:rowOff>9525</xdr:rowOff>
                  </from>
                  <to>
                    <xdr:col>3</xdr:col>
                    <xdr:colOff>352425</xdr:colOff>
                    <xdr:row>85</xdr:row>
                    <xdr:rowOff>0</xdr:rowOff>
                  </to>
                </anchor>
              </controlPr>
            </control>
          </mc:Choice>
        </mc:AlternateContent>
        <mc:AlternateContent xmlns:mc="http://schemas.openxmlformats.org/markup-compatibility/2006">
          <mc:Choice Requires="x14">
            <control shapeId="26744" r:id="rId78" name="Check Box 120">
              <controlPr defaultSize="0" autoFill="0" autoLine="0" autoPict="0">
                <anchor moveWithCells="1">
                  <from>
                    <xdr:col>3</xdr:col>
                    <xdr:colOff>76200</xdr:colOff>
                    <xdr:row>85</xdr:row>
                    <xdr:rowOff>9525</xdr:rowOff>
                  </from>
                  <to>
                    <xdr:col>3</xdr:col>
                    <xdr:colOff>352425</xdr:colOff>
                    <xdr:row>86</xdr:row>
                    <xdr:rowOff>0</xdr:rowOff>
                  </to>
                </anchor>
              </controlPr>
            </control>
          </mc:Choice>
        </mc:AlternateContent>
        <mc:AlternateContent xmlns:mc="http://schemas.openxmlformats.org/markup-compatibility/2006">
          <mc:Choice Requires="x14">
            <control shapeId="26745" r:id="rId79" name="Check Box 121">
              <controlPr defaultSize="0" autoFill="0" autoLine="0" autoPict="0">
                <anchor moveWithCells="1">
                  <from>
                    <xdr:col>3</xdr:col>
                    <xdr:colOff>76200</xdr:colOff>
                    <xdr:row>86</xdr:row>
                    <xdr:rowOff>9525</xdr:rowOff>
                  </from>
                  <to>
                    <xdr:col>3</xdr:col>
                    <xdr:colOff>352425</xdr:colOff>
                    <xdr:row>87</xdr:row>
                    <xdr:rowOff>0</xdr:rowOff>
                  </to>
                </anchor>
              </controlPr>
            </control>
          </mc:Choice>
        </mc:AlternateContent>
        <mc:AlternateContent xmlns:mc="http://schemas.openxmlformats.org/markup-compatibility/2006">
          <mc:Choice Requires="x14">
            <control shapeId="26746" r:id="rId80" name="Check Box 122">
              <controlPr defaultSize="0" autoFill="0" autoLine="0" autoPict="0">
                <anchor moveWithCells="1">
                  <from>
                    <xdr:col>3</xdr:col>
                    <xdr:colOff>76200</xdr:colOff>
                    <xdr:row>87</xdr:row>
                    <xdr:rowOff>9525</xdr:rowOff>
                  </from>
                  <to>
                    <xdr:col>3</xdr:col>
                    <xdr:colOff>352425</xdr:colOff>
                    <xdr:row>87</xdr:row>
                    <xdr:rowOff>190500</xdr:rowOff>
                  </to>
                </anchor>
              </controlPr>
            </control>
          </mc:Choice>
        </mc:AlternateContent>
        <mc:AlternateContent xmlns:mc="http://schemas.openxmlformats.org/markup-compatibility/2006">
          <mc:Choice Requires="x14">
            <control shapeId="26747" r:id="rId81" name="Check Box 123">
              <controlPr defaultSize="0" autoFill="0" autoLine="0" autoPict="0">
                <anchor moveWithCells="1">
                  <from>
                    <xdr:col>3</xdr:col>
                    <xdr:colOff>76200</xdr:colOff>
                    <xdr:row>88</xdr:row>
                    <xdr:rowOff>9525</xdr:rowOff>
                  </from>
                  <to>
                    <xdr:col>3</xdr:col>
                    <xdr:colOff>352425</xdr:colOff>
                    <xdr:row>88</xdr:row>
                    <xdr:rowOff>190500</xdr:rowOff>
                  </to>
                </anchor>
              </controlPr>
            </control>
          </mc:Choice>
        </mc:AlternateContent>
        <mc:AlternateContent xmlns:mc="http://schemas.openxmlformats.org/markup-compatibility/2006">
          <mc:Choice Requires="x14">
            <control shapeId="26748" r:id="rId82" name="Check Box 124">
              <controlPr defaultSize="0" autoFill="0" autoLine="0" autoPict="0">
                <anchor moveWithCells="1">
                  <from>
                    <xdr:col>3</xdr:col>
                    <xdr:colOff>76200</xdr:colOff>
                    <xdr:row>89</xdr:row>
                    <xdr:rowOff>9525</xdr:rowOff>
                  </from>
                  <to>
                    <xdr:col>3</xdr:col>
                    <xdr:colOff>352425</xdr:colOff>
                    <xdr:row>89</xdr:row>
                    <xdr:rowOff>190500</xdr:rowOff>
                  </to>
                </anchor>
              </controlPr>
            </control>
          </mc:Choice>
        </mc:AlternateContent>
        <mc:AlternateContent xmlns:mc="http://schemas.openxmlformats.org/markup-compatibility/2006">
          <mc:Choice Requires="x14">
            <control shapeId="26749" r:id="rId83" name="Check Box 125">
              <controlPr defaultSize="0" autoFill="0" autoLine="0" autoPict="0">
                <anchor moveWithCells="1">
                  <from>
                    <xdr:col>3</xdr:col>
                    <xdr:colOff>76200</xdr:colOff>
                    <xdr:row>90</xdr:row>
                    <xdr:rowOff>9525</xdr:rowOff>
                  </from>
                  <to>
                    <xdr:col>3</xdr:col>
                    <xdr:colOff>352425</xdr:colOff>
                    <xdr:row>91</xdr:row>
                    <xdr:rowOff>0</xdr:rowOff>
                  </to>
                </anchor>
              </controlPr>
            </control>
          </mc:Choice>
        </mc:AlternateContent>
        <mc:AlternateContent xmlns:mc="http://schemas.openxmlformats.org/markup-compatibility/2006">
          <mc:Choice Requires="x14">
            <control shapeId="26750" r:id="rId84" name="Check Box 126">
              <controlPr defaultSize="0" autoFill="0" autoLine="0" autoPict="0">
                <anchor moveWithCells="1">
                  <from>
                    <xdr:col>3</xdr:col>
                    <xdr:colOff>76200</xdr:colOff>
                    <xdr:row>91</xdr:row>
                    <xdr:rowOff>9525</xdr:rowOff>
                  </from>
                  <to>
                    <xdr:col>3</xdr:col>
                    <xdr:colOff>352425</xdr:colOff>
                    <xdr:row>91</xdr:row>
                    <xdr:rowOff>190500</xdr:rowOff>
                  </to>
                </anchor>
              </controlPr>
            </control>
          </mc:Choice>
        </mc:AlternateContent>
        <mc:AlternateContent xmlns:mc="http://schemas.openxmlformats.org/markup-compatibility/2006">
          <mc:Choice Requires="x14">
            <control shapeId="26751" r:id="rId85" name="Check Box 127">
              <controlPr defaultSize="0" autoFill="0" autoLine="0" autoPict="0">
                <anchor moveWithCells="1">
                  <from>
                    <xdr:col>3</xdr:col>
                    <xdr:colOff>76200</xdr:colOff>
                    <xdr:row>92</xdr:row>
                    <xdr:rowOff>9525</xdr:rowOff>
                  </from>
                  <to>
                    <xdr:col>3</xdr:col>
                    <xdr:colOff>352425</xdr:colOff>
                    <xdr:row>92</xdr:row>
                    <xdr:rowOff>190500</xdr:rowOff>
                  </to>
                </anchor>
              </controlPr>
            </control>
          </mc:Choice>
        </mc:AlternateContent>
        <mc:AlternateContent xmlns:mc="http://schemas.openxmlformats.org/markup-compatibility/2006">
          <mc:Choice Requires="x14">
            <control shapeId="26752" r:id="rId86" name="Check Box 128">
              <controlPr defaultSize="0" autoFill="0" autoLine="0" autoPict="0">
                <anchor moveWithCells="1">
                  <from>
                    <xdr:col>3</xdr:col>
                    <xdr:colOff>76200</xdr:colOff>
                    <xdr:row>93</xdr:row>
                    <xdr:rowOff>9525</xdr:rowOff>
                  </from>
                  <to>
                    <xdr:col>3</xdr:col>
                    <xdr:colOff>352425</xdr:colOff>
                    <xdr:row>93</xdr:row>
                    <xdr:rowOff>190500</xdr:rowOff>
                  </to>
                </anchor>
              </controlPr>
            </control>
          </mc:Choice>
        </mc:AlternateContent>
        <mc:AlternateContent xmlns:mc="http://schemas.openxmlformats.org/markup-compatibility/2006">
          <mc:Choice Requires="x14">
            <control shapeId="26753" r:id="rId87" name="Check Box 129">
              <controlPr defaultSize="0" autoFill="0" autoLine="0" autoPict="0">
                <anchor moveWithCells="1">
                  <from>
                    <xdr:col>3</xdr:col>
                    <xdr:colOff>76200</xdr:colOff>
                    <xdr:row>94</xdr:row>
                    <xdr:rowOff>9525</xdr:rowOff>
                  </from>
                  <to>
                    <xdr:col>3</xdr:col>
                    <xdr:colOff>352425</xdr:colOff>
                    <xdr:row>94</xdr:row>
                    <xdr:rowOff>190500</xdr:rowOff>
                  </to>
                </anchor>
              </controlPr>
            </control>
          </mc:Choice>
        </mc:AlternateContent>
        <mc:AlternateContent xmlns:mc="http://schemas.openxmlformats.org/markup-compatibility/2006">
          <mc:Choice Requires="x14">
            <control shapeId="26754" r:id="rId88" name="Check Box 130">
              <controlPr defaultSize="0" autoFill="0" autoLine="0" autoPict="0">
                <anchor moveWithCells="1">
                  <from>
                    <xdr:col>3</xdr:col>
                    <xdr:colOff>76200</xdr:colOff>
                    <xdr:row>95</xdr:row>
                    <xdr:rowOff>9525</xdr:rowOff>
                  </from>
                  <to>
                    <xdr:col>3</xdr:col>
                    <xdr:colOff>352425</xdr:colOff>
                    <xdr:row>95</xdr:row>
                    <xdr:rowOff>190500</xdr:rowOff>
                  </to>
                </anchor>
              </controlPr>
            </control>
          </mc:Choice>
        </mc:AlternateContent>
        <mc:AlternateContent xmlns:mc="http://schemas.openxmlformats.org/markup-compatibility/2006">
          <mc:Choice Requires="x14">
            <control shapeId="26755" r:id="rId89" name="Check Box 131">
              <controlPr defaultSize="0" autoFill="0" autoLine="0" autoPict="0">
                <anchor moveWithCells="1">
                  <from>
                    <xdr:col>3</xdr:col>
                    <xdr:colOff>76200</xdr:colOff>
                    <xdr:row>96</xdr:row>
                    <xdr:rowOff>9525</xdr:rowOff>
                  </from>
                  <to>
                    <xdr:col>3</xdr:col>
                    <xdr:colOff>352425</xdr:colOff>
                    <xdr:row>96</xdr:row>
                    <xdr:rowOff>190500</xdr:rowOff>
                  </to>
                </anchor>
              </controlPr>
            </control>
          </mc:Choice>
        </mc:AlternateContent>
        <mc:AlternateContent xmlns:mc="http://schemas.openxmlformats.org/markup-compatibility/2006">
          <mc:Choice Requires="x14">
            <control shapeId="26756" r:id="rId90" name="Check Box 132">
              <controlPr defaultSize="0" autoFill="0" autoLine="0" autoPict="0">
                <anchor moveWithCells="1">
                  <from>
                    <xdr:col>3</xdr:col>
                    <xdr:colOff>76200</xdr:colOff>
                    <xdr:row>97</xdr:row>
                    <xdr:rowOff>9525</xdr:rowOff>
                  </from>
                  <to>
                    <xdr:col>3</xdr:col>
                    <xdr:colOff>352425</xdr:colOff>
                    <xdr:row>97</xdr:row>
                    <xdr:rowOff>190500</xdr:rowOff>
                  </to>
                </anchor>
              </controlPr>
            </control>
          </mc:Choice>
        </mc:AlternateContent>
        <mc:AlternateContent xmlns:mc="http://schemas.openxmlformats.org/markup-compatibility/2006">
          <mc:Choice Requires="x14">
            <control shapeId="26757" r:id="rId91" name="Check Box 133">
              <controlPr defaultSize="0" autoFill="0" autoLine="0" autoPict="0">
                <anchor moveWithCells="1">
                  <from>
                    <xdr:col>3</xdr:col>
                    <xdr:colOff>76200</xdr:colOff>
                    <xdr:row>98</xdr:row>
                    <xdr:rowOff>9525</xdr:rowOff>
                  </from>
                  <to>
                    <xdr:col>3</xdr:col>
                    <xdr:colOff>352425</xdr:colOff>
                    <xdr:row>98</xdr:row>
                    <xdr:rowOff>190500</xdr:rowOff>
                  </to>
                </anchor>
              </controlPr>
            </control>
          </mc:Choice>
        </mc:AlternateContent>
        <mc:AlternateContent xmlns:mc="http://schemas.openxmlformats.org/markup-compatibility/2006">
          <mc:Choice Requires="x14">
            <control shapeId="26758" r:id="rId92" name="Check Box 134">
              <controlPr defaultSize="0" autoFill="0" autoLine="0" autoPict="0">
                <anchor moveWithCells="1">
                  <from>
                    <xdr:col>3</xdr:col>
                    <xdr:colOff>76200</xdr:colOff>
                    <xdr:row>99</xdr:row>
                    <xdr:rowOff>9525</xdr:rowOff>
                  </from>
                  <to>
                    <xdr:col>3</xdr:col>
                    <xdr:colOff>352425</xdr:colOff>
                    <xdr:row>99</xdr:row>
                    <xdr:rowOff>190500</xdr:rowOff>
                  </to>
                </anchor>
              </controlPr>
            </control>
          </mc:Choice>
        </mc:AlternateContent>
        <mc:AlternateContent xmlns:mc="http://schemas.openxmlformats.org/markup-compatibility/2006">
          <mc:Choice Requires="x14">
            <control shapeId="26759" r:id="rId93" name="Check Box 135">
              <controlPr defaultSize="0" autoFill="0" autoLine="0" autoPict="0">
                <anchor moveWithCells="1">
                  <from>
                    <xdr:col>3</xdr:col>
                    <xdr:colOff>76200</xdr:colOff>
                    <xdr:row>100</xdr:row>
                    <xdr:rowOff>9525</xdr:rowOff>
                  </from>
                  <to>
                    <xdr:col>3</xdr:col>
                    <xdr:colOff>352425</xdr:colOff>
                    <xdr:row>100</xdr:row>
                    <xdr:rowOff>190500</xdr:rowOff>
                  </to>
                </anchor>
              </controlPr>
            </control>
          </mc:Choice>
        </mc:AlternateContent>
        <mc:AlternateContent xmlns:mc="http://schemas.openxmlformats.org/markup-compatibility/2006">
          <mc:Choice Requires="x14">
            <control shapeId="26760" r:id="rId94" name="Check Box 136">
              <controlPr defaultSize="0" autoFill="0" autoLine="0" autoPict="0">
                <anchor moveWithCells="1">
                  <from>
                    <xdr:col>3</xdr:col>
                    <xdr:colOff>76200</xdr:colOff>
                    <xdr:row>101</xdr:row>
                    <xdr:rowOff>9525</xdr:rowOff>
                  </from>
                  <to>
                    <xdr:col>3</xdr:col>
                    <xdr:colOff>352425</xdr:colOff>
                    <xdr:row>101</xdr:row>
                    <xdr:rowOff>190500</xdr:rowOff>
                  </to>
                </anchor>
              </controlPr>
            </control>
          </mc:Choice>
        </mc:AlternateContent>
        <mc:AlternateContent xmlns:mc="http://schemas.openxmlformats.org/markup-compatibility/2006">
          <mc:Choice Requires="x14">
            <control shapeId="26761" r:id="rId95" name="Check Box 137">
              <controlPr defaultSize="0" autoFill="0" autoLine="0" autoPict="0">
                <anchor moveWithCells="1">
                  <from>
                    <xdr:col>3</xdr:col>
                    <xdr:colOff>76200</xdr:colOff>
                    <xdr:row>102</xdr:row>
                    <xdr:rowOff>9525</xdr:rowOff>
                  </from>
                  <to>
                    <xdr:col>3</xdr:col>
                    <xdr:colOff>352425</xdr:colOff>
                    <xdr:row>102</xdr:row>
                    <xdr:rowOff>190500</xdr:rowOff>
                  </to>
                </anchor>
              </controlPr>
            </control>
          </mc:Choice>
        </mc:AlternateContent>
        <mc:AlternateContent xmlns:mc="http://schemas.openxmlformats.org/markup-compatibility/2006">
          <mc:Choice Requires="x14">
            <control shapeId="26762" r:id="rId96" name="Check Box 138">
              <controlPr defaultSize="0" autoFill="0" autoLine="0" autoPict="0">
                <anchor moveWithCells="1">
                  <from>
                    <xdr:col>3</xdr:col>
                    <xdr:colOff>76200</xdr:colOff>
                    <xdr:row>103</xdr:row>
                    <xdr:rowOff>9525</xdr:rowOff>
                  </from>
                  <to>
                    <xdr:col>3</xdr:col>
                    <xdr:colOff>352425</xdr:colOff>
                    <xdr:row>103</xdr:row>
                    <xdr:rowOff>190500</xdr:rowOff>
                  </to>
                </anchor>
              </controlPr>
            </control>
          </mc:Choice>
        </mc:AlternateContent>
        <mc:AlternateContent xmlns:mc="http://schemas.openxmlformats.org/markup-compatibility/2006">
          <mc:Choice Requires="x14">
            <control shapeId="26763" r:id="rId97" name="Check Box 139">
              <controlPr defaultSize="0" autoFill="0" autoLine="0" autoPict="0">
                <anchor moveWithCells="1">
                  <from>
                    <xdr:col>3</xdr:col>
                    <xdr:colOff>76200</xdr:colOff>
                    <xdr:row>104</xdr:row>
                    <xdr:rowOff>9525</xdr:rowOff>
                  </from>
                  <to>
                    <xdr:col>3</xdr:col>
                    <xdr:colOff>352425</xdr:colOff>
                    <xdr:row>104</xdr:row>
                    <xdr:rowOff>190500</xdr:rowOff>
                  </to>
                </anchor>
              </controlPr>
            </control>
          </mc:Choice>
        </mc:AlternateContent>
        <mc:AlternateContent xmlns:mc="http://schemas.openxmlformats.org/markup-compatibility/2006">
          <mc:Choice Requires="x14">
            <control shapeId="26764" r:id="rId98" name="Check Box 140">
              <controlPr defaultSize="0" autoFill="0" autoLine="0" autoPict="0">
                <anchor moveWithCells="1">
                  <from>
                    <xdr:col>3</xdr:col>
                    <xdr:colOff>76200</xdr:colOff>
                    <xdr:row>105</xdr:row>
                    <xdr:rowOff>9525</xdr:rowOff>
                  </from>
                  <to>
                    <xdr:col>3</xdr:col>
                    <xdr:colOff>352425</xdr:colOff>
                    <xdr:row>106</xdr:row>
                    <xdr:rowOff>0</xdr:rowOff>
                  </to>
                </anchor>
              </controlPr>
            </control>
          </mc:Choice>
        </mc:AlternateContent>
        <mc:AlternateContent xmlns:mc="http://schemas.openxmlformats.org/markup-compatibility/2006">
          <mc:Choice Requires="x14">
            <control shapeId="26765" r:id="rId99" name="Check Box 141">
              <controlPr defaultSize="0" autoFill="0" autoLine="0" autoPict="0">
                <anchor moveWithCells="1">
                  <from>
                    <xdr:col>3</xdr:col>
                    <xdr:colOff>76200</xdr:colOff>
                    <xdr:row>106</xdr:row>
                    <xdr:rowOff>9525</xdr:rowOff>
                  </from>
                  <to>
                    <xdr:col>3</xdr:col>
                    <xdr:colOff>352425</xdr:colOff>
                    <xdr:row>106</xdr:row>
                    <xdr:rowOff>190500</xdr:rowOff>
                  </to>
                </anchor>
              </controlPr>
            </control>
          </mc:Choice>
        </mc:AlternateContent>
        <mc:AlternateContent xmlns:mc="http://schemas.openxmlformats.org/markup-compatibility/2006">
          <mc:Choice Requires="x14">
            <control shapeId="26766" r:id="rId100" name="Check Box 142">
              <controlPr defaultSize="0" autoFill="0" autoLine="0" autoPict="0">
                <anchor moveWithCells="1">
                  <from>
                    <xdr:col>3</xdr:col>
                    <xdr:colOff>76200</xdr:colOff>
                    <xdr:row>107</xdr:row>
                    <xdr:rowOff>9525</xdr:rowOff>
                  </from>
                  <to>
                    <xdr:col>3</xdr:col>
                    <xdr:colOff>352425</xdr:colOff>
                    <xdr:row>107</xdr:row>
                    <xdr:rowOff>190500</xdr:rowOff>
                  </to>
                </anchor>
              </controlPr>
            </control>
          </mc:Choice>
        </mc:AlternateContent>
        <mc:AlternateContent xmlns:mc="http://schemas.openxmlformats.org/markup-compatibility/2006">
          <mc:Choice Requires="x14">
            <control shapeId="26767" r:id="rId101" name="Check Box 143">
              <controlPr defaultSize="0" autoFill="0" autoLine="0" autoPict="0">
                <anchor moveWithCells="1">
                  <from>
                    <xdr:col>3</xdr:col>
                    <xdr:colOff>76200</xdr:colOff>
                    <xdr:row>108</xdr:row>
                    <xdr:rowOff>9525</xdr:rowOff>
                  </from>
                  <to>
                    <xdr:col>3</xdr:col>
                    <xdr:colOff>352425</xdr:colOff>
                    <xdr:row>108</xdr:row>
                    <xdr:rowOff>190500</xdr:rowOff>
                  </to>
                </anchor>
              </controlPr>
            </control>
          </mc:Choice>
        </mc:AlternateContent>
        <mc:AlternateContent xmlns:mc="http://schemas.openxmlformats.org/markup-compatibility/2006">
          <mc:Choice Requires="x14">
            <control shapeId="26768" r:id="rId102" name="Check Box 144">
              <controlPr defaultSize="0" autoFill="0" autoLine="0" autoPict="0">
                <anchor moveWithCells="1">
                  <from>
                    <xdr:col>3</xdr:col>
                    <xdr:colOff>76200</xdr:colOff>
                    <xdr:row>109</xdr:row>
                    <xdr:rowOff>9525</xdr:rowOff>
                  </from>
                  <to>
                    <xdr:col>3</xdr:col>
                    <xdr:colOff>352425</xdr:colOff>
                    <xdr:row>109</xdr:row>
                    <xdr:rowOff>190500</xdr:rowOff>
                  </to>
                </anchor>
              </controlPr>
            </control>
          </mc:Choice>
        </mc:AlternateContent>
        <mc:AlternateContent xmlns:mc="http://schemas.openxmlformats.org/markup-compatibility/2006">
          <mc:Choice Requires="x14">
            <control shapeId="26769" r:id="rId103" name="Check Box 145">
              <controlPr defaultSize="0" autoFill="0" autoLine="0" autoPict="0">
                <anchor moveWithCells="1">
                  <from>
                    <xdr:col>3</xdr:col>
                    <xdr:colOff>76200</xdr:colOff>
                    <xdr:row>110</xdr:row>
                    <xdr:rowOff>9525</xdr:rowOff>
                  </from>
                  <to>
                    <xdr:col>3</xdr:col>
                    <xdr:colOff>352425</xdr:colOff>
                    <xdr:row>110</xdr:row>
                    <xdr:rowOff>190500</xdr:rowOff>
                  </to>
                </anchor>
              </controlPr>
            </control>
          </mc:Choice>
        </mc:AlternateContent>
        <mc:AlternateContent xmlns:mc="http://schemas.openxmlformats.org/markup-compatibility/2006">
          <mc:Choice Requires="x14">
            <control shapeId="26770" r:id="rId104" name="Check Box 146">
              <controlPr defaultSize="0" autoFill="0" autoLine="0" autoPict="0">
                <anchor moveWithCells="1">
                  <from>
                    <xdr:col>3</xdr:col>
                    <xdr:colOff>76200</xdr:colOff>
                    <xdr:row>111</xdr:row>
                    <xdr:rowOff>9525</xdr:rowOff>
                  </from>
                  <to>
                    <xdr:col>3</xdr:col>
                    <xdr:colOff>352425</xdr:colOff>
                    <xdr:row>111</xdr:row>
                    <xdr:rowOff>190500</xdr:rowOff>
                  </to>
                </anchor>
              </controlPr>
            </control>
          </mc:Choice>
        </mc:AlternateContent>
        <mc:AlternateContent xmlns:mc="http://schemas.openxmlformats.org/markup-compatibility/2006">
          <mc:Choice Requires="x14">
            <control shapeId="26771" r:id="rId105" name="Check Box 147">
              <controlPr defaultSize="0" autoFill="0" autoLine="0" autoPict="0">
                <anchor moveWithCells="1">
                  <from>
                    <xdr:col>3</xdr:col>
                    <xdr:colOff>76200</xdr:colOff>
                    <xdr:row>112</xdr:row>
                    <xdr:rowOff>9525</xdr:rowOff>
                  </from>
                  <to>
                    <xdr:col>3</xdr:col>
                    <xdr:colOff>352425</xdr:colOff>
                    <xdr:row>113</xdr:row>
                    <xdr:rowOff>0</xdr:rowOff>
                  </to>
                </anchor>
              </controlPr>
            </control>
          </mc:Choice>
        </mc:AlternateContent>
        <mc:AlternateContent xmlns:mc="http://schemas.openxmlformats.org/markup-compatibility/2006">
          <mc:Choice Requires="x14">
            <control shapeId="26777" r:id="rId106" name="Check Box 153">
              <controlPr defaultSize="0" autoFill="0" autoLine="0" autoPict="0">
                <anchor moveWithCells="1">
                  <from>
                    <xdr:col>3</xdr:col>
                    <xdr:colOff>76200</xdr:colOff>
                    <xdr:row>113</xdr:row>
                    <xdr:rowOff>9525</xdr:rowOff>
                  </from>
                  <to>
                    <xdr:col>3</xdr:col>
                    <xdr:colOff>352425</xdr:colOff>
                    <xdr:row>113</xdr:row>
                    <xdr:rowOff>190500</xdr:rowOff>
                  </to>
                </anchor>
              </controlPr>
            </control>
          </mc:Choice>
        </mc:AlternateContent>
        <mc:AlternateContent xmlns:mc="http://schemas.openxmlformats.org/markup-compatibility/2006">
          <mc:Choice Requires="x14">
            <control shapeId="26778" r:id="rId107" name="Check Box 154">
              <controlPr defaultSize="0" autoFill="0" autoLine="0" autoPict="0">
                <anchor moveWithCells="1">
                  <from>
                    <xdr:col>3</xdr:col>
                    <xdr:colOff>76200</xdr:colOff>
                    <xdr:row>114</xdr:row>
                    <xdr:rowOff>9525</xdr:rowOff>
                  </from>
                  <to>
                    <xdr:col>3</xdr:col>
                    <xdr:colOff>352425</xdr:colOff>
                    <xdr:row>114</xdr:row>
                    <xdr:rowOff>190500</xdr:rowOff>
                  </to>
                </anchor>
              </controlPr>
            </control>
          </mc:Choice>
        </mc:AlternateContent>
        <mc:AlternateContent xmlns:mc="http://schemas.openxmlformats.org/markup-compatibility/2006">
          <mc:Choice Requires="x14">
            <control shapeId="26779" r:id="rId108" name="Check Box 155">
              <controlPr defaultSize="0" autoFill="0" autoLine="0" autoPict="0">
                <anchor moveWithCells="1">
                  <from>
                    <xdr:col>3</xdr:col>
                    <xdr:colOff>76200</xdr:colOff>
                    <xdr:row>115</xdr:row>
                    <xdr:rowOff>9525</xdr:rowOff>
                  </from>
                  <to>
                    <xdr:col>3</xdr:col>
                    <xdr:colOff>352425</xdr:colOff>
                    <xdr:row>115</xdr:row>
                    <xdr:rowOff>190500</xdr:rowOff>
                  </to>
                </anchor>
              </controlPr>
            </control>
          </mc:Choice>
        </mc:AlternateContent>
        <mc:AlternateContent xmlns:mc="http://schemas.openxmlformats.org/markup-compatibility/2006">
          <mc:Choice Requires="x14">
            <control shapeId="26780" r:id="rId109" name="Check Box 156">
              <controlPr defaultSize="0" autoFill="0" autoLine="0" autoPict="0">
                <anchor moveWithCells="1">
                  <from>
                    <xdr:col>3</xdr:col>
                    <xdr:colOff>76200</xdr:colOff>
                    <xdr:row>116</xdr:row>
                    <xdr:rowOff>9525</xdr:rowOff>
                  </from>
                  <to>
                    <xdr:col>3</xdr:col>
                    <xdr:colOff>352425</xdr:colOff>
                    <xdr:row>116</xdr:row>
                    <xdr:rowOff>190500</xdr:rowOff>
                  </to>
                </anchor>
              </controlPr>
            </control>
          </mc:Choice>
        </mc:AlternateContent>
        <mc:AlternateContent xmlns:mc="http://schemas.openxmlformats.org/markup-compatibility/2006">
          <mc:Choice Requires="x14">
            <control shapeId="26781" r:id="rId110" name="Check Box 157">
              <controlPr defaultSize="0" autoFill="0" autoLine="0" autoPict="0">
                <anchor moveWithCells="1">
                  <from>
                    <xdr:col>3</xdr:col>
                    <xdr:colOff>76200</xdr:colOff>
                    <xdr:row>117</xdr:row>
                    <xdr:rowOff>9525</xdr:rowOff>
                  </from>
                  <to>
                    <xdr:col>3</xdr:col>
                    <xdr:colOff>352425</xdr:colOff>
                    <xdr:row>117</xdr:row>
                    <xdr:rowOff>190500</xdr:rowOff>
                  </to>
                </anchor>
              </controlPr>
            </control>
          </mc:Choice>
        </mc:AlternateContent>
        <mc:AlternateContent xmlns:mc="http://schemas.openxmlformats.org/markup-compatibility/2006">
          <mc:Choice Requires="x14">
            <control shapeId="26782" r:id="rId111" name="Check Box 158">
              <controlPr defaultSize="0" autoFill="0" autoLine="0" autoPict="0">
                <anchor moveWithCells="1">
                  <from>
                    <xdr:col>3</xdr:col>
                    <xdr:colOff>76200</xdr:colOff>
                    <xdr:row>118</xdr:row>
                    <xdr:rowOff>9525</xdr:rowOff>
                  </from>
                  <to>
                    <xdr:col>3</xdr:col>
                    <xdr:colOff>352425</xdr:colOff>
                    <xdr:row>119</xdr:row>
                    <xdr:rowOff>0</xdr:rowOff>
                  </to>
                </anchor>
              </controlPr>
            </control>
          </mc:Choice>
        </mc:AlternateContent>
        <mc:AlternateContent xmlns:mc="http://schemas.openxmlformats.org/markup-compatibility/2006">
          <mc:Choice Requires="x14">
            <control shapeId="26783" r:id="rId112" name="Check Box 159">
              <controlPr defaultSize="0" autoFill="0" autoLine="0" autoPict="0">
                <anchor moveWithCells="1">
                  <from>
                    <xdr:col>3</xdr:col>
                    <xdr:colOff>76200</xdr:colOff>
                    <xdr:row>119</xdr:row>
                    <xdr:rowOff>9525</xdr:rowOff>
                  </from>
                  <to>
                    <xdr:col>3</xdr:col>
                    <xdr:colOff>352425</xdr:colOff>
                    <xdr:row>120</xdr:row>
                    <xdr:rowOff>0</xdr:rowOff>
                  </to>
                </anchor>
              </controlPr>
            </control>
          </mc:Choice>
        </mc:AlternateContent>
        <mc:AlternateContent xmlns:mc="http://schemas.openxmlformats.org/markup-compatibility/2006">
          <mc:Choice Requires="x14">
            <control shapeId="26784" r:id="rId113" name="Check Box 160">
              <controlPr defaultSize="0" autoFill="0" autoLine="0" autoPict="0">
                <anchor moveWithCells="1">
                  <from>
                    <xdr:col>3</xdr:col>
                    <xdr:colOff>76200</xdr:colOff>
                    <xdr:row>120</xdr:row>
                    <xdr:rowOff>9525</xdr:rowOff>
                  </from>
                  <to>
                    <xdr:col>3</xdr:col>
                    <xdr:colOff>352425</xdr:colOff>
                    <xdr:row>121</xdr:row>
                    <xdr:rowOff>0</xdr:rowOff>
                  </to>
                </anchor>
              </controlPr>
            </control>
          </mc:Choice>
        </mc:AlternateContent>
        <mc:AlternateContent xmlns:mc="http://schemas.openxmlformats.org/markup-compatibility/2006">
          <mc:Choice Requires="x14">
            <control shapeId="26785" r:id="rId114" name="Check Box 161">
              <controlPr defaultSize="0" autoFill="0" autoLine="0" autoPict="0">
                <anchor moveWithCells="1">
                  <from>
                    <xdr:col>3</xdr:col>
                    <xdr:colOff>76200</xdr:colOff>
                    <xdr:row>121</xdr:row>
                    <xdr:rowOff>9525</xdr:rowOff>
                  </from>
                  <to>
                    <xdr:col>3</xdr:col>
                    <xdr:colOff>352425</xdr:colOff>
                    <xdr:row>122</xdr:row>
                    <xdr:rowOff>0</xdr:rowOff>
                  </to>
                </anchor>
              </controlPr>
            </control>
          </mc:Choice>
        </mc:AlternateContent>
        <mc:AlternateContent xmlns:mc="http://schemas.openxmlformats.org/markup-compatibility/2006">
          <mc:Choice Requires="x14">
            <control shapeId="26786" r:id="rId115" name="Check Box 162">
              <controlPr defaultSize="0" autoFill="0" autoLine="0" autoPict="0">
                <anchor moveWithCells="1">
                  <from>
                    <xdr:col>3</xdr:col>
                    <xdr:colOff>76200</xdr:colOff>
                    <xdr:row>122</xdr:row>
                    <xdr:rowOff>9525</xdr:rowOff>
                  </from>
                  <to>
                    <xdr:col>3</xdr:col>
                    <xdr:colOff>352425</xdr:colOff>
                    <xdr:row>123</xdr:row>
                    <xdr:rowOff>0</xdr:rowOff>
                  </to>
                </anchor>
              </controlPr>
            </control>
          </mc:Choice>
        </mc:AlternateContent>
        <mc:AlternateContent xmlns:mc="http://schemas.openxmlformats.org/markup-compatibility/2006">
          <mc:Choice Requires="x14">
            <control shapeId="26787" r:id="rId116" name="Check Box 163">
              <controlPr defaultSize="0" autoFill="0" autoLine="0" autoPict="0">
                <anchor moveWithCells="1">
                  <from>
                    <xdr:col>3</xdr:col>
                    <xdr:colOff>76200</xdr:colOff>
                    <xdr:row>123</xdr:row>
                    <xdr:rowOff>9525</xdr:rowOff>
                  </from>
                  <to>
                    <xdr:col>3</xdr:col>
                    <xdr:colOff>352425</xdr:colOff>
                    <xdr:row>123</xdr:row>
                    <xdr:rowOff>190500</xdr:rowOff>
                  </to>
                </anchor>
              </controlPr>
            </control>
          </mc:Choice>
        </mc:AlternateContent>
        <mc:AlternateContent xmlns:mc="http://schemas.openxmlformats.org/markup-compatibility/2006">
          <mc:Choice Requires="x14">
            <control shapeId="26788" r:id="rId117" name="Check Box 164">
              <controlPr defaultSize="0" autoFill="0" autoLine="0" autoPict="0">
                <anchor moveWithCells="1">
                  <from>
                    <xdr:col>3</xdr:col>
                    <xdr:colOff>76200</xdr:colOff>
                    <xdr:row>124</xdr:row>
                    <xdr:rowOff>9525</xdr:rowOff>
                  </from>
                  <to>
                    <xdr:col>3</xdr:col>
                    <xdr:colOff>352425</xdr:colOff>
                    <xdr:row>125</xdr:row>
                    <xdr:rowOff>0</xdr:rowOff>
                  </to>
                </anchor>
              </controlPr>
            </control>
          </mc:Choice>
        </mc:AlternateContent>
        <mc:AlternateContent xmlns:mc="http://schemas.openxmlformats.org/markup-compatibility/2006">
          <mc:Choice Requires="x14">
            <control shapeId="26789" r:id="rId118" name="Check Box 165">
              <controlPr defaultSize="0" autoFill="0" autoLine="0" autoPict="0">
                <anchor moveWithCells="1">
                  <from>
                    <xdr:col>3</xdr:col>
                    <xdr:colOff>76200</xdr:colOff>
                    <xdr:row>125</xdr:row>
                    <xdr:rowOff>9525</xdr:rowOff>
                  </from>
                  <to>
                    <xdr:col>3</xdr:col>
                    <xdr:colOff>352425</xdr:colOff>
                    <xdr:row>126</xdr:row>
                    <xdr:rowOff>0</xdr:rowOff>
                  </to>
                </anchor>
              </controlPr>
            </control>
          </mc:Choice>
        </mc:AlternateContent>
        <mc:AlternateContent xmlns:mc="http://schemas.openxmlformats.org/markup-compatibility/2006">
          <mc:Choice Requires="x14">
            <control shapeId="26790" r:id="rId119" name="Check Box 166">
              <controlPr defaultSize="0" autoFill="0" autoLine="0" autoPict="0">
                <anchor moveWithCells="1">
                  <from>
                    <xdr:col>3</xdr:col>
                    <xdr:colOff>76200</xdr:colOff>
                    <xdr:row>126</xdr:row>
                    <xdr:rowOff>9525</xdr:rowOff>
                  </from>
                  <to>
                    <xdr:col>3</xdr:col>
                    <xdr:colOff>352425</xdr:colOff>
                    <xdr:row>127</xdr:row>
                    <xdr:rowOff>0</xdr:rowOff>
                  </to>
                </anchor>
              </controlPr>
            </control>
          </mc:Choice>
        </mc:AlternateContent>
        <mc:AlternateContent xmlns:mc="http://schemas.openxmlformats.org/markup-compatibility/2006">
          <mc:Choice Requires="x14">
            <control shapeId="26791" r:id="rId120" name="Check Box 167">
              <controlPr defaultSize="0" autoFill="0" autoLine="0" autoPict="0">
                <anchor moveWithCells="1">
                  <from>
                    <xdr:col>3</xdr:col>
                    <xdr:colOff>76200</xdr:colOff>
                    <xdr:row>127</xdr:row>
                    <xdr:rowOff>9525</xdr:rowOff>
                  </from>
                  <to>
                    <xdr:col>3</xdr:col>
                    <xdr:colOff>352425</xdr:colOff>
                    <xdr:row>128</xdr:row>
                    <xdr:rowOff>0</xdr:rowOff>
                  </to>
                </anchor>
              </controlPr>
            </control>
          </mc:Choice>
        </mc:AlternateContent>
        <mc:AlternateContent xmlns:mc="http://schemas.openxmlformats.org/markup-compatibility/2006">
          <mc:Choice Requires="x14">
            <control shapeId="26792" r:id="rId121" name="Check Box 168">
              <controlPr defaultSize="0" autoFill="0" autoLine="0" autoPict="0">
                <anchor moveWithCells="1">
                  <from>
                    <xdr:col>3</xdr:col>
                    <xdr:colOff>76200</xdr:colOff>
                    <xdr:row>128</xdr:row>
                    <xdr:rowOff>9525</xdr:rowOff>
                  </from>
                  <to>
                    <xdr:col>3</xdr:col>
                    <xdr:colOff>352425</xdr:colOff>
                    <xdr:row>128</xdr:row>
                    <xdr:rowOff>190500</xdr:rowOff>
                  </to>
                </anchor>
              </controlPr>
            </control>
          </mc:Choice>
        </mc:AlternateContent>
        <mc:AlternateContent xmlns:mc="http://schemas.openxmlformats.org/markup-compatibility/2006">
          <mc:Choice Requires="x14">
            <control shapeId="26793" r:id="rId122" name="Check Box 169">
              <controlPr defaultSize="0" autoFill="0" autoLine="0" autoPict="0">
                <anchor moveWithCells="1">
                  <from>
                    <xdr:col>3</xdr:col>
                    <xdr:colOff>76200</xdr:colOff>
                    <xdr:row>129</xdr:row>
                    <xdr:rowOff>9525</xdr:rowOff>
                  </from>
                  <to>
                    <xdr:col>3</xdr:col>
                    <xdr:colOff>352425</xdr:colOff>
                    <xdr:row>129</xdr:row>
                    <xdr:rowOff>190500</xdr:rowOff>
                  </to>
                </anchor>
              </controlPr>
            </control>
          </mc:Choice>
        </mc:AlternateContent>
        <mc:AlternateContent xmlns:mc="http://schemas.openxmlformats.org/markup-compatibility/2006">
          <mc:Choice Requires="x14">
            <control shapeId="26794" r:id="rId123" name="Check Box 170">
              <controlPr defaultSize="0" autoFill="0" autoLine="0" autoPict="0">
                <anchor moveWithCells="1">
                  <from>
                    <xdr:col>3</xdr:col>
                    <xdr:colOff>76200</xdr:colOff>
                    <xdr:row>130</xdr:row>
                    <xdr:rowOff>9525</xdr:rowOff>
                  </from>
                  <to>
                    <xdr:col>3</xdr:col>
                    <xdr:colOff>352425</xdr:colOff>
                    <xdr:row>130</xdr:row>
                    <xdr:rowOff>190500</xdr:rowOff>
                  </to>
                </anchor>
              </controlPr>
            </control>
          </mc:Choice>
        </mc:AlternateContent>
        <mc:AlternateContent xmlns:mc="http://schemas.openxmlformats.org/markup-compatibility/2006">
          <mc:Choice Requires="x14">
            <control shapeId="26795" r:id="rId124" name="Check Box 171">
              <controlPr defaultSize="0" autoFill="0" autoLine="0" autoPict="0">
                <anchor moveWithCells="1">
                  <from>
                    <xdr:col>3</xdr:col>
                    <xdr:colOff>76200</xdr:colOff>
                    <xdr:row>131</xdr:row>
                    <xdr:rowOff>9525</xdr:rowOff>
                  </from>
                  <to>
                    <xdr:col>3</xdr:col>
                    <xdr:colOff>352425</xdr:colOff>
                    <xdr:row>131</xdr:row>
                    <xdr:rowOff>190500</xdr:rowOff>
                  </to>
                </anchor>
              </controlPr>
            </control>
          </mc:Choice>
        </mc:AlternateContent>
        <mc:AlternateContent xmlns:mc="http://schemas.openxmlformats.org/markup-compatibility/2006">
          <mc:Choice Requires="x14">
            <control shapeId="26796" r:id="rId125" name="Check Box 172">
              <controlPr defaultSize="0" autoFill="0" autoLine="0" autoPict="0">
                <anchor moveWithCells="1">
                  <from>
                    <xdr:col>3</xdr:col>
                    <xdr:colOff>76200</xdr:colOff>
                    <xdr:row>132</xdr:row>
                    <xdr:rowOff>9525</xdr:rowOff>
                  </from>
                  <to>
                    <xdr:col>3</xdr:col>
                    <xdr:colOff>352425</xdr:colOff>
                    <xdr:row>132</xdr:row>
                    <xdr:rowOff>190500</xdr:rowOff>
                  </to>
                </anchor>
              </controlPr>
            </control>
          </mc:Choice>
        </mc:AlternateContent>
        <mc:AlternateContent xmlns:mc="http://schemas.openxmlformats.org/markup-compatibility/2006">
          <mc:Choice Requires="x14">
            <control shapeId="26797" r:id="rId126" name="Check Box 173">
              <controlPr defaultSize="0" autoFill="0" autoLine="0" autoPict="0">
                <anchor moveWithCells="1">
                  <from>
                    <xdr:col>3</xdr:col>
                    <xdr:colOff>76200</xdr:colOff>
                    <xdr:row>133</xdr:row>
                    <xdr:rowOff>9525</xdr:rowOff>
                  </from>
                  <to>
                    <xdr:col>3</xdr:col>
                    <xdr:colOff>352425</xdr:colOff>
                    <xdr:row>134</xdr:row>
                    <xdr:rowOff>0</xdr:rowOff>
                  </to>
                </anchor>
              </controlPr>
            </control>
          </mc:Choice>
        </mc:AlternateContent>
        <mc:AlternateContent xmlns:mc="http://schemas.openxmlformats.org/markup-compatibility/2006">
          <mc:Choice Requires="x14">
            <control shapeId="26798" r:id="rId127" name="Check Box 174">
              <controlPr defaultSize="0" autoFill="0" autoLine="0" autoPict="0">
                <anchor moveWithCells="1">
                  <from>
                    <xdr:col>3</xdr:col>
                    <xdr:colOff>76200</xdr:colOff>
                    <xdr:row>134</xdr:row>
                    <xdr:rowOff>9525</xdr:rowOff>
                  </from>
                  <to>
                    <xdr:col>3</xdr:col>
                    <xdr:colOff>352425</xdr:colOff>
                    <xdr:row>135</xdr:row>
                    <xdr:rowOff>0</xdr:rowOff>
                  </to>
                </anchor>
              </controlPr>
            </control>
          </mc:Choice>
        </mc:AlternateContent>
        <mc:AlternateContent xmlns:mc="http://schemas.openxmlformats.org/markup-compatibility/2006">
          <mc:Choice Requires="x14">
            <control shapeId="26799" r:id="rId128" name="Check Box 175">
              <controlPr defaultSize="0" autoFill="0" autoLine="0" autoPict="0">
                <anchor moveWithCells="1">
                  <from>
                    <xdr:col>3</xdr:col>
                    <xdr:colOff>76200</xdr:colOff>
                    <xdr:row>135</xdr:row>
                    <xdr:rowOff>9525</xdr:rowOff>
                  </from>
                  <to>
                    <xdr:col>3</xdr:col>
                    <xdr:colOff>352425</xdr:colOff>
                    <xdr:row>136</xdr:row>
                    <xdr:rowOff>0</xdr:rowOff>
                  </to>
                </anchor>
              </controlPr>
            </control>
          </mc:Choice>
        </mc:AlternateContent>
        <mc:AlternateContent xmlns:mc="http://schemas.openxmlformats.org/markup-compatibility/2006">
          <mc:Choice Requires="x14">
            <control shapeId="26800" r:id="rId129" name="Check Box 176">
              <controlPr defaultSize="0" autoFill="0" autoLine="0" autoPict="0">
                <anchor moveWithCells="1">
                  <from>
                    <xdr:col>3</xdr:col>
                    <xdr:colOff>76200</xdr:colOff>
                    <xdr:row>136</xdr:row>
                    <xdr:rowOff>9525</xdr:rowOff>
                  </from>
                  <to>
                    <xdr:col>3</xdr:col>
                    <xdr:colOff>352425</xdr:colOff>
                    <xdr:row>136</xdr:row>
                    <xdr:rowOff>190500</xdr:rowOff>
                  </to>
                </anchor>
              </controlPr>
            </control>
          </mc:Choice>
        </mc:AlternateContent>
        <mc:AlternateContent xmlns:mc="http://schemas.openxmlformats.org/markup-compatibility/2006">
          <mc:Choice Requires="x14">
            <control shapeId="26806" r:id="rId130" name="Check Box 182">
              <controlPr defaultSize="0" autoFill="0" autoLine="0" autoPict="0">
                <anchor moveWithCells="1">
                  <from>
                    <xdr:col>3</xdr:col>
                    <xdr:colOff>76200</xdr:colOff>
                    <xdr:row>137</xdr:row>
                    <xdr:rowOff>9525</xdr:rowOff>
                  </from>
                  <to>
                    <xdr:col>3</xdr:col>
                    <xdr:colOff>352425</xdr:colOff>
                    <xdr:row>138</xdr:row>
                    <xdr:rowOff>0</xdr:rowOff>
                  </to>
                </anchor>
              </controlPr>
            </control>
          </mc:Choice>
        </mc:AlternateContent>
        <mc:AlternateContent xmlns:mc="http://schemas.openxmlformats.org/markup-compatibility/2006">
          <mc:Choice Requires="x14">
            <control shapeId="26807" r:id="rId131" name="Check Box 183">
              <controlPr defaultSize="0" autoFill="0" autoLine="0" autoPict="0">
                <anchor moveWithCells="1">
                  <from>
                    <xdr:col>3</xdr:col>
                    <xdr:colOff>76200</xdr:colOff>
                    <xdr:row>138</xdr:row>
                    <xdr:rowOff>9525</xdr:rowOff>
                  </from>
                  <to>
                    <xdr:col>3</xdr:col>
                    <xdr:colOff>352425</xdr:colOff>
                    <xdr:row>139</xdr:row>
                    <xdr:rowOff>0</xdr:rowOff>
                  </to>
                </anchor>
              </controlPr>
            </control>
          </mc:Choice>
        </mc:AlternateContent>
        <mc:AlternateContent xmlns:mc="http://schemas.openxmlformats.org/markup-compatibility/2006">
          <mc:Choice Requires="x14">
            <control shapeId="26808" r:id="rId132" name="Check Box 184">
              <controlPr defaultSize="0" autoFill="0" autoLine="0" autoPict="0">
                <anchor moveWithCells="1">
                  <from>
                    <xdr:col>3</xdr:col>
                    <xdr:colOff>76200</xdr:colOff>
                    <xdr:row>139</xdr:row>
                    <xdr:rowOff>9525</xdr:rowOff>
                  </from>
                  <to>
                    <xdr:col>3</xdr:col>
                    <xdr:colOff>352425</xdr:colOff>
                    <xdr:row>140</xdr:row>
                    <xdr:rowOff>0</xdr:rowOff>
                  </to>
                </anchor>
              </controlPr>
            </control>
          </mc:Choice>
        </mc:AlternateContent>
        <mc:AlternateContent xmlns:mc="http://schemas.openxmlformats.org/markup-compatibility/2006">
          <mc:Choice Requires="x14">
            <control shapeId="26809" r:id="rId133" name="Check Box 185">
              <controlPr defaultSize="0" autoFill="0" autoLine="0" autoPict="0">
                <anchor moveWithCells="1">
                  <from>
                    <xdr:col>3</xdr:col>
                    <xdr:colOff>76200</xdr:colOff>
                    <xdr:row>140</xdr:row>
                    <xdr:rowOff>9525</xdr:rowOff>
                  </from>
                  <to>
                    <xdr:col>3</xdr:col>
                    <xdr:colOff>352425</xdr:colOff>
                    <xdr:row>141</xdr:row>
                    <xdr:rowOff>0</xdr:rowOff>
                  </to>
                </anchor>
              </controlPr>
            </control>
          </mc:Choice>
        </mc:AlternateContent>
        <mc:AlternateContent xmlns:mc="http://schemas.openxmlformats.org/markup-compatibility/2006">
          <mc:Choice Requires="x14">
            <control shapeId="26810" r:id="rId134" name="Check Box 186">
              <controlPr defaultSize="0" autoFill="0" autoLine="0" autoPict="0">
                <anchor moveWithCells="1">
                  <from>
                    <xdr:col>3</xdr:col>
                    <xdr:colOff>76200</xdr:colOff>
                    <xdr:row>141</xdr:row>
                    <xdr:rowOff>9525</xdr:rowOff>
                  </from>
                  <to>
                    <xdr:col>3</xdr:col>
                    <xdr:colOff>352425</xdr:colOff>
                    <xdr:row>142</xdr:row>
                    <xdr:rowOff>0</xdr:rowOff>
                  </to>
                </anchor>
              </controlPr>
            </control>
          </mc:Choice>
        </mc:AlternateContent>
        <mc:AlternateContent xmlns:mc="http://schemas.openxmlformats.org/markup-compatibility/2006">
          <mc:Choice Requires="x14">
            <control shapeId="26811" r:id="rId135" name="Check Box 187">
              <controlPr defaultSize="0" autoFill="0" autoLine="0" autoPict="0">
                <anchor moveWithCells="1">
                  <from>
                    <xdr:col>3</xdr:col>
                    <xdr:colOff>76200</xdr:colOff>
                    <xdr:row>142</xdr:row>
                    <xdr:rowOff>9525</xdr:rowOff>
                  </from>
                  <to>
                    <xdr:col>3</xdr:col>
                    <xdr:colOff>352425</xdr:colOff>
                    <xdr:row>142</xdr:row>
                    <xdr:rowOff>190500</xdr:rowOff>
                  </to>
                </anchor>
              </controlPr>
            </control>
          </mc:Choice>
        </mc:AlternateContent>
        <mc:AlternateContent xmlns:mc="http://schemas.openxmlformats.org/markup-compatibility/2006">
          <mc:Choice Requires="x14">
            <control shapeId="26812" r:id="rId136" name="Check Box 188">
              <controlPr defaultSize="0" autoFill="0" autoLine="0" autoPict="0">
                <anchor moveWithCells="1">
                  <from>
                    <xdr:col>3</xdr:col>
                    <xdr:colOff>76200</xdr:colOff>
                    <xdr:row>143</xdr:row>
                    <xdr:rowOff>9525</xdr:rowOff>
                  </from>
                  <to>
                    <xdr:col>3</xdr:col>
                    <xdr:colOff>352425</xdr:colOff>
                    <xdr:row>144</xdr:row>
                    <xdr:rowOff>0</xdr:rowOff>
                  </to>
                </anchor>
              </controlPr>
            </control>
          </mc:Choice>
        </mc:AlternateContent>
        <mc:AlternateContent xmlns:mc="http://schemas.openxmlformats.org/markup-compatibility/2006">
          <mc:Choice Requires="x14">
            <control shapeId="26813" r:id="rId137" name="Check Box 189">
              <controlPr defaultSize="0" autoFill="0" autoLine="0" autoPict="0">
                <anchor moveWithCells="1">
                  <from>
                    <xdr:col>3</xdr:col>
                    <xdr:colOff>76200</xdr:colOff>
                    <xdr:row>144</xdr:row>
                    <xdr:rowOff>9525</xdr:rowOff>
                  </from>
                  <to>
                    <xdr:col>3</xdr:col>
                    <xdr:colOff>352425</xdr:colOff>
                    <xdr:row>145</xdr:row>
                    <xdr:rowOff>0</xdr:rowOff>
                  </to>
                </anchor>
              </controlPr>
            </control>
          </mc:Choice>
        </mc:AlternateContent>
        <mc:AlternateContent xmlns:mc="http://schemas.openxmlformats.org/markup-compatibility/2006">
          <mc:Choice Requires="x14">
            <control shapeId="26814" r:id="rId138" name="Check Box 190">
              <controlPr defaultSize="0" autoFill="0" autoLine="0" autoPict="0">
                <anchor moveWithCells="1">
                  <from>
                    <xdr:col>3</xdr:col>
                    <xdr:colOff>76200</xdr:colOff>
                    <xdr:row>145</xdr:row>
                    <xdr:rowOff>9525</xdr:rowOff>
                  </from>
                  <to>
                    <xdr:col>3</xdr:col>
                    <xdr:colOff>352425</xdr:colOff>
                    <xdr:row>145</xdr:row>
                    <xdr:rowOff>190500</xdr:rowOff>
                  </to>
                </anchor>
              </controlPr>
            </control>
          </mc:Choice>
        </mc:AlternateContent>
        <mc:AlternateContent xmlns:mc="http://schemas.openxmlformats.org/markup-compatibility/2006">
          <mc:Choice Requires="x14">
            <control shapeId="26820" r:id="rId139" name="Check Box 196">
              <controlPr defaultSize="0" autoFill="0" autoLine="0" autoPict="0">
                <anchor moveWithCells="1">
                  <from>
                    <xdr:col>3</xdr:col>
                    <xdr:colOff>76200</xdr:colOff>
                    <xdr:row>146</xdr:row>
                    <xdr:rowOff>9525</xdr:rowOff>
                  </from>
                  <to>
                    <xdr:col>3</xdr:col>
                    <xdr:colOff>352425</xdr:colOff>
                    <xdr:row>147</xdr:row>
                    <xdr:rowOff>0</xdr:rowOff>
                  </to>
                </anchor>
              </controlPr>
            </control>
          </mc:Choice>
        </mc:AlternateContent>
        <mc:AlternateContent xmlns:mc="http://schemas.openxmlformats.org/markup-compatibility/2006">
          <mc:Choice Requires="x14">
            <control shapeId="26826" r:id="rId140" name="Check Box 202">
              <controlPr defaultSize="0" autoFill="0" autoLine="0" autoPict="0">
                <anchor moveWithCells="1">
                  <from>
                    <xdr:col>3</xdr:col>
                    <xdr:colOff>76200</xdr:colOff>
                    <xdr:row>147</xdr:row>
                    <xdr:rowOff>9525</xdr:rowOff>
                  </from>
                  <to>
                    <xdr:col>3</xdr:col>
                    <xdr:colOff>352425</xdr:colOff>
                    <xdr:row>148</xdr:row>
                    <xdr:rowOff>0</xdr:rowOff>
                  </to>
                </anchor>
              </controlPr>
            </control>
          </mc:Choice>
        </mc:AlternateContent>
        <mc:AlternateContent xmlns:mc="http://schemas.openxmlformats.org/markup-compatibility/2006">
          <mc:Choice Requires="x14">
            <control shapeId="26827" r:id="rId141" name="Check Box 203">
              <controlPr defaultSize="0" autoFill="0" autoLine="0" autoPict="0">
                <anchor moveWithCells="1">
                  <from>
                    <xdr:col>3</xdr:col>
                    <xdr:colOff>76200</xdr:colOff>
                    <xdr:row>148</xdr:row>
                    <xdr:rowOff>9525</xdr:rowOff>
                  </from>
                  <to>
                    <xdr:col>3</xdr:col>
                    <xdr:colOff>352425</xdr:colOff>
                    <xdr:row>149</xdr:row>
                    <xdr:rowOff>0</xdr:rowOff>
                  </to>
                </anchor>
              </controlPr>
            </control>
          </mc:Choice>
        </mc:AlternateContent>
        <mc:AlternateContent xmlns:mc="http://schemas.openxmlformats.org/markup-compatibility/2006">
          <mc:Choice Requires="x14">
            <control shapeId="26828" r:id="rId142" name="Check Box 204">
              <controlPr defaultSize="0" autoFill="0" autoLine="0" autoPict="0">
                <anchor moveWithCells="1">
                  <from>
                    <xdr:col>3</xdr:col>
                    <xdr:colOff>76200</xdr:colOff>
                    <xdr:row>149</xdr:row>
                    <xdr:rowOff>9525</xdr:rowOff>
                  </from>
                  <to>
                    <xdr:col>3</xdr:col>
                    <xdr:colOff>352425</xdr:colOff>
                    <xdr:row>150</xdr:row>
                    <xdr:rowOff>0</xdr:rowOff>
                  </to>
                </anchor>
              </controlPr>
            </control>
          </mc:Choice>
        </mc:AlternateContent>
        <mc:AlternateContent xmlns:mc="http://schemas.openxmlformats.org/markup-compatibility/2006">
          <mc:Choice Requires="x14">
            <control shapeId="26829" r:id="rId143" name="Check Box 205">
              <controlPr defaultSize="0" autoFill="0" autoLine="0" autoPict="0">
                <anchor moveWithCells="1">
                  <from>
                    <xdr:col>3</xdr:col>
                    <xdr:colOff>76200</xdr:colOff>
                    <xdr:row>150</xdr:row>
                    <xdr:rowOff>9525</xdr:rowOff>
                  </from>
                  <to>
                    <xdr:col>3</xdr:col>
                    <xdr:colOff>352425</xdr:colOff>
                    <xdr:row>151</xdr:row>
                    <xdr:rowOff>0</xdr:rowOff>
                  </to>
                </anchor>
              </controlPr>
            </control>
          </mc:Choice>
        </mc:AlternateContent>
        <mc:AlternateContent xmlns:mc="http://schemas.openxmlformats.org/markup-compatibility/2006">
          <mc:Choice Requires="x14">
            <control shapeId="26830" r:id="rId144" name="Check Box 206">
              <controlPr defaultSize="0" autoFill="0" autoLine="0" autoPict="0">
                <anchor moveWithCells="1">
                  <from>
                    <xdr:col>3</xdr:col>
                    <xdr:colOff>76200</xdr:colOff>
                    <xdr:row>151</xdr:row>
                    <xdr:rowOff>9525</xdr:rowOff>
                  </from>
                  <to>
                    <xdr:col>3</xdr:col>
                    <xdr:colOff>352425</xdr:colOff>
                    <xdr:row>152</xdr:row>
                    <xdr:rowOff>0</xdr:rowOff>
                  </to>
                </anchor>
              </controlPr>
            </control>
          </mc:Choice>
        </mc:AlternateContent>
        <mc:AlternateContent xmlns:mc="http://schemas.openxmlformats.org/markup-compatibility/2006">
          <mc:Choice Requires="x14">
            <control shapeId="26831" r:id="rId145" name="Check Box 207">
              <controlPr defaultSize="0" autoFill="0" autoLine="0" autoPict="0">
                <anchor moveWithCells="1">
                  <from>
                    <xdr:col>3</xdr:col>
                    <xdr:colOff>76200</xdr:colOff>
                    <xdr:row>152</xdr:row>
                    <xdr:rowOff>9525</xdr:rowOff>
                  </from>
                  <to>
                    <xdr:col>3</xdr:col>
                    <xdr:colOff>352425</xdr:colOff>
                    <xdr:row>153</xdr:row>
                    <xdr:rowOff>0</xdr:rowOff>
                  </to>
                </anchor>
              </controlPr>
            </control>
          </mc:Choice>
        </mc:AlternateContent>
        <mc:AlternateContent xmlns:mc="http://schemas.openxmlformats.org/markup-compatibility/2006">
          <mc:Choice Requires="x14">
            <control shapeId="26832" r:id="rId146" name="Check Box 208">
              <controlPr defaultSize="0" autoFill="0" autoLine="0" autoPict="0">
                <anchor moveWithCells="1">
                  <from>
                    <xdr:col>3</xdr:col>
                    <xdr:colOff>76200</xdr:colOff>
                    <xdr:row>153</xdr:row>
                    <xdr:rowOff>9525</xdr:rowOff>
                  </from>
                  <to>
                    <xdr:col>3</xdr:col>
                    <xdr:colOff>352425</xdr:colOff>
                    <xdr:row>154</xdr:row>
                    <xdr:rowOff>0</xdr:rowOff>
                  </to>
                </anchor>
              </controlPr>
            </control>
          </mc:Choice>
        </mc:AlternateContent>
        <mc:AlternateContent xmlns:mc="http://schemas.openxmlformats.org/markup-compatibility/2006">
          <mc:Choice Requires="x14">
            <control shapeId="26833" r:id="rId147" name="Check Box 209">
              <controlPr defaultSize="0" autoFill="0" autoLine="0" autoPict="0">
                <anchor moveWithCells="1">
                  <from>
                    <xdr:col>3</xdr:col>
                    <xdr:colOff>76200</xdr:colOff>
                    <xdr:row>154</xdr:row>
                    <xdr:rowOff>9525</xdr:rowOff>
                  </from>
                  <to>
                    <xdr:col>3</xdr:col>
                    <xdr:colOff>352425</xdr:colOff>
                    <xdr:row>155</xdr:row>
                    <xdr:rowOff>0</xdr:rowOff>
                  </to>
                </anchor>
              </controlPr>
            </control>
          </mc:Choice>
        </mc:AlternateContent>
        <mc:AlternateContent xmlns:mc="http://schemas.openxmlformats.org/markup-compatibility/2006">
          <mc:Choice Requires="x14">
            <control shapeId="26834" r:id="rId148" name="Check Box 210">
              <controlPr defaultSize="0" autoFill="0" autoLine="0" autoPict="0">
                <anchor moveWithCells="1">
                  <from>
                    <xdr:col>3</xdr:col>
                    <xdr:colOff>76200</xdr:colOff>
                    <xdr:row>155</xdr:row>
                    <xdr:rowOff>9525</xdr:rowOff>
                  </from>
                  <to>
                    <xdr:col>3</xdr:col>
                    <xdr:colOff>352425</xdr:colOff>
                    <xdr:row>156</xdr:row>
                    <xdr:rowOff>0</xdr:rowOff>
                  </to>
                </anchor>
              </controlPr>
            </control>
          </mc:Choice>
        </mc:AlternateContent>
        <mc:AlternateContent xmlns:mc="http://schemas.openxmlformats.org/markup-compatibility/2006">
          <mc:Choice Requires="x14">
            <control shapeId="26835" r:id="rId149" name="Check Box 211">
              <controlPr defaultSize="0" autoFill="0" autoLine="0" autoPict="0">
                <anchor moveWithCells="1">
                  <from>
                    <xdr:col>3</xdr:col>
                    <xdr:colOff>76200</xdr:colOff>
                    <xdr:row>156</xdr:row>
                    <xdr:rowOff>9525</xdr:rowOff>
                  </from>
                  <to>
                    <xdr:col>3</xdr:col>
                    <xdr:colOff>352425</xdr:colOff>
                    <xdr:row>157</xdr:row>
                    <xdr:rowOff>0</xdr:rowOff>
                  </to>
                </anchor>
              </controlPr>
            </control>
          </mc:Choice>
        </mc:AlternateContent>
        <mc:AlternateContent xmlns:mc="http://schemas.openxmlformats.org/markup-compatibility/2006">
          <mc:Choice Requires="x14">
            <control shapeId="26836" r:id="rId150" name="Check Box 212">
              <controlPr defaultSize="0" autoFill="0" autoLine="0" autoPict="0">
                <anchor moveWithCells="1">
                  <from>
                    <xdr:col>3</xdr:col>
                    <xdr:colOff>76200</xdr:colOff>
                    <xdr:row>157</xdr:row>
                    <xdr:rowOff>9525</xdr:rowOff>
                  </from>
                  <to>
                    <xdr:col>3</xdr:col>
                    <xdr:colOff>352425</xdr:colOff>
                    <xdr:row>158</xdr:row>
                    <xdr:rowOff>0</xdr:rowOff>
                  </to>
                </anchor>
              </controlPr>
            </control>
          </mc:Choice>
        </mc:AlternateContent>
        <mc:AlternateContent xmlns:mc="http://schemas.openxmlformats.org/markup-compatibility/2006">
          <mc:Choice Requires="x14">
            <control shapeId="26837" r:id="rId151" name="Check Box 213">
              <controlPr defaultSize="0" autoFill="0" autoLine="0" autoPict="0">
                <anchor moveWithCells="1">
                  <from>
                    <xdr:col>3</xdr:col>
                    <xdr:colOff>76200</xdr:colOff>
                    <xdr:row>158</xdr:row>
                    <xdr:rowOff>9525</xdr:rowOff>
                  </from>
                  <to>
                    <xdr:col>3</xdr:col>
                    <xdr:colOff>352425</xdr:colOff>
                    <xdr:row>159</xdr:row>
                    <xdr:rowOff>0</xdr:rowOff>
                  </to>
                </anchor>
              </controlPr>
            </control>
          </mc:Choice>
        </mc:AlternateContent>
        <mc:AlternateContent xmlns:mc="http://schemas.openxmlformats.org/markup-compatibility/2006">
          <mc:Choice Requires="x14">
            <control shapeId="26838" r:id="rId152" name="Check Box 214">
              <controlPr defaultSize="0" autoFill="0" autoLine="0" autoPict="0">
                <anchor moveWithCells="1">
                  <from>
                    <xdr:col>3</xdr:col>
                    <xdr:colOff>76200</xdr:colOff>
                    <xdr:row>159</xdr:row>
                    <xdr:rowOff>9525</xdr:rowOff>
                  </from>
                  <to>
                    <xdr:col>3</xdr:col>
                    <xdr:colOff>352425</xdr:colOff>
                    <xdr:row>160</xdr:row>
                    <xdr:rowOff>0</xdr:rowOff>
                  </to>
                </anchor>
              </controlPr>
            </control>
          </mc:Choice>
        </mc:AlternateContent>
        <mc:AlternateContent xmlns:mc="http://schemas.openxmlformats.org/markup-compatibility/2006">
          <mc:Choice Requires="x14">
            <control shapeId="26839" r:id="rId153" name="Check Box 215">
              <controlPr defaultSize="0" autoFill="0" autoLine="0" autoPict="0">
                <anchor moveWithCells="1">
                  <from>
                    <xdr:col>3</xdr:col>
                    <xdr:colOff>76200</xdr:colOff>
                    <xdr:row>160</xdr:row>
                    <xdr:rowOff>9525</xdr:rowOff>
                  </from>
                  <to>
                    <xdr:col>3</xdr:col>
                    <xdr:colOff>352425</xdr:colOff>
                    <xdr:row>161</xdr:row>
                    <xdr:rowOff>0</xdr:rowOff>
                  </to>
                </anchor>
              </controlPr>
            </control>
          </mc:Choice>
        </mc:AlternateContent>
        <mc:AlternateContent xmlns:mc="http://schemas.openxmlformats.org/markup-compatibility/2006">
          <mc:Choice Requires="x14">
            <control shapeId="26840" r:id="rId154" name="Check Box 216">
              <controlPr defaultSize="0" autoFill="0" autoLine="0" autoPict="0">
                <anchor moveWithCells="1">
                  <from>
                    <xdr:col>3</xdr:col>
                    <xdr:colOff>76200</xdr:colOff>
                    <xdr:row>161</xdr:row>
                    <xdr:rowOff>9525</xdr:rowOff>
                  </from>
                  <to>
                    <xdr:col>3</xdr:col>
                    <xdr:colOff>352425</xdr:colOff>
                    <xdr:row>162</xdr:row>
                    <xdr:rowOff>0</xdr:rowOff>
                  </to>
                </anchor>
              </controlPr>
            </control>
          </mc:Choice>
        </mc:AlternateContent>
        <mc:AlternateContent xmlns:mc="http://schemas.openxmlformats.org/markup-compatibility/2006">
          <mc:Choice Requires="x14">
            <control shapeId="26846" r:id="rId155" name="Check Box 222">
              <controlPr defaultSize="0" autoFill="0" autoLine="0" autoPict="0">
                <anchor moveWithCells="1">
                  <from>
                    <xdr:col>3</xdr:col>
                    <xdr:colOff>76200</xdr:colOff>
                    <xdr:row>163</xdr:row>
                    <xdr:rowOff>9525</xdr:rowOff>
                  </from>
                  <to>
                    <xdr:col>3</xdr:col>
                    <xdr:colOff>352425</xdr:colOff>
                    <xdr:row>164</xdr:row>
                    <xdr:rowOff>0</xdr:rowOff>
                  </to>
                </anchor>
              </controlPr>
            </control>
          </mc:Choice>
        </mc:AlternateContent>
        <mc:AlternateContent xmlns:mc="http://schemas.openxmlformats.org/markup-compatibility/2006">
          <mc:Choice Requires="x14">
            <control shapeId="26852" r:id="rId156" name="Check Box 228">
              <controlPr defaultSize="0" autoFill="0" autoLine="0" autoPict="0">
                <anchor moveWithCells="1">
                  <from>
                    <xdr:col>3</xdr:col>
                    <xdr:colOff>76200</xdr:colOff>
                    <xdr:row>164</xdr:row>
                    <xdr:rowOff>9525</xdr:rowOff>
                  </from>
                  <to>
                    <xdr:col>3</xdr:col>
                    <xdr:colOff>352425</xdr:colOff>
                    <xdr:row>165</xdr:row>
                    <xdr:rowOff>0</xdr:rowOff>
                  </to>
                </anchor>
              </controlPr>
            </control>
          </mc:Choice>
        </mc:AlternateContent>
        <mc:AlternateContent xmlns:mc="http://schemas.openxmlformats.org/markup-compatibility/2006">
          <mc:Choice Requires="x14">
            <control shapeId="26858" r:id="rId157" name="Check Box 234">
              <controlPr defaultSize="0" autoFill="0" autoLine="0" autoPict="0">
                <anchor moveWithCells="1">
                  <from>
                    <xdr:col>3</xdr:col>
                    <xdr:colOff>76200</xdr:colOff>
                    <xdr:row>165</xdr:row>
                    <xdr:rowOff>9525</xdr:rowOff>
                  </from>
                  <to>
                    <xdr:col>3</xdr:col>
                    <xdr:colOff>352425</xdr:colOff>
                    <xdr:row>166</xdr:row>
                    <xdr:rowOff>0</xdr:rowOff>
                  </to>
                </anchor>
              </controlPr>
            </control>
          </mc:Choice>
        </mc:AlternateContent>
        <mc:AlternateContent xmlns:mc="http://schemas.openxmlformats.org/markup-compatibility/2006">
          <mc:Choice Requires="x14">
            <control shapeId="26859" r:id="rId158" name="Check Box 235">
              <controlPr defaultSize="0" autoFill="0" autoLine="0" autoPict="0">
                <anchor moveWithCells="1">
                  <from>
                    <xdr:col>3</xdr:col>
                    <xdr:colOff>76200</xdr:colOff>
                    <xdr:row>166</xdr:row>
                    <xdr:rowOff>9525</xdr:rowOff>
                  </from>
                  <to>
                    <xdr:col>3</xdr:col>
                    <xdr:colOff>352425</xdr:colOff>
                    <xdr:row>166</xdr:row>
                    <xdr:rowOff>190500</xdr:rowOff>
                  </to>
                </anchor>
              </controlPr>
            </control>
          </mc:Choice>
        </mc:AlternateContent>
        <mc:AlternateContent xmlns:mc="http://schemas.openxmlformats.org/markup-compatibility/2006">
          <mc:Choice Requires="x14">
            <control shapeId="26860" r:id="rId159" name="Check Box 236">
              <controlPr defaultSize="0" autoFill="0" autoLine="0" autoPict="0">
                <anchor moveWithCells="1">
                  <from>
                    <xdr:col>3</xdr:col>
                    <xdr:colOff>76200</xdr:colOff>
                    <xdr:row>167</xdr:row>
                    <xdr:rowOff>9525</xdr:rowOff>
                  </from>
                  <to>
                    <xdr:col>3</xdr:col>
                    <xdr:colOff>352425</xdr:colOff>
                    <xdr:row>167</xdr:row>
                    <xdr:rowOff>190500</xdr:rowOff>
                  </to>
                </anchor>
              </controlPr>
            </control>
          </mc:Choice>
        </mc:AlternateContent>
        <mc:AlternateContent xmlns:mc="http://schemas.openxmlformats.org/markup-compatibility/2006">
          <mc:Choice Requires="x14">
            <control shapeId="26861" r:id="rId160" name="Check Box 237">
              <controlPr defaultSize="0" autoFill="0" autoLine="0" autoPict="0">
                <anchor moveWithCells="1">
                  <from>
                    <xdr:col>3</xdr:col>
                    <xdr:colOff>76200</xdr:colOff>
                    <xdr:row>168</xdr:row>
                    <xdr:rowOff>9525</xdr:rowOff>
                  </from>
                  <to>
                    <xdr:col>3</xdr:col>
                    <xdr:colOff>352425</xdr:colOff>
                    <xdr:row>168</xdr:row>
                    <xdr:rowOff>190500</xdr:rowOff>
                  </to>
                </anchor>
              </controlPr>
            </control>
          </mc:Choice>
        </mc:AlternateContent>
        <mc:AlternateContent xmlns:mc="http://schemas.openxmlformats.org/markup-compatibility/2006">
          <mc:Choice Requires="x14">
            <control shapeId="26862" r:id="rId161" name="Check Box 238">
              <controlPr defaultSize="0" autoFill="0" autoLine="0" autoPict="0">
                <anchor moveWithCells="1">
                  <from>
                    <xdr:col>3</xdr:col>
                    <xdr:colOff>76200</xdr:colOff>
                    <xdr:row>169</xdr:row>
                    <xdr:rowOff>9525</xdr:rowOff>
                  </from>
                  <to>
                    <xdr:col>3</xdr:col>
                    <xdr:colOff>352425</xdr:colOff>
                    <xdr:row>170</xdr:row>
                    <xdr:rowOff>0</xdr:rowOff>
                  </to>
                </anchor>
              </controlPr>
            </control>
          </mc:Choice>
        </mc:AlternateContent>
        <mc:AlternateContent xmlns:mc="http://schemas.openxmlformats.org/markup-compatibility/2006">
          <mc:Choice Requires="x14">
            <control shapeId="26863" r:id="rId162" name="Check Box 239">
              <controlPr defaultSize="0" autoFill="0" autoLine="0" autoPict="0">
                <anchor moveWithCells="1">
                  <from>
                    <xdr:col>3</xdr:col>
                    <xdr:colOff>76200</xdr:colOff>
                    <xdr:row>170</xdr:row>
                    <xdr:rowOff>9525</xdr:rowOff>
                  </from>
                  <to>
                    <xdr:col>3</xdr:col>
                    <xdr:colOff>352425</xdr:colOff>
                    <xdr:row>171</xdr:row>
                    <xdr:rowOff>0</xdr:rowOff>
                  </to>
                </anchor>
              </controlPr>
            </control>
          </mc:Choice>
        </mc:AlternateContent>
        <mc:AlternateContent xmlns:mc="http://schemas.openxmlformats.org/markup-compatibility/2006">
          <mc:Choice Requires="x14">
            <control shapeId="26864" r:id="rId163" name="Check Box 240">
              <controlPr defaultSize="0" autoFill="0" autoLine="0" autoPict="0">
                <anchor moveWithCells="1">
                  <from>
                    <xdr:col>3</xdr:col>
                    <xdr:colOff>76200</xdr:colOff>
                    <xdr:row>171</xdr:row>
                    <xdr:rowOff>9525</xdr:rowOff>
                  </from>
                  <to>
                    <xdr:col>3</xdr:col>
                    <xdr:colOff>352425</xdr:colOff>
                    <xdr:row>171</xdr:row>
                    <xdr:rowOff>190500</xdr:rowOff>
                  </to>
                </anchor>
              </controlPr>
            </control>
          </mc:Choice>
        </mc:AlternateContent>
        <mc:AlternateContent xmlns:mc="http://schemas.openxmlformats.org/markup-compatibility/2006">
          <mc:Choice Requires="x14">
            <control shapeId="26865" r:id="rId164" name="Check Box 241">
              <controlPr defaultSize="0" autoFill="0" autoLine="0" autoPict="0">
                <anchor moveWithCells="1">
                  <from>
                    <xdr:col>3</xdr:col>
                    <xdr:colOff>76200</xdr:colOff>
                    <xdr:row>172</xdr:row>
                    <xdr:rowOff>9525</xdr:rowOff>
                  </from>
                  <to>
                    <xdr:col>3</xdr:col>
                    <xdr:colOff>352425</xdr:colOff>
                    <xdr:row>172</xdr:row>
                    <xdr:rowOff>190500</xdr:rowOff>
                  </to>
                </anchor>
              </controlPr>
            </control>
          </mc:Choice>
        </mc:AlternateContent>
        <mc:AlternateContent xmlns:mc="http://schemas.openxmlformats.org/markup-compatibility/2006">
          <mc:Choice Requires="x14">
            <control shapeId="26871" r:id="rId165" name="Check Box 247">
              <controlPr defaultSize="0" autoFill="0" autoLine="0" autoPict="0">
                <anchor moveWithCells="1">
                  <from>
                    <xdr:col>3</xdr:col>
                    <xdr:colOff>76200</xdr:colOff>
                    <xdr:row>173</xdr:row>
                    <xdr:rowOff>9525</xdr:rowOff>
                  </from>
                  <to>
                    <xdr:col>3</xdr:col>
                    <xdr:colOff>352425</xdr:colOff>
                    <xdr:row>174</xdr:row>
                    <xdr:rowOff>0</xdr:rowOff>
                  </to>
                </anchor>
              </controlPr>
            </control>
          </mc:Choice>
        </mc:AlternateContent>
        <mc:AlternateContent xmlns:mc="http://schemas.openxmlformats.org/markup-compatibility/2006">
          <mc:Choice Requires="x14">
            <control shapeId="26876" r:id="rId166" name="Check Box 252">
              <controlPr defaultSize="0" autoFill="0" autoLine="0" autoPict="0">
                <anchor moveWithCells="1">
                  <from>
                    <xdr:col>3</xdr:col>
                    <xdr:colOff>76200</xdr:colOff>
                    <xdr:row>174</xdr:row>
                    <xdr:rowOff>9525</xdr:rowOff>
                  </from>
                  <to>
                    <xdr:col>3</xdr:col>
                    <xdr:colOff>352425</xdr:colOff>
                    <xdr:row>175</xdr:row>
                    <xdr:rowOff>0</xdr:rowOff>
                  </to>
                </anchor>
              </controlPr>
            </control>
          </mc:Choice>
        </mc:AlternateContent>
        <mc:AlternateContent xmlns:mc="http://schemas.openxmlformats.org/markup-compatibility/2006">
          <mc:Choice Requires="x14">
            <control shapeId="26882" r:id="rId167" name="Check Box 258">
              <controlPr defaultSize="0" autoFill="0" autoLine="0" autoPict="0">
                <anchor moveWithCells="1">
                  <from>
                    <xdr:col>3</xdr:col>
                    <xdr:colOff>76200</xdr:colOff>
                    <xdr:row>175</xdr:row>
                    <xdr:rowOff>9525</xdr:rowOff>
                  </from>
                  <to>
                    <xdr:col>3</xdr:col>
                    <xdr:colOff>352425</xdr:colOff>
                    <xdr:row>175</xdr:row>
                    <xdr:rowOff>190500</xdr:rowOff>
                  </to>
                </anchor>
              </controlPr>
            </control>
          </mc:Choice>
        </mc:AlternateContent>
        <mc:AlternateContent xmlns:mc="http://schemas.openxmlformats.org/markup-compatibility/2006">
          <mc:Choice Requires="x14">
            <control shapeId="26883" r:id="rId168" name="Check Box 259">
              <controlPr defaultSize="0" autoFill="0" autoLine="0" autoPict="0">
                <anchor moveWithCells="1">
                  <from>
                    <xdr:col>3</xdr:col>
                    <xdr:colOff>76200</xdr:colOff>
                    <xdr:row>176</xdr:row>
                    <xdr:rowOff>9525</xdr:rowOff>
                  </from>
                  <to>
                    <xdr:col>3</xdr:col>
                    <xdr:colOff>352425</xdr:colOff>
                    <xdr:row>177</xdr:row>
                    <xdr:rowOff>0</xdr:rowOff>
                  </to>
                </anchor>
              </controlPr>
            </control>
          </mc:Choice>
        </mc:AlternateContent>
        <mc:AlternateContent xmlns:mc="http://schemas.openxmlformats.org/markup-compatibility/2006">
          <mc:Choice Requires="x14">
            <control shapeId="26884" r:id="rId169" name="Check Box 260">
              <controlPr defaultSize="0" autoFill="0" autoLine="0" autoPict="0">
                <anchor moveWithCells="1">
                  <from>
                    <xdr:col>3</xdr:col>
                    <xdr:colOff>76200</xdr:colOff>
                    <xdr:row>177</xdr:row>
                    <xdr:rowOff>9525</xdr:rowOff>
                  </from>
                  <to>
                    <xdr:col>3</xdr:col>
                    <xdr:colOff>352425</xdr:colOff>
                    <xdr:row>177</xdr:row>
                    <xdr:rowOff>190500</xdr:rowOff>
                  </to>
                </anchor>
              </controlPr>
            </control>
          </mc:Choice>
        </mc:AlternateContent>
        <mc:AlternateContent xmlns:mc="http://schemas.openxmlformats.org/markup-compatibility/2006">
          <mc:Choice Requires="x14">
            <control shapeId="26885" r:id="rId170" name="Check Box 261">
              <controlPr defaultSize="0" autoFill="0" autoLine="0" autoPict="0">
                <anchor moveWithCells="1">
                  <from>
                    <xdr:col>3</xdr:col>
                    <xdr:colOff>76200</xdr:colOff>
                    <xdr:row>178</xdr:row>
                    <xdr:rowOff>9525</xdr:rowOff>
                  </from>
                  <to>
                    <xdr:col>3</xdr:col>
                    <xdr:colOff>352425</xdr:colOff>
                    <xdr:row>179</xdr:row>
                    <xdr:rowOff>0</xdr:rowOff>
                  </to>
                </anchor>
              </controlPr>
            </control>
          </mc:Choice>
        </mc:AlternateContent>
        <mc:AlternateContent xmlns:mc="http://schemas.openxmlformats.org/markup-compatibility/2006">
          <mc:Choice Requires="x14">
            <control shapeId="26886" r:id="rId171" name="Check Box 262">
              <controlPr defaultSize="0" autoFill="0" autoLine="0" autoPict="0">
                <anchor moveWithCells="1">
                  <from>
                    <xdr:col>3</xdr:col>
                    <xdr:colOff>76200</xdr:colOff>
                    <xdr:row>179</xdr:row>
                    <xdr:rowOff>9525</xdr:rowOff>
                  </from>
                  <to>
                    <xdr:col>3</xdr:col>
                    <xdr:colOff>352425</xdr:colOff>
                    <xdr:row>179</xdr:row>
                    <xdr:rowOff>190500</xdr:rowOff>
                  </to>
                </anchor>
              </controlPr>
            </control>
          </mc:Choice>
        </mc:AlternateContent>
        <mc:AlternateContent xmlns:mc="http://schemas.openxmlformats.org/markup-compatibility/2006">
          <mc:Choice Requires="x14">
            <control shapeId="26887" r:id="rId172" name="Check Box 263">
              <controlPr defaultSize="0" autoFill="0" autoLine="0" autoPict="0">
                <anchor moveWithCells="1">
                  <from>
                    <xdr:col>3</xdr:col>
                    <xdr:colOff>76200</xdr:colOff>
                    <xdr:row>180</xdr:row>
                    <xdr:rowOff>9525</xdr:rowOff>
                  </from>
                  <to>
                    <xdr:col>3</xdr:col>
                    <xdr:colOff>352425</xdr:colOff>
                    <xdr:row>181</xdr:row>
                    <xdr:rowOff>0</xdr:rowOff>
                  </to>
                </anchor>
              </controlPr>
            </control>
          </mc:Choice>
        </mc:AlternateContent>
        <mc:AlternateContent xmlns:mc="http://schemas.openxmlformats.org/markup-compatibility/2006">
          <mc:Choice Requires="x14">
            <control shapeId="26888" r:id="rId173" name="Check Box 264">
              <controlPr defaultSize="0" autoFill="0" autoLine="0" autoPict="0">
                <anchor moveWithCells="1">
                  <from>
                    <xdr:col>3</xdr:col>
                    <xdr:colOff>76200</xdr:colOff>
                    <xdr:row>181</xdr:row>
                    <xdr:rowOff>9525</xdr:rowOff>
                  </from>
                  <to>
                    <xdr:col>3</xdr:col>
                    <xdr:colOff>352425</xdr:colOff>
                    <xdr:row>182</xdr:row>
                    <xdr:rowOff>0</xdr:rowOff>
                  </to>
                </anchor>
              </controlPr>
            </control>
          </mc:Choice>
        </mc:AlternateContent>
        <mc:AlternateContent xmlns:mc="http://schemas.openxmlformats.org/markup-compatibility/2006">
          <mc:Choice Requires="x14">
            <control shapeId="26889" r:id="rId174" name="Check Box 265">
              <controlPr defaultSize="0" autoFill="0" autoLine="0" autoPict="0">
                <anchor moveWithCells="1">
                  <from>
                    <xdr:col>3</xdr:col>
                    <xdr:colOff>76200</xdr:colOff>
                    <xdr:row>182</xdr:row>
                    <xdr:rowOff>9525</xdr:rowOff>
                  </from>
                  <to>
                    <xdr:col>3</xdr:col>
                    <xdr:colOff>352425</xdr:colOff>
                    <xdr:row>183</xdr:row>
                    <xdr:rowOff>0</xdr:rowOff>
                  </to>
                </anchor>
              </controlPr>
            </control>
          </mc:Choice>
        </mc:AlternateContent>
        <mc:AlternateContent xmlns:mc="http://schemas.openxmlformats.org/markup-compatibility/2006">
          <mc:Choice Requires="x14">
            <control shapeId="26890" r:id="rId175" name="Check Box 266">
              <controlPr defaultSize="0" autoFill="0" autoLine="0" autoPict="0">
                <anchor moveWithCells="1">
                  <from>
                    <xdr:col>3</xdr:col>
                    <xdr:colOff>76200</xdr:colOff>
                    <xdr:row>183</xdr:row>
                    <xdr:rowOff>9525</xdr:rowOff>
                  </from>
                  <to>
                    <xdr:col>3</xdr:col>
                    <xdr:colOff>352425</xdr:colOff>
                    <xdr:row>184</xdr:row>
                    <xdr:rowOff>0</xdr:rowOff>
                  </to>
                </anchor>
              </controlPr>
            </control>
          </mc:Choice>
        </mc:AlternateContent>
        <mc:AlternateContent xmlns:mc="http://schemas.openxmlformats.org/markup-compatibility/2006">
          <mc:Choice Requires="x14">
            <control shapeId="26891" r:id="rId176" name="Check Box 267">
              <controlPr defaultSize="0" autoFill="0" autoLine="0" autoPict="0">
                <anchor moveWithCells="1">
                  <from>
                    <xdr:col>3</xdr:col>
                    <xdr:colOff>76200</xdr:colOff>
                    <xdr:row>184</xdr:row>
                    <xdr:rowOff>9525</xdr:rowOff>
                  </from>
                  <to>
                    <xdr:col>3</xdr:col>
                    <xdr:colOff>352425</xdr:colOff>
                    <xdr:row>185</xdr:row>
                    <xdr:rowOff>0</xdr:rowOff>
                  </to>
                </anchor>
              </controlPr>
            </control>
          </mc:Choice>
        </mc:AlternateContent>
        <mc:AlternateContent xmlns:mc="http://schemas.openxmlformats.org/markup-compatibility/2006">
          <mc:Choice Requires="x14">
            <control shapeId="26892" r:id="rId177" name="Check Box 268">
              <controlPr defaultSize="0" autoFill="0" autoLine="0" autoPict="0">
                <anchor moveWithCells="1">
                  <from>
                    <xdr:col>3</xdr:col>
                    <xdr:colOff>76200</xdr:colOff>
                    <xdr:row>185</xdr:row>
                    <xdr:rowOff>9525</xdr:rowOff>
                  </from>
                  <to>
                    <xdr:col>3</xdr:col>
                    <xdr:colOff>352425</xdr:colOff>
                    <xdr:row>186</xdr:row>
                    <xdr:rowOff>0</xdr:rowOff>
                  </to>
                </anchor>
              </controlPr>
            </control>
          </mc:Choice>
        </mc:AlternateContent>
        <mc:AlternateContent xmlns:mc="http://schemas.openxmlformats.org/markup-compatibility/2006">
          <mc:Choice Requires="x14">
            <control shapeId="26893" r:id="rId178" name="Check Box 269">
              <controlPr defaultSize="0" autoFill="0" autoLine="0" autoPict="0">
                <anchor moveWithCells="1">
                  <from>
                    <xdr:col>3</xdr:col>
                    <xdr:colOff>85725</xdr:colOff>
                    <xdr:row>186</xdr:row>
                    <xdr:rowOff>9525</xdr:rowOff>
                  </from>
                  <to>
                    <xdr:col>4</xdr:col>
                    <xdr:colOff>0</xdr:colOff>
                    <xdr:row>187</xdr:row>
                    <xdr:rowOff>0</xdr:rowOff>
                  </to>
                </anchor>
              </controlPr>
            </control>
          </mc:Choice>
        </mc:AlternateContent>
        <mc:AlternateContent xmlns:mc="http://schemas.openxmlformats.org/markup-compatibility/2006">
          <mc:Choice Requires="x14">
            <control shapeId="26894" r:id="rId179" name="Check Box 270">
              <controlPr defaultSize="0" autoFill="0" autoLine="0" autoPict="0">
                <anchor moveWithCells="1">
                  <from>
                    <xdr:col>3</xdr:col>
                    <xdr:colOff>76200</xdr:colOff>
                    <xdr:row>187</xdr:row>
                    <xdr:rowOff>9525</xdr:rowOff>
                  </from>
                  <to>
                    <xdr:col>3</xdr:col>
                    <xdr:colOff>352425</xdr:colOff>
                    <xdr:row>188</xdr:row>
                    <xdr:rowOff>0</xdr:rowOff>
                  </to>
                </anchor>
              </controlPr>
            </control>
          </mc:Choice>
        </mc:AlternateContent>
        <mc:AlternateContent xmlns:mc="http://schemas.openxmlformats.org/markup-compatibility/2006">
          <mc:Choice Requires="x14">
            <control shapeId="26895" r:id="rId180" name="Check Box 271">
              <controlPr defaultSize="0" autoFill="0" autoLine="0" autoPict="0">
                <anchor moveWithCells="1">
                  <from>
                    <xdr:col>3</xdr:col>
                    <xdr:colOff>76200</xdr:colOff>
                    <xdr:row>188</xdr:row>
                    <xdr:rowOff>9525</xdr:rowOff>
                  </from>
                  <to>
                    <xdr:col>3</xdr:col>
                    <xdr:colOff>352425</xdr:colOff>
                    <xdr:row>189</xdr:row>
                    <xdr:rowOff>0</xdr:rowOff>
                  </to>
                </anchor>
              </controlPr>
            </control>
          </mc:Choice>
        </mc:AlternateContent>
        <mc:AlternateContent xmlns:mc="http://schemas.openxmlformats.org/markup-compatibility/2006">
          <mc:Choice Requires="x14">
            <control shapeId="26896" r:id="rId181" name="Check Box 272">
              <controlPr defaultSize="0" autoFill="0" autoLine="0" autoPict="0">
                <anchor moveWithCells="1">
                  <from>
                    <xdr:col>3</xdr:col>
                    <xdr:colOff>76200</xdr:colOff>
                    <xdr:row>189</xdr:row>
                    <xdr:rowOff>9525</xdr:rowOff>
                  </from>
                  <to>
                    <xdr:col>3</xdr:col>
                    <xdr:colOff>352425</xdr:colOff>
                    <xdr:row>190</xdr:row>
                    <xdr:rowOff>0</xdr:rowOff>
                  </to>
                </anchor>
              </controlPr>
            </control>
          </mc:Choice>
        </mc:AlternateContent>
        <mc:AlternateContent xmlns:mc="http://schemas.openxmlformats.org/markup-compatibility/2006">
          <mc:Choice Requires="x14">
            <control shapeId="26897" r:id="rId182" name="Check Box 273">
              <controlPr defaultSize="0" autoFill="0" autoLine="0" autoPict="0">
                <anchor moveWithCells="1">
                  <from>
                    <xdr:col>3</xdr:col>
                    <xdr:colOff>76200</xdr:colOff>
                    <xdr:row>190</xdr:row>
                    <xdr:rowOff>9525</xdr:rowOff>
                  </from>
                  <to>
                    <xdr:col>3</xdr:col>
                    <xdr:colOff>352425</xdr:colOff>
                    <xdr:row>191</xdr:row>
                    <xdr:rowOff>0</xdr:rowOff>
                  </to>
                </anchor>
              </controlPr>
            </control>
          </mc:Choice>
        </mc:AlternateContent>
        <mc:AlternateContent xmlns:mc="http://schemas.openxmlformats.org/markup-compatibility/2006">
          <mc:Choice Requires="x14">
            <control shapeId="26898" r:id="rId183" name="Check Box 274">
              <controlPr defaultSize="0" autoFill="0" autoLine="0" autoPict="0">
                <anchor moveWithCells="1">
                  <from>
                    <xdr:col>3</xdr:col>
                    <xdr:colOff>76200</xdr:colOff>
                    <xdr:row>191</xdr:row>
                    <xdr:rowOff>9525</xdr:rowOff>
                  </from>
                  <to>
                    <xdr:col>3</xdr:col>
                    <xdr:colOff>352425</xdr:colOff>
                    <xdr:row>192</xdr:row>
                    <xdr:rowOff>0</xdr:rowOff>
                  </to>
                </anchor>
              </controlPr>
            </control>
          </mc:Choice>
        </mc:AlternateContent>
        <mc:AlternateContent xmlns:mc="http://schemas.openxmlformats.org/markup-compatibility/2006">
          <mc:Choice Requires="x14">
            <control shapeId="26899" r:id="rId184" name="Check Box 275">
              <controlPr defaultSize="0" autoFill="0" autoLine="0" autoPict="0">
                <anchor moveWithCells="1">
                  <from>
                    <xdr:col>3</xdr:col>
                    <xdr:colOff>76200</xdr:colOff>
                    <xdr:row>192</xdr:row>
                    <xdr:rowOff>9525</xdr:rowOff>
                  </from>
                  <to>
                    <xdr:col>3</xdr:col>
                    <xdr:colOff>352425</xdr:colOff>
                    <xdr:row>193</xdr:row>
                    <xdr:rowOff>0</xdr:rowOff>
                  </to>
                </anchor>
              </controlPr>
            </control>
          </mc:Choice>
        </mc:AlternateContent>
        <mc:AlternateContent xmlns:mc="http://schemas.openxmlformats.org/markup-compatibility/2006">
          <mc:Choice Requires="x14">
            <control shapeId="26900" r:id="rId185" name="Check Box 276">
              <controlPr defaultSize="0" autoFill="0" autoLine="0" autoPict="0">
                <anchor moveWithCells="1">
                  <from>
                    <xdr:col>3</xdr:col>
                    <xdr:colOff>76200</xdr:colOff>
                    <xdr:row>193</xdr:row>
                    <xdr:rowOff>9525</xdr:rowOff>
                  </from>
                  <to>
                    <xdr:col>3</xdr:col>
                    <xdr:colOff>352425</xdr:colOff>
                    <xdr:row>193</xdr:row>
                    <xdr:rowOff>190500</xdr:rowOff>
                  </to>
                </anchor>
              </controlPr>
            </control>
          </mc:Choice>
        </mc:AlternateContent>
        <mc:AlternateContent xmlns:mc="http://schemas.openxmlformats.org/markup-compatibility/2006">
          <mc:Choice Requires="x14">
            <control shapeId="26901" r:id="rId186" name="Check Box 277">
              <controlPr defaultSize="0" autoFill="0" autoLine="0" autoPict="0">
                <anchor moveWithCells="1">
                  <from>
                    <xdr:col>3</xdr:col>
                    <xdr:colOff>76200</xdr:colOff>
                    <xdr:row>194</xdr:row>
                    <xdr:rowOff>9525</xdr:rowOff>
                  </from>
                  <to>
                    <xdr:col>3</xdr:col>
                    <xdr:colOff>352425</xdr:colOff>
                    <xdr:row>195</xdr:row>
                    <xdr:rowOff>0</xdr:rowOff>
                  </to>
                </anchor>
              </controlPr>
            </control>
          </mc:Choice>
        </mc:AlternateContent>
        <mc:AlternateContent xmlns:mc="http://schemas.openxmlformats.org/markup-compatibility/2006">
          <mc:Choice Requires="x14">
            <control shapeId="26902" r:id="rId187" name="Check Box 278">
              <controlPr defaultSize="0" autoFill="0" autoLine="0" autoPict="0">
                <anchor moveWithCells="1">
                  <from>
                    <xdr:col>3</xdr:col>
                    <xdr:colOff>76200</xdr:colOff>
                    <xdr:row>195</xdr:row>
                    <xdr:rowOff>9525</xdr:rowOff>
                  </from>
                  <to>
                    <xdr:col>3</xdr:col>
                    <xdr:colOff>352425</xdr:colOff>
                    <xdr:row>196</xdr:row>
                    <xdr:rowOff>0</xdr:rowOff>
                  </to>
                </anchor>
              </controlPr>
            </control>
          </mc:Choice>
        </mc:AlternateContent>
        <mc:AlternateContent xmlns:mc="http://schemas.openxmlformats.org/markup-compatibility/2006">
          <mc:Choice Requires="x14">
            <control shapeId="26903" r:id="rId188" name="Check Box 279">
              <controlPr defaultSize="0" autoFill="0" autoLine="0" autoPict="0">
                <anchor moveWithCells="1">
                  <from>
                    <xdr:col>3</xdr:col>
                    <xdr:colOff>76200</xdr:colOff>
                    <xdr:row>196</xdr:row>
                    <xdr:rowOff>9525</xdr:rowOff>
                  </from>
                  <to>
                    <xdr:col>3</xdr:col>
                    <xdr:colOff>352425</xdr:colOff>
                    <xdr:row>196</xdr:row>
                    <xdr:rowOff>190500</xdr:rowOff>
                  </to>
                </anchor>
              </controlPr>
            </control>
          </mc:Choice>
        </mc:AlternateContent>
        <mc:AlternateContent xmlns:mc="http://schemas.openxmlformats.org/markup-compatibility/2006">
          <mc:Choice Requires="x14">
            <control shapeId="26904" r:id="rId189" name="Check Box 280">
              <controlPr defaultSize="0" autoFill="0" autoLine="0" autoPict="0">
                <anchor moveWithCells="1">
                  <from>
                    <xdr:col>3</xdr:col>
                    <xdr:colOff>76200</xdr:colOff>
                    <xdr:row>197</xdr:row>
                    <xdr:rowOff>9525</xdr:rowOff>
                  </from>
                  <to>
                    <xdr:col>3</xdr:col>
                    <xdr:colOff>352425</xdr:colOff>
                    <xdr:row>198</xdr:row>
                    <xdr:rowOff>0</xdr:rowOff>
                  </to>
                </anchor>
              </controlPr>
            </control>
          </mc:Choice>
        </mc:AlternateContent>
        <mc:AlternateContent xmlns:mc="http://schemas.openxmlformats.org/markup-compatibility/2006">
          <mc:Choice Requires="x14">
            <control shapeId="26905" r:id="rId190" name="Check Box 281">
              <controlPr defaultSize="0" autoFill="0" autoLine="0" autoPict="0">
                <anchor moveWithCells="1">
                  <from>
                    <xdr:col>3</xdr:col>
                    <xdr:colOff>76200</xdr:colOff>
                    <xdr:row>198</xdr:row>
                    <xdr:rowOff>9525</xdr:rowOff>
                  </from>
                  <to>
                    <xdr:col>3</xdr:col>
                    <xdr:colOff>352425</xdr:colOff>
                    <xdr:row>198</xdr:row>
                    <xdr:rowOff>190500</xdr:rowOff>
                  </to>
                </anchor>
              </controlPr>
            </control>
          </mc:Choice>
        </mc:AlternateContent>
        <mc:AlternateContent xmlns:mc="http://schemas.openxmlformats.org/markup-compatibility/2006">
          <mc:Choice Requires="x14">
            <control shapeId="26906" r:id="rId191" name="Check Box 282">
              <controlPr defaultSize="0" autoFill="0" autoLine="0" autoPict="0">
                <anchor moveWithCells="1">
                  <from>
                    <xdr:col>3</xdr:col>
                    <xdr:colOff>76200</xdr:colOff>
                    <xdr:row>199</xdr:row>
                    <xdr:rowOff>9525</xdr:rowOff>
                  </from>
                  <to>
                    <xdr:col>3</xdr:col>
                    <xdr:colOff>352425</xdr:colOff>
                    <xdr:row>200</xdr:row>
                    <xdr:rowOff>0</xdr:rowOff>
                  </to>
                </anchor>
              </controlPr>
            </control>
          </mc:Choice>
        </mc:AlternateContent>
        <mc:AlternateContent xmlns:mc="http://schemas.openxmlformats.org/markup-compatibility/2006">
          <mc:Choice Requires="x14">
            <control shapeId="26907" r:id="rId192" name="Check Box 283">
              <controlPr defaultSize="0" autoFill="0" autoLine="0" autoPict="0">
                <anchor moveWithCells="1">
                  <from>
                    <xdr:col>3</xdr:col>
                    <xdr:colOff>76200</xdr:colOff>
                    <xdr:row>200</xdr:row>
                    <xdr:rowOff>9525</xdr:rowOff>
                  </from>
                  <to>
                    <xdr:col>3</xdr:col>
                    <xdr:colOff>352425</xdr:colOff>
                    <xdr:row>201</xdr:row>
                    <xdr:rowOff>0</xdr:rowOff>
                  </to>
                </anchor>
              </controlPr>
            </control>
          </mc:Choice>
        </mc:AlternateContent>
        <mc:AlternateContent xmlns:mc="http://schemas.openxmlformats.org/markup-compatibility/2006">
          <mc:Choice Requires="x14">
            <control shapeId="26908" r:id="rId193" name="Check Box 284">
              <controlPr defaultSize="0" autoFill="0" autoLine="0" autoPict="0">
                <anchor moveWithCells="1">
                  <from>
                    <xdr:col>3</xdr:col>
                    <xdr:colOff>76200</xdr:colOff>
                    <xdr:row>201</xdr:row>
                    <xdr:rowOff>9525</xdr:rowOff>
                  </from>
                  <to>
                    <xdr:col>3</xdr:col>
                    <xdr:colOff>352425</xdr:colOff>
                    <xdr:row>202</xdr:row>
                    <xdr:rowOff>0</xdr:rowOff>
                  </to>
                </anchor>
              </controlPr>
            </control>
          </mc:Choice>
        </mc:AlternateContent>
        <mc:AlternateContent xmlns:mc="http://schemas.openxmlformats.org/markup-compatibility/2006">
          <mc:Choice Requires="x14">
            <control shapeId="26909" r:id="rId194" name="Check Box 285">
              <controlPr defaultSize="0" autoFill="0" autoLine="0" autoPict="0">
                <anchor moveWithCells="1">
                  <from>
                    <xdr:col>3</xdr:col>
                    <xdr:colOff>76200</xdr:colOff>
                    <xdr:row>202</xdr:row>
                    <xdr:rowOff>9525</xdr:rowOff>
                  </from>
                  <to>
                    <xdr:col>3</xdr:col>
                    <xdr:colOff>352425</xdr:colOff>
                    <xdr:row>203</xdr:row>
                    <xdr:rowOff>0</xdr:rowOff>
                  </to>
                </anchor>
              </controlPr>
            </control>
          </mc:Choice>
        </mc:AlternateContent>
        <mc:AlternateContent xmlns:mc="http://schemas.openxmlformats.org/markup-compatibility/2006">
          <mc:Choice Requires="x14">
            <control shapeId="26910" r:id="rId195" name="Check Box 286">
              <controlPr defaultSize="0" autoFill="0" autoLine="0" autoPict="0">
                <anchor moveWithCells="1">
                  <from>
                    <xdr:col>3</xdr:col>
                    <xdr:colOff>76200</xdr:colOff>
                    <xdr:row>203</xdr:row>
                    <xdr:rowOff>9525</xdr:rowOff>
                  </from>
                  <to>
                    <xdr:col>3</xdr:col>
                    <xdr:colOff>352425</xdr:colOff>
                    <xdr:row>204</xdr:row>
                    <xdr:rowOff>0</xdr:rowOff>
                  </to>
                </anchor>
              </controlPr>
            </control>
          </mc:Choice>
        </mc:AlternateContent>
        <mc:AlternateContent xmlns:mc="http://schemas.openxmlformats.org/markup-compatibility/2006">
          <mc:Choice Requires="x14">
            <control shapeId="26911" r:id="rId196" name="Check Box 287">
              <controlPr defaultSize="0" autoFill="0" autoLine="0" autoPict="0">
                <anchor moveWithCells="1">
                  <from>
                    <xdr:col>3</xdr:col>
                    <xdr:colOff>76200</xdr:colOff>
                    <xdr:row>204</xdr:row>
                    <xdr:rowOff>9525</xdr:rowOff>
                  </from>
                  <to>
                    <xdr:col>3</xdr:col>
                    <xdr:colOff>352425</xdr:colOff>
                    <xdr:row>204</xdr:row>
                    <xdr:rowOff>190500</xdr:rowOff>
                  </to>
                </anchor>
              </controlPr>
            </control>
          </mc:Choice>
        </mc:AlternateContent>
        <mc:AlternateContent xmlns:mc="http://schemas.openxmlformats.org/markup-compatibility/2006">
          <mc:Choice Requires="x14">
            <control shapeId="26912" r:id="rId197" name="Check Box 288">
              <controlPr defaultSize="0" autoFill="0" autoLine="0" autoPict="0">
                <anchor moveWithCells="1">
                  <from>
                    <xdr:col>3</xdr:col>
                    <xdr:colOff>76200</xdr:colOff>
                    <xdr:row>205</xdr:row>
                    <xdr:rowOff>9525</xdr:rowOff>
                  </from>
                  <to>
                    <xdr:col>3</xdr:col>
                    <xdr:colOff>352425</xdr:colOff>
                    <xdr:row>205</xdr:row>
                    <xdr:rowOff>190500</xdr:rowOff>
                  </to>
                </anchor>
              </controlPr>
            </control>
          </mc:Choice>
        </mc:AlternateContent>
        <mc:AlternateContent xmlns:mc="http://schemas.openxmlformats.org/markup-compatibility/2006">
          <mc:Choice Requires="x14">
            <control shapeId="26913" r:id="rId198" name="Check Box 289">
              <controlPr defaultSize="0" autoFill="0" autoLine="0" autoPict="0">
                <anchor moveWithCells="1">
                  <from>
                    <xdr:col>3</xdr:col>
                    <xdr:colOff>76200</xdr:colOff>
                    <xdr:row>206</xdr:row>
                    <xdr:rowOff>9525</xdr:rowOff>
                  </from>
                  <to>
                    <xdr:col>3</xdr:col>
                    <xdr:colOff>352425</xdr:colOff>
                    <xdr:row>207</xdr:row>
                    <xdr:rowOff>0</xdr:rowOff>
                  </to>
                </anchor>
              </controlPr>
            </control>
          </mc:Choice>
        </mc:AlternateContent>
        <mc:AlternateContent xmlns:mc="http://schemas.openxmlformats.org/markup-compatibility/2006">
          <mc:Choice Requires="x14">
            <control shapeId="26914" r:id="rId199" name="Check Box 290">
              <controlPr defaultSize="0" autoFill="0" autoLine="0" autoPict="0">
                <anchor moveWithCells="1">
                  <from>
                    <xdr:col>3</xdr:col>
                    <xdr:colOff>76200</xdr:colOff>
                    <xdr:row>207</xdr:row>
                    <xdr:rowOff>9525</xdr:rowOff>
                  </from>
                  <to>
                    <xdr:col>3</xdr:col>
                    <xdr:colOff>352425</xdr:colOff>
                    <xdr:row>208</xdr:row>
                    <xdr:rowOff>0</xdr:rowOff>
                  </to>
                </anchor>
              </controlPr>
            </control>
          </mc:Choice>
        </mc:AlternateContent>
        <mc:AlternateContent xmlns:mc="http://schemas.openxmlformats.org/markup-compatibility/2006">
          <mc:Choice Requires="x14">
            <control shapeId="26920" r:id="rId200" name="Check Box 296">
              <controlPr defaultSize="0" autoFill="0" autoLine="0" autoPict="0">
                <anchor moveWithCells="1">
                  <from>
                    <xdr:col>3</xdr:col>
                    <xdr:colOff>76200</xdr:colOff>
                    <xdr:row>208</xdr:row>
                    <xdr:rowOff>9525</xdr:rowOff>
                  </from>
                  <to>
                    <xdr:col>3</xdr:col>
                    <xdr:colOff>352425</xdr:colOff>
                    <xdr:row>209</xdr:row>
                    <xdr:rowOff>0</xdr:rowOff>
                  </to>
                </anchor>
              </controlPr>
            </control>
          </mc:Choice>
        </mc:AlternateContent>
        <mc:AlternateContent xmlns:mc="http://schemas.openxmlformats.org/markup-compatibility/2006">
          <mc:Choice Requires="x14">
            <control shapeId="26921" r:id="rId201" name="Check Box 297">
              <controlPr defaultSize="0" autoFill="0" autoLine="0" autoPict="0">
                <anchor moveWithCells="1">
                  <from>
                    <xdr:col>3</xdr:col>
                    <xdr:colOff>76200</xdr:colOff>
                    <xdr:row>209</xdr:row>
                    <xdr:rowOff>9525</xdr:rowOff>
                  </from>
                  <to>
                    <xdr:col>3</xdr:col>
                    <xdr:colOff>352425</xdr:colOff>
                    <xdr:row>210</xdr:row>
                    <xdr:rowOff>0</xdr:rowOff>
                  </to>
                </anchor>
              </controlPr>
            </control>
          </mc:Choice>
        </mc:AlternateContent>
        <mc:AlternateContent xmlns:mc="http://schemas.openxmlformats.org/markup-compatibility/2006">
          <mc:Choice Requires="x14">
            <control shapeId="26922" r:id="rId202" name="Check Box 298">
              <controlPr defaultSize="0" autoFill="0" autoLine="0" autoPict="0">
                <anchor moveWithCells="1">
                  <from>
                    <xdr:col>3</xdr:col>
                    <xdr:colOff>76200</xdr:colOff>
                    <xdr:row>210</xdr:row>
                    <xdr:rowOff>9525</xdr:rowOff>
                  </from>
                  <to>
                    <xdr:col>3</xdr:col>
                    <xdr:colOff>352425</xdr:colOff>
                    <xdr:row>211</xdr:row>
                    <xdr:rowOff>0</xdr:rowOff>
                  </to>
                </anchor>
              </controlPr>
            </control>
          </mc:Choice>
        </mc:AlternateContent>
        <mc:AlternateContent xmlns:mc="http://schemas.openxmlformats.org/markup-compatibility/2006">
          <mc:Choice Requires="x14">
            <control shapeId="26923" r:id="rId203" name="Check Box 299">
              <controlPr defaultSize="0" autoFill="0" autoLine="0" autoPict="0">
                <anchor moveWithCells="1">
                  <from>
                    <xdr:col>3</xdr:col>
                    <xdr:colOff>76200</xdr:colOff>
                    <xdr:row>211</xdr:row>
                    <xdr:rowOff>9525</xdr:rowOff>
                  </from>
                  <to>
                    <xdr:col>3</xdr:col>
                    <xdr:colOff>352425</xdr:colOff>
                    <xdr:row>212</xdr:row>
                    <xdr:rowOff>0</xdr:rowOff>
                  </to>
                </anchor>
              </controlPr>
            </control>
          </mc:Choice>
        </mc:AlternateContent>
        <mc:AlternateContent xmlns:mc="http://schemas.openxmlformats.org/markup-compatibility/2006">
          <mc:Choice Requires="x14">
            <control shapeId="26924" r:id="rId204" name="Check Box 300">
              <controlPr defaultSize="0" autoFill="0" autoLine="0" autoPict="0">
                <anchor moveWithCells="1">
                  <from>
                    <xdr:col>3</xdr:col>
                    <xdr:colOff>76200</xdr:colOff>
                    <xdr:row>212</xdr:row>
                    <xdr:rowOff>9525</xdr:rowOff>
                  </from>
                  <to>
                    <xdr:col>3</xdr:col>
                    <xdr:colOff>352425</xdr:colOff>
                    <xdr:row>213</xdr:row>
                    <xdr:rowOff>0</xdr:rowOff>
                  </to>
                </anchor>
              </controlPr>
            </control>
          </mc:Choice>
        </mc:AlternateContent>
        <mc:AlternateContent xmlns:mc="http://schemas.openxmlformats.org/markup-compatibility/2006">
          <mc:Choice Requires="x14">
            <control shapeId="26925" r:id="rId205" name="Check Box 301">
              <controlPr defaultSize="0" autoFill="0" autoLine="0" autoPict="0">
                <anchor moveWithCells="1">
                  <from>
                    <xdr:col>3</xdr:col>
                    <xdr:colOff>76200</xdr:colOff>
                    <xdr:row>213</xdr:row>
                    <xdr:rowOff>9525</xdr:rowOff>
                  </from>
                  <to>
                    <xdr:col>3</xdr:col>
                    <xdr:colOff>352425</xdr:colOff>
                    <xdr:row>214</xdr:row>
                    <xdr:rowOff>0</xdr:rowOff>
                  </to>
                </anchor>
              </controlPr>
            </control>
          </mc:Choice>
        </mc:AlternateContent>
        <mc:AlternateContent xmlns:mc="http://schemas.openxmlformats.org/markup-compatibility/2006">
          <mc:Choice Requires="x14">
            <control shapeId="26926" r:id="rId206" name="Check Box 302">
              <controlPr defaultSize="0" autoFill="0" autoLine="0" autoPict="0">
                <anchor moveWithCells="1">
                  <from>
                    <xdr:col>3</xdr:col>
                    <xdr:colOff>76200</xdr:colOff>
                    <xdr:row>214</xdr:row>
                    <xdr:rowOff>9525</xdr:rowOff>
                  </from>
                  <to>
                    <xdr:col>3</xdr:col>
                    <xdr:colOff>352425</xdr:colOff>
                    <xdr:row>215</xdr:row>
                    <xdr:rowOff>0</xdr:rowOff>
                  </to>
                </anchor>
              </controlPr>
            </control>
          </mc:Choice>
        </mc:AlternateContent>
        <mc:AlternateContent xmlns:mc="http://schemas.openxmlformats.org/markup-compatibility/2006">
          <mc:Choice Requires="x14">
            <control shapeId="26927" r:id="rId207" name="Check Box 303">
              <controlPr defaultSize="0" autoFill="0" autoLine="0" autoPict="0">
                <anchor moveWithCells="1">
                  <from>
                    <xdr:col>3</xdr:col>
                    <xdr:colOff>76200</xdr:colOff>
                    <xdr:row>215</xdr:row>
                    <xdr:rowOff>9525</xdr:rowOff>
                  </from>
                  <to>
                    <xdr:col>3</xdr:col>
                    <xdr:colOff>352425</xdr:colOff>
                    <xdr:row>216</xdr:row>
                    <xdr:rowOff>0</xdr:rowOff>
                  </to>
                </anchor>
              </controlPr>
            </control>
          </mc:Choice>
        </mc:AlternateContent>
        <mc:AlternateContent xmlns:mc="http://schemas.openxmlformats.org/markup-compatibility/2006">
          <mc:Choice Requires="x14">
            <control shapeId="26928" r:id="rId208" name="Check Box 304">
              <controlPr defaultSize="0" autoFill="0" autoLine="0" autoPict="0">
                <anchor moveWithCells="1">
                  <from>
                    <xdr:col>3</xdr:col>
                    <xdr:colOff>76200</xdr:colOff>
                    <xdr:row>216</xdr:row>
                    <xdr:rowOff>9525</xdr:rowOff>
                  </from>
                  <to>
                    <xdr:col>3</xdr:col>
                    <xdr:colOff>352425</xdr:colOff>
                    <xdr:row>217</xdr:row>
                    <xdr:rowOff>0</xdr:rowOff>
                  </to>
                </anchor>
              </controlPr>
            </control>
          </mc:Choice>
        </mc:AlternateContent>
        <mc:AlternateContent xmlns:mc="http://schemas.openxmlformats.org/markup-compatibility/2006">
          <mc:Choice Requires="x14">
            <control shapeId="26929" r:id="rId209" name="Check Box 305">
              <controlPr defaultSize="0" autoFill="0" autoLine="0" autoPict="0">
                <anchor moveWithCells="1">
                  <from>
                    <xdr:col>3</xdr:col>
                    <xdr:colOff>76200</xdr:colOff>
                    <xdr:row>217</xdr:row>
                    <xdr:rowOff>9525</xdr:rowOff>
                  </from>
                  <to>
                    <xdr:col>3</xdr:col>
                    <xdr:colOff>352425</xdr:colOff>
                    <xdr:row>218</xdr:row>
                    <xdr:rowOff>0</xdr:rowOff>
                  </to>
                </anchor>
              </controlPr>
            </control>
          </mc:Choice>
        </mc:AlternateContent>
        <mc:AlternateContent xmlns:mc="http://schemas.openxmlformats.org/markup-compatibility/2006">
          <mc:Choice Requires="x14">
            <control shapeId="26930" r:id="rId210" name="Check Box 306">
              <controlPr defaultSize="0" autoFill="0" autoLine="0" autoPict="0">
                <anchor moveWithCells="1">
                  <from>
                    <xdr:col>3</xdr:col>
                    <xdr:colOff>76200</xdr:colOff>
                    <xdr:row>218</xdr:row>
                    <xdr:rowOff>9525</xdr:rowOff>
                  </from>
                  <to>
                    <xdr:col>3</xdr:col>
                    <xdr:colOff>352425</xdr:colOff>
                    <xdr:row>219</xdr:row>
                    <xdr:rowOff>0</xdr:rowOff>
                  </to>
                </anchor>
              </controlPr>
            </control>
          </mc:Choice>
        </mc:AlternateContent>
        <mc:AlternateContent xmlns:mc="http://schemas.openxmlformats.org/markup-compatibility/2006">
          <mc:Choice Requires="x14">
            <control shapeId="26931" r:id="rId211" name="Check Box 307">
              <controlPr defaultSize="0" autoFill="0" autoLine="0" autoPict="0">
                <anchor moveWithCells="1">
                  <from>
                    <xdr:col>3</xdr:col>
                    <xdr:colOff>76200</xdr:colOff>
                    <xdr:row>219</xdr:row>
                    <xdr:rowOff>9525</xdr:rowOff>
                  </from>
                  <to>
                    <xdr:col>3</xdr:col>
                    <xdr:colOff>352425</xdr:colOff>
                    <xdr:row>220</xdr:row>
                    <xdr:rowOff>0</xdr:rowOff>
                  </to>
                </anchor>
              </controlPr>
            </control>
          </mc:Choice>
        </mc:AlternateContent>
        <mc:AlternateContent xmlns:mc="http://schemas.openxmlformats.org/markup-compatibility/2006">
          <mc:Choice Requires="x14">
            <control shapeId="26932" r:id="rId212" name="Check Box 308">
              <controlPr defaultSize="0" autoFill="0" autoLine="0" autoPict="0">
                <anchor moveWithCells="1">
                  <from>
                    <xdr:col>3</xdr:col>
                    <xdr:colOff>76200</xdr:colOff>
                    <xdr:row>220</xdr:row>
                    <xdr:rowOff>9525</xdr:rowOff>
                  </from>
                  <to>
                    <xdr:col>3</xdr:col>
                    <xdr:colOff>352425</xdr:colOff>
                    <xdr:row>221</xdr:row>
                    <xdr:rowOff>0</xdr:rowOff>
                  </to>
                </anchor>
              </controlPr>
            </control>
          </mc:Choice>
        </mc:AlternateContent>
        <mc:AlternateContent xmlns:mc="http://schemas.openxmlformats.org/markup-compatibility/2006">
          <mc:Choice Requires="x14">
            <control shapeId="26933" r:id="rId213" name="Check Box 309">
              <controlPr defaultSize="0" autoFill="0" autoLine="0" autoPict="0">
                <anchor moveWithCells="1">
                  <from>
                    <xdr:col>3</xdr:col>
                    <xdr:colOff>76200</xdr:colOff>
                    <xdr:row>221</xdr:row>
                    <xdr:rowOff>9525</xdr:rowOff>
                  </from>
                  <to>
                    <xdr:col>3</xdr:col>
                    <xdr:colOff>352425</xdr:colOff>
                    <xdr:row>221</xdr:row>
                    <xdr:rowOff>190500</xdr:rowOff>
                  </to>
                </anchor>
              </controlPr>
            </control>
          </mc:Choice>
        </mc:AlternateContent>
        <mc:AlternateContent xmlns:mc="http://schemas.openxmlformats.org/markup-compatibility/2006">
          <mc:Choice Requires="x14">
            <control shapeId="26934" r:id="rId214" name="Check Box 310">
              <controlPr defaultSize="0" autoFill="0" autoLine="0" autoPict="0">
                <anchor moveWithCells="1">
                  <from>
                    <xdr:col>3</xdr:col>
                    <xdr:colOff>76200</xdr:colOff>
                    <xdr:row>222</xdr:row>
                    <xdr:rowOff>9525</xdr:rowOff>
                  </from>
                  <to>
                    <xdr:col>3</xdr:col>
                    <xdr:colOff>352425</xdr:colOff>
                    <xdr:row>223</xdr:row>
                    <xdr:rowOff>0</xdr:rowOff>
                  </to>
                </anchor>
              </controlPr>
            </control>
          </mc:Choice>
        </mc:AlternateContent>
        <mc:AlternateContent xmlns:mc="http://schemas.openxmlformats.org/markup-compatibility/2006">
          <mc:Choice Requires="x14">
            <control shapeId="26935" r:id="rId215" name="Check Box 311">
              <controlPr defaultSize="0" autoFill="0" autoLine="0" autoPict="0">
                <anchor moveWithCells="1">
                  <from>
                    <xdr:col>3</xdr:col>
                    <xdr:colOff>76200</xdr:colOff>
                    <xdr:row>223</xdr:row>
                    <xdr:rowOff>9525</xdr:rowOff>
                  </from>
                  <to>
                    <xdr:col>3</xdr:col>
                    <xdr:colOff>352425</xdr:colOff>
                    <xdr:row>224</xdr:row>
                    <xdr:rowOff>0</xdr:rowOff>
                  </to>
                </anchor>
              </controlPr>
            </control>
          </mc:Choice>
        </mc:AlternateContent>
        <mc:AlternateContent xmlns:mc="http://schemas.openxmlformats.org/markup-compatibility/2006">
          <mc:Choice Requires="x14">
            <control shapeId="26936" r:id="rId216" name="Check Box 312">
              <controlPr defaultSize="0" autoFill="0" autoLine="0" autoPict="0">
                <anchor moveWithCells="1">
                  <from>
                    <xdr:col>3</xdr:col>
                    <xdr:colOff>76200</xdr:colOff>
                    <xdr:row>224</xdr:row>
                    <xdr:rowOff>9525</xdr:rowOff>
                  </from>
                  <to>
                    <xdr:col>3</xdr:col>
                    <xdr:colOff>352425</xdr:colOff>
                    <xdr:row>225</xdr:row>
                    <xdr:rowOff>0</xdr:rowOff>
                  </to>
                </anchor>
              </controlPr>
            </control>
          </mc:Choice>
        </mc:AlternateContent>
        <mc:AlternateContent xmlns:mc="http://schemas.openxmlformats.org/markup-compatibility/2006">
          <mc:Choice Requires="x14">
            <control shapeId="26937" r:id="rId217" name="Check Box 313">
              <controlPr defaultSize="0" autoFill="0" autoLine="0" autoPict="0">
                <anchor moveWithCells="1">
                  <from>
                    <xdr:col>3</xdr:col>
                    <xdr:colOff>76200</xdr:colOff>
                    <xdr:row>225</xdr:row>
                    <xdr:rowOff>9525</xdr:rowOff>
                  </from>
                  <to>
                    <xdr:col>3</xdr:col>
                    <xdr:colOff>352425</xdr:colOff>
                    <xdr:row>226</xdr:row>
                    <xdr:rowOff>0</xdr:rowOff>
                  </to>
                </anchor>
              </controlPr>
            </control>
          </mc:Choice>
        </mc:AlternateContent>
        <mc:AlternateContent xmlns:mc="http://schemas.openxmlformats.org/markup-compatibility/2006">
          <mc:Choice Requires="x14">
            <control shapeId="26938" r:id="rId218" name="Check Box 314">
              <controlPr defaultSize="0" autoFill="0" autoLine="0" autoPict="0">
                <anchor moveWithCells="1">
                  <from>
                    <xdr:col>3</xdr:col>
                    <xdr:colOff>76200</xdr:colOff>
                    <xdr:row>226</xdr:row>
                    <xdr:rowOff>9525</xdr:rowOff>
                  </from>
                  <to>
                    <xdr:col>3</xdr:col>
                    <xdr:colOff>352425</xdr:colOff>
                    <xdr:row>227</xdr:row>
                    <xdr:rowOff>0</xdr:rowOff>
                  </to>
                </anchor>
              </controlPr>
            </control>
          </mc:Choice>
        </mc:AlternateContent>
        <mc:AlternateContent xmlns:mc="http://schemas.openxmlformats.org/markup-compatibility/2006">
          <mc:Choice Requires="x14">
            <control shapeId="26939" r:id="rId219" name="Check Box 315">
              <controlPr defaultSize="0" autoFill="0" autoLine="0" autoPict="0">
                <anchor moveWithCells="1">
                  <from>
                    <xdr:col>3</xdr:col>
                    <xdr:colOff>76200</xdr:colOff>
                    <xdr:row>227</xdr:row>
                    <xdr:rowOff>9525</xdr:rowOff>
                  </from>
                  <to>
                    <xdr:col>3</xdr:col>
                    <xdr:colOff>352425</xdr:colOff>
                    <xdr:row>228</xdr:row>
                    <xdr:rowOff>0</xdr:rowOff>
                  </to>
                </anchor>
              </controlPr>
            </control>
          </mc:Choice>
        </mc:AlternateContent>
        <mc:AlternateContent xmlns:mc="http://schemas.openxmlformats.org/markup-compatibility/2006">
          <mc:Choice Requires="x14">
            <control shapeId="26940" r:id="rId220" name="Check Box 316">
              <controlPr defaultSize="0" autoFill="0" autoLine="0" autoPict="0">
                <anchor moveWithCells="1">
                  <from>
                    <xdr:col>3</xdr:col>
                    <xdr:colOff>76200</xdr:colOff>
                    <xdr:row>228</xdr:row>
                    <xdr:rowOff>9525</xdr:rowOff>
                  </from>
                  <to>
                    <xdr:col>3</xdr:col>
                    <xdr:colOff>352425</xdr:colOff>
                    <xdr:row>229</xdr:row>
                    <xdr:rowOff>0</xdr:rowOff>
                  </to>
                </anchor>
              </controlPr>
            </control>
          </mc:Choice>
        </mc:AlternateContent>
        <mc:AlternateContent xmlns:mc="http://schemas.openxmlformats.org/markup-compatibility/2006">
          <mc:Choice Requires="x14">
            <control shapeId="26941" r:id="rId221" name="Check Box 317">
              <controlPr defaultSize="0" autoFill="0" autoLine="0" autoPict="0">
                <anchor moveWithCells="1">
                  <from>
                    <xdr:col>3</xdr:col>
                    <xdr:colOff>76200</xdr:colOff>
                    <xdr:row>229</xdr:row>
                    <xdr:rowOff>9525</xdr:rowOff>
                  </from>
                  <to>
                    <xdr:col>3</xdr:col>
                    <xdr:colOff>352425</xdr:colOff>
                    <xdr:row>230</xdr:row>
                    <xdr:rowOff>0</xdr:rowOff>
                  </to>
                </anchor>
              </controlPr>
            </control>
          </mc:Choice>
        </mc:AlternateContent>
        <mc:AlternateContent xmlns:mc="http://schemas.openxmlformats.org/markup-compatibility/2006">
          <mc:Choice Requires="x14">
            <control shapeId="26942" r:id="rId222" name="Check Box 318">
              <controlPr defaultSize="0" autoFill="0" autoLine="0" autoPict="0">
                <anchor moveWithCells="1">
                  <from>
                    <xdr:col>3</xdr:col>
                    <xdr:colOff>76200</xdr:colOff>
                    <xdr:row>230</xdr:row>
                    <xdr:rowOff>9525</xdr:rowOff>
                  </from>
                  <to>
                    <xdr:col>3</xdr:col>
                    <xdr:colOff>352425</xdr:colOff>
                    <xdr:row>231</xdr:row>
                    <xdr:rowOff>0</xdr:rowOff>
                  </to>
                </anchor>
              </controlPr>
            </control>
          </mc:Choice>
        </mc:AlternateContent>
        <mc:AlternateContent xmlns:mc="http://schemas.openxmlformats.org/markup-compatibility/2006">
          <mc:Choice Requires="x14">
            <control shapeId="26943" r:id="rId223" name="Check Box 319">
              <controlPr defaultSize="0" autoFill="0" autoLine="0" autoPict="0">
                <anchor moveWithCells="1">
                  <from>
                    <xdr:col>3</xdr:col>
                    <xdr:colOff>76200</xdr:colOff>
                    <xdr:row>231</xdr:row>
                    <xdr:rowOff>9525</xdr:rowOff>
                  </from>
                  <to>
                    <xdr:col>3</xdr:col>
                    <xdr:colOff>352425</xdr:colOff>
                    <xdr:row>232</xdr:row>
                    <xdr:rowOff>0</xdr:rowOff>
                  </to>
                </anchor>
              </controlPr>
            </control>
          </mc:Choice>
        </mc:AlternateContent>
        <mc:AlternateContent xmlns:mc="http://schemas.openxmlformats.org/markup-compatibility/2006">
          <mc:Choice Requires="x14">
            <control shapeId="26944" r:id="rId224" name="Check Box 320">
              <controlPr defaultSize="0" autoFill="0" autoLine="0" autoPict="0">
                <anchor moveWithCells="1">
                  <from>
                    <xdr:col>3</xdr:col>
                    <xdr:colOff>76200</xdr:colOff>
                    <xdr:row>232</xdr:row>
                    <xdr:rowOff>9525</xdr:rowOff>
                  </from>
                  <to>
                    <xdr:col>3</xdr:col>
                    <xdr:colOff>352425</xdr:colOff>
                    <xdr:row>233</xdr:row>
                    <xdr:rowOff>0</xdr:rowOff>
                  </to>
                </anchor>
              </controlPr>
            </control>
          </mc:Choice>
        </mc:AlternateContent>
        <mc:AlternateContent xmlns:mc="http://schemas.openxmlformats.org/markup-compatibility/2006">
          <mc:Choice Requires="x14">
            <control shapeId="26945" r:id="rId225" name="Check Box 321">
              <controlPr defaultSize="0" autoFill="0" autoLine="0" autoPict="0">
                <anchor moveWithCells="1">
                  <from>
                    <xdr:col>3</xdr:col>
                    <xdr:colOff>76200</xdr:colOff>
                    <xdr:row>233</xdr:row>
                    <xdr:rowOff>9525</xdr:rowOff>
                  </from>
                  <to>
                    <xdr:col>3</xdr:col>
                    <xdr:colOff>352425</xdr:colOff>
                    <xdr:row>234</xdr:row>
                    <xdr:rowOff>0</xdr:rowOff>
                  </to>
                </anchor>
              </controlPr>
            </control>
          </mc:Choice>
        </mc:AlternateContent>
        <mc:AlternateContent xmlns:mc="http://schemas.openxmlformats.org/markup-compatibility/2006">
          <mc:Choice Requires="x14">
            <control shapeId="26946" r:id="rId226" name="Check Box 322">
              <controlPr defaultSize="0" autoFill="0" autoLine="0" autoPict="0">
                <anchor moveWithCells="1">
                  <from>
                    <xdr:col>3</xdr:col>
                    <xdr:colOff>76200</xdr:colOff>
                    <xdr:row>234</xdr:row>
                    <xdr:rowOff>9525</xdr:rowOff>
                  </from>
                  <to>
                    <xdr:col>3</xdr:col>
                    <xdr:colOff>352425</xdr:colOff>
                    <xdr:row>235</xdr:row>
                    <xdr:rowOff>0</xdr:rowOff>
                  </to>
                </anchor>
              </controlPr>
            </control>
          </mc:Choice>
        </mc:AlternateContent>
        <mc:AlternateContent xmlns:mc="http://schemas.openxmlformats.org/markup-compatibility/2006">
          <mc:Choice Requires="x14">
            <control shapeId="26947" r:id="rId227" name="Check Box 323">
              <controlPr defaultSize="0" autoFill="0" autoLine="0" autoPict="0">
                <anchor moveWithCells="1">
                  <from>
                    <xdr:col>3</xdr:col>
                    <xdr:colOff>76200</xdr:colOff>
                    <xdr:row>236</xdr:row>
                    <xdr:rowOff>9525</xdr:rowOff>
                  </from>
                  <to>
                    <xdr:col>3</xdr:col>
                    <xdr:colOff>352425</xdr:colOff>
                    <xdr:row>237</xdr:row>
                    <xdr:rowOff>0</xdr:rowOff>
                  </to>
                </anchor>
              </controlPr>
            </control>
          </mc:Choice>
        </mc:AlternateContent>
        <mc:AlternateContent xmlns:mc="http://schemas.openxmlformats.org/markup-compatibility/2006">
          <mc:Choice Requires="x14">
            <control shapeId="26948" r:id="rId228" name="Check Box 324">
              <controlPr defaultSize="0" autoFill="0" autoLine="0" autoPict="0">
                <anchor moveWithCells="1">
                  <from>
                    <xdr:col>3</xdr:col>
                    <xdr:colOff>76200</xdr:colOff>
                    <xdr:row>237</xdr:row>
                    <xdr:rowOff>9525</xdr:rowOff>
                  </from>
                  <to>
                    <xdr:col>3</xdr:col>
                    <xdr:colOff>352425</xdr:colOff>
                    <xdr:row>238</xdr:row>
                    <xdr:rowOff>0</xdr:rowOff>
                  </to>
                </anchor>
              </controlPr>
            </control>
          </mc:Choice>
        </mc:AlternateContent>
        <mc:AlternateContent xmlns:mc="http://schemas.openxmlformats.org/markup-compatibility/2006">
          <mc:Choice Requires="x14">
            <control shapeId="26949" r:id="rId229" name="Check Box 325">
              <controlPr defaultSize="0" autoFill="0" autoLine="0" autoPict="0">
                <anchor moveWithCells="1">
                  <from>
                    <xdr:col>3</xdr:col>
                    <xdr:colOff>76200</xdr:colOff>
                    <xdr:row>238</xdr:row>
                    <xdr:rowOff>9525</xdr:rowOff>
                  </from>
                  <to>
                    <xdr:col>3</xdr:col>
                    <xdr:colOff>352425</xdr:colOff>
                    <xdr:row>239</xdr:row>
                    <xdr:rowOff>0</xdr:rowOff>
                  </to>
                </anchor>
              </controlPr>
            </control>
          </mc:Choice>
        </mc:AlternateContent>
        <mc:AlternateContent xmlns:mc="http://schemas.openxmlformats.org/markup-compatibility/2006">
          <mc:Choice Requires="x14">
            <control shapeId="26950" r:id="rId230" name="Check Box 326">
              <controlPr defaultSize="0" autoFill="0" autoLine="0" autoPict="0">
                <anchor moveWithCells="1">
                  <from>
                    <xdr:col>3</xdr:col>
                    <xdr:colOff>76200</xdr:colOff>
                    <xdr:row>239</xdr:row>
                    <xdr:rowOff>9525</xdr:rowOff>
                  </from>
                  <to>
                    <xdr:col>3</xdr:col>
                    <xdr:colOff>352425</xdr:colOff>
                    <xdr:row>240</xdr:row>
                    <xdr:rowOff>0</xdr:rowOff>
                  </to>
                </anchor>
              </controlPr>
            </control>
          </mc:Choice>
        </mc:AlternateContent>
        <mc:AlternateContent xmlns:mc="http://schemas.openxmlformats.org/markup-compatibility/2006">
          <mc:Choice Requires="x14">
            <control shapeId="26951" r:id="rId231" name="Check Box 327">
              <controlPr defaultSize="0" autoFill="0" autoLine="0" autoPict="0">
                <anchor moveWithCells="1">
                  <from>
                    <xdr:col>3</xdr:col>
                    <xdr:colOff>76200</xdr:colOff>
                    <xdr:row>240</xdr:row>
                    <xdr:rowOff>9525</xdr:rowOff>
                  </from>
                  <to>
                    <xdr:col>3</xdr:col>
                    <xdr:colOff>352425</xdr:colOff>
                    <xdr:row>240</xdr:row>
                    <xdr:rowOff>190500</xdr:rowOff>
                  </to>
                </anchor>
              </controlPr>
            </control>
          </mc:Choice>
        </mc:AlternateContent>
        <mc:AlternateContent xmlns:mc="http://schemas.openxmlformats.org/markup-compatibility/2006">
          <mc:Choice Requires="x14">
            <control shapeId="26952" r:id="rId232" name="Check Box 328">
              <controlPr defaultSize="0" autoFill="0" autoLine="0" autoPict="0">
                <anchor moveWithCells="1">
                  <from>
                    <xdr:col>3</xdr:col>
                    <xdr:colOff>76200</xdr:colOff>
                    <xdr:row>241</xdr:row>
                    <xdr:rowOff>9525</xdr:rowOff>
                  </from>
                  <to>
                    <xdr:col>3</xdr:col>
                    <xdr:colOff>352425</xdr:colOff>
                    <xdr:row>242</xdr:row>
                    <xdr:rowOff>0</xdr:rowOff>
                  </to>
                </anchor>
              </controlPr>
            </control>
          </mc:Choice>
        </mc:AlternateContent>
        <mc:AlternateContent xmlns:mc="http://schemas.openxmlformats.org/markup-compatibility/2006">
          <mc:Choice Requires="x14">
            <control shapeId="26953" r:id="rId233" name="Check Box 329">
              <controlPr defaultSize="0" autoFill="0" autoLine="0" autoPict="0">
                <anchor moveWithCells="1">
                  <from>
                    <xdr:col>3</xdr:col>
                    <xdr:colOff>76200</xdr:colOff>
                    <xdr:row>242</xdr:row>
                    <xdr:rowOff>9525</xdr:rowOff>
                  </from>
                  <to>
                    <xdr:col>3</xdr:col>
                    <xdr:colOff>352425</xdr:colOff>
                    <xdr:row>243</xdr:row>
                    <xdr:rowOff>0</xdr:rowOff>
                  </to>
                </anchor>
              </controlPr>
            </control>
          </mc:Choice>
        </mc:AlternateContent>
        <mc:AlternateContent xmlns:mc="http://schemas.openxmlformats.org/markup-compatibility/2006">
          <mc:Choice Requires="x14">
            <control shapeId="26954" r:id="rId234" name="Check Box 330">
              <controlPr defaultSize="0" autoFill="0" autoLine="0" autoPict="0">
                <anchor moveWithCells="1">
                  <from>
                    <xdr:col>3</xdr:col>
                    <xdr:colOff>76200</xdr:colOff>
                    <xdr:row>243</xdr:row>
                    <xdr:rowOff>9525</xdr:rowOff>
                  </from>
                  <to>
                    <xdr:col>3</xdr:col>
                    <xdr:colOff>352425</xdr:colOff>
                    <xdr:row>244</xdr:row>
                    <xdr:rowOff>0</xdr:rowOff>
                  </to>
                </anchor>
              </controlPr>
            </control>
          </mc:Choice>
        </mc:AlternateContent>
        <mc:AlternateContent xmlns:mc="http://schemas.openxmlformats.org/markup-compatibility/2006">
          <mc:Choice Requires="x14">
            <control shapeId="26960" r:id="rId235" name="Check Box 336">
              <controlPr defaultSize="0" autoFill="0" autoLine="0" autoPict="0">
                <anchor moveWithCells="1">
                  <from>
                    <xdr:col>3</xdr:col>
                    <xdr:colOff>76200</xdr:colOff>
                    <xdr:row>244</xdr:row>
                    <xdr:rowOff>9525</xdr:rowOff>
                  </from>
                  <to>
                    <xdr:col>3</xdr:col>
                    <xdr:colOff>352425</xdr:colOff>
                    <xdr:row>245</xdr:row>
                    <xdr:rowOff>0</xdr:rowOff>
                  </to>
                </anchor>
              </controlPr>
            </control>
          </mc:Choice>
        </mc:AlternateContent>
        <mc:AlternateContent xmlns:mc="http://schemas.openxmlformats.org/markup-compatibility/2006">
          <mc:Choice Requires="x14">
            <control shapeId="26961" r:id="rId236" name="Check Box 337">
              <controlPr defaultSize="0" autoFill="0" autoLine="0" autoPict="0">
                <anchor moveWithCells="1">
                  <from>
                    <xdr:col>3</xdr:col>
                    <xdr:colOff>76200</xdr:colOff>
                    <xdr:row>245</xdr:row>
                    <xdr:rowOff>9525</xdr:rowOff>
                  </from>
                  <to>
                    <xdr:col>3</xdr:col>
                    <xdr:colOff>352425</xdr:colOff>
                    <xdr:row>246</xdr:row>
                    <xdr:rowOff>0</xdr:rowOff>
                  </to>
                </anchor>
              </controlPr>
            </control>
          </mc:Choice>
        </mc:AlternateContent>
        <mc:AlternateContent xmlns:mc="http://schemas.openxmlformats.org/markup-compatibility/2006">
          <mc:Choice Requires="x14">
            <control shapeId="26962" r:id="rId237" name="Check Box 338">
              <controlPr defaultSize="0" autoFill="0" autoLine="0" autoPict="0">
                <anchor moveWithCells="1">
                  <from>
                    <xdr:col>3</xdr:col>
                    <xdr:colOff>76200</xdr:colOff>
                    <xdr:row>246</xdr:row>
                    <xdr:rowOff>9525</xdr:rowOff>
                  </from>
                  <to>
                    <xdr:col>3</xdr:col>
                    <xdr:colOff>352425</xdr:colOff>
                    <xdr:row>247</xdr:row>
                    <xdr:rowOff>0</xdr:rowOff>
                  </to>
                </anchor>
              </controlPr>
            </control>
          </mc:Choice>
        </mc:AlternateContent>
        <mc:AlternateContent xmlns:mc="http://schemas.openxmlformats.org/markup-compatibility/2006">
          <mc:Choice Requires="x14">
            <control shapeId="26963" r:id="rId238" name="Check Box 339">
              <controlPr defaultSize="0" autoFill="0" autoLine="0" autoPict="0">
                <anchor moveWithCells="1">
                  <from>
                    <xdr:col>3</xdr:col>
                    <xdr:colOff>76200</xdr:colOff>
                    <xdr:row>247</xdr:row>
                    <xdr:rowOff>9525</xdr:rowOff>
                  </from>
                  <to>
                    <xdr:col>3</xdr:col>
                    <xdr:colOff>352425</xdr:colOff>
                    <xdr:row>248</xdr:row>
                    <xdr:rowOff>0</xdr:rowOff>
                  </to>
                </anchor>
              </controlPr>
            </control>
          </mc:Choice>
        </mc:AlternateContent>
        <mc:AlternateContent xmlns:mc="http://schemas.openxmlformats.org/markup-compatibility/2006">
          <mc:Choice Requires="x14">
            <control shapeId="26964" r:id="rId239" name="Check Box 340">
              <controlPr defaultSize="0" autoFill="0" autoLine="0" autoPict="0">
                <anchor moveWithCells="1">
                  <from>
                    <xdr:col>3</xdr:col>
                    <xdr:colOff>76200</xdr:colOff>
                    <xdr:row>248</xdr:row>
                    <xdr:rowOff>9525</xdr:rowOff>
                  </from>
                  <to>
                    <xdr:col>3</xdr:col>
                    <xdr:colOff>352425</xdr:colOff>
                    <xdr:row>249</xdr:row>
                    <xdr:rowOff>0</xdr:rowOff>
                  </to>
                </anchor>
              </controlPr>
            </control>
          </mc:Choice>
        </mc:AlternateContent>
        <mc:AlternateContent xmlns:mc="http://schemas.openxmlformats.org/markup-compatibility/2006">
          <mc:Choice Requires="x14">
            <control shapeId="26965" r:id="rId240" name="Check Box 341">
              <controlPr defaultSize="0" autoFill="0" autoLine="0" autoPict="0">
                <anchor moveWithCells="1">
                  <from>
                    <xdr:col>3</xdr:col>
                    <xdr:colOff>76200</xdr:colOff>
                    <xdr:row>249</xdr:row>
                    <xdr:rowOff>9525</xdr:rowOff>
                  </from>
                  <to>
                    <xdr:col>3</xdr:col>
                    <xdr:colOff>352425</xdr:colOff>
                    <xdr:row>250</xdr:row>
                    <xdr:rowOff>0</xdr:rowOff>
                  </to>
                </anchor>
              </controlPr>
            </control>
          </mc:Choice>
        </mc:AlternateContent>
        <mc:AlternateContent xmlns:mc="http://schemas.openxmlformats.org/markup-compatibility/2006">
          <mc:Choice Requires="x14">
            <control shapeId="26966" r:id="rId241" name="Check Box 342">
              <controlPr defaultSize="0" autoFill="0" autoLine="0" autoPict="0">
                <anchor moveWithCells="1">
                  <from>
                    <xdr:col>3</xdr:col>
                    <xdr:colOff>76200</xdr:colOff>
                    <xdr:row>250</xdr:row>
                    <xdr:rowOff>9525</xdr:rowOff>
                  </from>
                  <to>
                    <xdr:col>3</xdr:col>
                    <xdr:colOff>352425</xdr:colOff>
                    <xdr:row>251</xdr:row>
                    <xdr:rowOff>0</xdr:rowOff>
                  </to>
                </anchor>
              </controlPr>
            </control>
          </mc:Choice>
        </mc:AlternateContent>
        <mc:AlternateContent xmlns:mc="http://schemas.openxmlformats.org/markup-compatibility/2006">
          <mc:Choice Requires="x14">
            <control shapeId="26967" r:id="rId242" name="Check Box 343">
              <controlPr defaultSize="0" autoFill="0" autoLine="0" autoPict="0">
                <anchor moveWithCells="1">
                  <from>
                    <xdr:col>3</xdr:col>
                    <xdr:colOff>76200</xdr:colOff>
                    <xdr:row>251</xdr:row>
                    <xdr:rowOff>9525</xdr:rowOff>
                  </from>
                  <to>
                    <xdr:col>3</xdr:col>
                    <xdr:colOff>352425</xdr:colOff>
                    <xdr:row>252</xdr:row>
                    <xdr:rowOff>0</xdr:rowOff>
                  </to>
                </anchor>
              </controlPr>
            </control>
          </mc:Choice>
        </mc:AlternateContent>
        <mc:AlternateContent xmlns:mc="http://schemas.openxmlformats.org/markup-compatibility/2006">
          <mc:Choice Requires="x14">
            <control shapeId="26968" r:id="rId243" name="Check Box 344">
              <controlPr defaultSize="0" autoFill="0" autoLine="0" autoPict="0">
                <anchor moveWithCells="1">
                  <from>
                    <xdr:col>3</xdr:col>
                    <xdr:colOff>76200</xdr:colOff>
                    <xdr:row>252</xdr:row>
                    <xdr:rowOff>9525</xdr:rowOff>
                  </from>
                  <to>
                    <xdr:col>3</xdr:col>
                    <xdr:colOff>352425</xdr:colOff>
                    <xdr:row>253</xdr:row>
                    <xdr:rowOff>0</xdr:rowOff>
                  </to>
                </anchor>
              </controlPr>
            </control>
          </mc:Choice>
        </mc:AlternateContent>
        <mc:AlternateContent xmlns:mc="http://schemas.openxmlformats.org/markup-compatibility/2006">
          <mc:Choice Requires="x14">
            <control shapeId="26969" r:id="rId244" name="Check Box 345">
              <controlPr defaultSize="0" autoFill="0" autoLine="0" autoPict="0">
                <anchor moveWithCells="1">
                  <from>
                    <xdr:col>3</xdr:col>
                    <xdr:colOff>76200</xdr:colOff>
                    <xdr:row>253</xdr:row>
                    <xdr:rowOff>9525</xdr:rowOff>
                  </from>
                  <to>
                    <xdr:col>3</xdr:col>
                    <xdr:colOff>352425</xdr:colOff>
                    <xdr:row>254</xdr:row>
                    <xdr:rowOff>0</xdr:rowOff>
                  </to>
                </anchor>
              </controlPr>
            </control>
          </mc:Choice>
        </mc:AlternateContent>
        <mc:AlternateContent xmlns:mc="http://schemas.openxmlformats.org/markup-compatibility/2006">
          <mc:Choice Requires="x14">
            <control shapeId="26970" r:id="rId245" name="Check Box 346">
              <controlPr defaultSize="0" autoFill="0" autoLine="0" autoPict="0">
                <anchor moveWithCells="1">
                  <from>
                    <xdr:col>3</xdr:col>
                    <xdr:colOff>76200</xdr:colOff>
                    <xdr:row>254</xdr:row>
                    <xdr:rowOff>9525</xdr:rowOff>
                  </from>
                  <to>
                    <xdr:col>3</xdr:col>
                    <xdr:colOff>352425</xdr:colOff>
                    <xdr:row>255</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enableFormatConditionsCalculation="0"/>
  <dimension ref="A1:V443"/>
  <sheetViews>
    <sheetView showGridLines="0" zoomScale="85" zoomScaleNormal="85" zoomScalePageLayoutView="85" workbookViewId="0">
      <selection activeCell="I3" sqref="I3"/>
    </sheetView>
  </sheetViews>
  <sheetFormatPr baseColWidth="10" defaultColWidth="0" defaultRowHeight="15" x14ac:dyDescent="0.25"/>
  <cols>
    <col min="1" max="1" width="4.42578125" style="3" customWidth="1"/>
    <col min="2" max="2" width="31.42578125" style="80" customWidth="1"/>
    <col min="3" max="3" width="70" style="272" customWidth="1"/>
    <col min="4" max="4" width="6.85546875" style="272" bestFit="1" customWidth="1"/>
    <col min="5" max="5" width="15" style="272" customWidth="1"/>
    <col min="6" max="6" width="12.85546875" style="272" customWidth="1"/>
    <col min="7" max="7" width="15" style="272" customWidth="1"/>
    <col min="8" max="8" width="12.7109375" style="272" customWidth="1"/>
    <col min="9" max="9" width="12.85546875" style="272" customWidth="1"/>
    <col min="10" max="10" width="16.5703125" style="3" customWidth="1"/>
    <col min="11" max="11" width="12.5703125" style="3" customWidth="1"/>
    <col min="12" max="12" width="10.85546875" style="3" customWidth="1"/>
    <col min="13" max="13" width="12.42578125" style="3" hidden="1" customWidth="1"/>
    <col min="14" max="22" width="0" style="3" hidden="1" customWidth="1"/>
    <col min="23" max="16384" width="10.85546875" style="3" hidden="1"/>
  </cols>
  <sheetData>
    <row r="1" spans="1:22" x14ac:dyDescent="0.25">
      <c r="A1" s="81"/>
      <c r="B1" s="81"/>
      <c r="C1" s="266"/>
      <c r="D1" s="266"/>
      <c r="E1" s="266"/>
      <c r="F1" s="266"/>
      <c r="G1" s="266"/>
      <c r="H1" s="266"/>
      <c r="I1" s="266"/>
      <c r="J1" s="266"/>
      <c r="K1" s="266"/>
      <c r="L1" s="266"/>
      <c r="M1" s="297"/>
      <c r="N1" s="297"/>
    </row>
    <row r="3" spans="1:22" ht="18.75" x14ac:dyDescent="0.3">
      <c r="C3" s="346" t="s">
        <v>163</v>
      </c>
      <c r="D3" s="346"/>
      <c r="E3" s="346"/>
      <c r="F3" s="346"/>
      <c r="G3" s="346"/>
      <c r="H3" s="346"/>
      <c r="I3" s="267"/>
      <c r="J3" s="265"/>
    </row>
    <row r="5" spans="1:22" ht="42.75" customHeight="1" x14ac:dyDescent="0.25">
      <c r="B5" s="117" t="s">
        <v>121</v>
      </c>
      <c r="C5" s="285" t="s">
        <v>118</v>
      </c>
      <c r="D5" s="285" t="s">
        <v>145</v>
      </c>
      <c r="E5" s="285" t="s">
        <v>146</v>
      </c>
      <c r="F5" s="290" t="s">
        <v>871</v>
      </c>
      <c r="G5" s="268" t="s">
        <v>866</v>
      </c>
      <c r="H5" s="291" t="s">
        <v>862</v>
      </c>
      <c r="I5" s="290" t="s">
        <v>863</v>
      </c>
      <c r="J5" s="230" t="s">
        <v>861</v>
      </c>
      <c r="K5" s="230" t="s">
        <v>130</v>
      </c>
      <c r="L5" s="289"/>
      <c r="M5" s="294" t="s">
        <v>867</v>
      </c>
      <c r="N5" s="294" t="s">
        <v>868</v>
      </c>
      <c r="P5" s="292" t="s">
        <v>869</v>
      </c>
      <c r="Q5" s="292" t="s">
        <v>870</v>
      </c>
      <c r="R5" s="293" t="s">
        <v>148</v>
      </c>
    </row>
    <row r="6" spans="1:22" ht="15" customHeight="1" x14ac:dyDescent="0.25">
      <c r="B6" s="347" t="s">
        <v>499</v>
      </c>
      <c r="C6" s="286" t="s">
        <v>179</v>
      </c>
      <c r="D6" s="286" t="s">
        <v>136</v>
      </c>
      <c r="E6" s="286" t="s">
        <v>137</v>
      </c>
      <c r="F6" s="273">
        <f t="shared" ref="F6:F69" ca="1" si="0">RANDBETWEEN(1,10)</f>
        <v>2</v>
      </c>
      <c r="G6" s="288">
        <v>6446.75</v>
      </c>
      <c r="H6" s="287">
        <v>7091.4250000000002</v>
      </c>
      <c r="I6" s="269"/>
      <c r="J6" s="298">
        <f>I6-H6</f>
        <v>-7091.4250000000002</v>
      </c>
      <c r="K6" s="197">
        <f ca="1">F6*I6</f>
        <v>0</v>
      </c>
      <c r="L6" s="127"/>
      <c r="M6" s="295">
        <f>IFERROR(J6/H6,0)</f>
        <v>-1</v>
      </c>
      <c r="N6" s="296">
        <f>VLOOKUP(M6,$P$6:$R$13,3,TRUE)</f>
        <v>8</v>
      </c>
      <c r="O6" s="308"/>
      <c r="P6" s="296">
        <v>-100</v>
      </c>
      <c r="Q6" s="296">
        <v>-0.3</v>
      </c>
      <c r="R6" s="300">
        <v>8</v>
      </c>
      <c r="S6" s="308"/>
      <c r="T6" s="308"/>
      <c r="U6" s="84"/>
      <c r="V6" s="84"/>
    </row>
    <row r="7" spans="1:22" ht="15" customHeight="1" x14ac:dyDescent="0.25">
      <c r="B7" s="347"/>
      <c r="C7" s="286" t="s">
        <v>180</v>
      </c>
      <c r="D7" s="286" t="s">
        <v>136</v>
      </c>
      <c r="E7" s="286" t="s">
        <v>137</v>
      </c>
      <c r="F7" s="273">
        <f t="shared" ca="1" si="0"/>
        <v>4</v>
      </c>
      <c r="G7" s="288">
        <v>6446.75</v>
      </c>
      <c r="H7" s="287">
        <v>7091.4250000000002</v>
      </c>
      <c r="I7" s="269"/>
      <c r="J7" s="298">
        <f>I7-H7</f>
        <v>-7091.4250000000002</v>
      </c>
      <c r="K7" s="197">
        <f ca="1">F7*I7</f>
        <v>0</v>
      </c>
      <c r="L7" s="127"/>
      <c r="M7" s="295">
        <f t="shared" ref="M7:M70" si="1">IFERROR(J7/H7,0)</f>
        <v>-1</v>
      </c>
      <c r="N7" s="296">
        <f t="shared" ref="N7:N70" si="2">VLOOKUP(M7,$P$6:$R$13,3,TRUE)</f>
        <v>8</v>
      </c>
      <c r="O7" s="308"/>
      <c r="P7" s="296">
        <f>Q6</f>
        <v>-0.3</v>
      </c>
      <c r="Q7" s="296">
        <v>-0.2</v>
      </c>
      <c r="R7" s="301">
        <v>7</v>
      </c>
      <c r="S7" s="308"/>
      <c r="T7" s="308"/>
      <c r="U7" s="84"/>
      <c r="V7" s="84"/>
    </row>
    <row r="8" spans="1:22" ht="15" customHeight="1" x14ac:dyDescent="0.25">
      <c r="B8" s="347"/>
      <c r="C8" s="286" t="s">
        <v>181</v>
      </c>
      <c r="D8" s="286" t="s">
        <v>131</v>
      </c>
      <c r="E8" s="286" t="s">
        <v>132</v>
      </c>
      <c r="F8" s="273">
        <f t="shared" ca="1" si="0"/>
        <v>10</v>
      </c>
      <c r="G8" s="288">
        <v>4397.5</v>
      </c>
      <c r="H8" s="287">
        <v>4837.25</v>
      </c>
      <c r="I8" s="269"/>
      <c r="J8" s="298">
        <f>I8-H8</f>
        <v>-4837.25</v>
      </c>
      <c r="K8" s="197">
        <f ca="1">F8*I8</f>
        <v>0</v>
      </c>
      <c r="L8" s="127"/>
      <c r="M8" s="295">
        <f t="shared" si="1"/>
        <v>-1</v>
      </c>
      <c r="N8" s="296">
        <f t="shared" si="2"/>
        <v>8</v>
      </c>
      <c r="O8" s="308"/>
      <c r="P8" s="296">
        <v>-0.2</v>
      </c>
      <c r="Q8" s="296">
        <v>-0.2</v>
      </c>
      <c r="R8" s="302">
        <v>6</v>
      </c>
      <c r="S8" s="308"/>
      <c r="T8" s="308"/>
      <c r="U8" s="84"/>
      <c r="V8" s="84"/>
    </row>
    <row r="9" spans="1:22" ht="15" customHeight="1" x14ac:dyDescent="0.25">
      <c r="B9" s="347"/>
      <c r="C9" s="286" t="s">
        <v>182</v>
      </c>
      <c r="D9" s="286" t="s">
        <v>131</v>
      </c>
      <c r="E9" s="286" t="s">
        <v>132</v>
      </c>
      <c r="F9" s="273">
        <f t="shared" ca="1" si="0"/>
        <v>5</v>
      </c>
      <c r="G9" s="288">
        <v>8928.6224999999995</v>
      </c>
      <c r="H9" s="287">
        <v>9821.4847499999996</v>
      </c>
      <c r="I9" s="269"/>
      <c r="J9" s="298">
        <f>I9-H9</f>
        <v>-9821.4847499999996</v>
      </c>
      <c r="K9" s="197">
        <f ca="1">F9*I9</f>
        <v>0</v>
      </c>
      <c r="L9" s="127"/>
      <c r="M9" s="295">
        <f t="shared" si="1"/>
        <v>-1</v>
      </c>
      <c r="N9" s="296">
        <f t="shared" si="2"/>
        <v>8</v>
      </c>
      <c r="O9" s="308"/>
      <c r="P9" s="296">
        <v>-0.1</v>
      </c>
      <c r="Q9" s="296">
        <v>0</v>
      </c>
      <c r="R9" s="303">
        <v>5</v>
      </c>
      <c r="S9" s="308"/>
      <c r="T9" s="308"/>
      <c r="U9" s="84"/>
      <c r="V9" s="84"/>
    </row>
    <row r="10" spans="1:22" ht="15" customHeight="1" x14ac:dyDescent="0.25">
      <c r="B10" s="347"/>
      <c r="C10" s="286" t="s">
        <v>433</v>
      </c>
      <c r="D10" s="286" t="s">
        <v>136</v>
      </c>
      <c r="E10" s="286" t="s">
        <v>137</v>
      </c>
      <c r="F10" s="273">
        <f t="shared" ca="1" si="0"/>
        <v>10</v>
      </c>
      <c r="G10" s="288">
        <v>10914.75</v>
      </c>
      <c r="H10" s="287">
        <v>12006.225</v>
      </c>
      <c r="I10" s="269"/>
      <c r="J10" s="298">
        <f>I10-H10</f>
        <v>-12006.225</v>
      </c>
      <c r="K10" s="197">
        <f ca="1">F10*I10</f>
        <v>0</v>
      </c>
      <c r="L10" s="127"/>
      <c r="M10" s="295">
        <f t="shared" si="1"/>
        <v>-1</v>
      </c>
      <c r="N10" s="296">
        <f t="shared" si="2"/>
        <v>8</v>
      </c>
      <c r="O10" s="308"/>
      <c r="P10" s="296">
        <v>0</v>
      </c>
      <c r="Q10" s="296">
        <v>0.1</v>
      </c>
      <c r="R10" s="304">
        <v>4</v>
      </c>
      <c r="S10" s="308"/>
      <c r="T10" s="308"/>
      <c r="U10" s="84"/>
      <c r="V10" s="84"/>
    </row>
    <row r="11" spans="1:22" ht="15" customHeight="1" x14ac:dyDescent="0.25">
      <c r="B11" s="347"/>
      <c r="C11" s="286" t="s">
        <v>183</v>
      </c>
      <c r="D11" s="286" t="s">
        <v>135</v>
      </c>
      <c r="E11" s="286" t="s">
        <v>144</v>
      </c>
      <c r="F11" s="273">
        <f t="shared" ca="1" si="0"/>
        <v>10</v>
      </c>
      <c r="G11" s="288">
        <v>10909</v>
      </c>
      <c r="H11" s="287">
        <v>11999.900000000001</v>
      </c>
      <c r="I11" s="269"/>
      <c r="J11" s="298">
        <f>I11-H11</f>
        <v>-11999.900000000001</v>
      </c>
      <c r="K11" s="197">
        <f ca="1">F11*I11</f>
        <v>0</v>
      </c>
      <c r="L11" s="127"/>
      <c r="M11" s="295">
        <f t="shared" si="1"/>
        <v>-1</v>
      </c>
      <c r="N11" s="296">
        <f t="shared" si="2"/>
        <v>8</v>
      </c>
      <c r="O11" s="308"/>
      <c r="P11" s="296">
        <v>0.1</v>
      </c>
      <c r="Q11" s="296">
        <v>0.2</v>
      </c>
      <c r="R11" s="305">
        <v>3</v>
      </c>
      <c r="S11" s="308"/>
      <c r="T11" s="308"/>
      <c r="U11" s="84"/>
      <c r="V11" s="84"/>
    </row>
    <row r="12" spans="1:22" ht="15" customHeight="1" x14ac:dyDescent="0.25">
      <c r="B12" s="347"/>
      <c r="C12" s="286" t="s">
        <v>184</v>
      </c>
      <c r="D12" s="286" t="s">
        <v>478</v>
      </c>
      <c r="E12" s="286" t="s">
        <v>134</v>
      </c>
      <c r="F12" s="273">
        <f t="shared" ca="1" si="0"/>
        <v>10</v>
      </c>
      <c r="G12" s="288">
        <v>6789</v>
      </c>
      <c r="H12" s="287">
        <v>7467.9000000000005</v>
      </c>
      <c r="I12" s="269"/>
      <c r="J12" s="298">
        <f>I12-H12</f>
        <v>-7467.9000000000005</v>
      </c>
      <c r="K12" s="197">
        <f ca="1">F12*I12</f>
        <v>0</v>
      </c>
      <c r="L12" s="127"/>
      <c r="M12" s="295">
        <f t="shared" si="1"/>
        <v>-1</v>
      </c>
      <c r="N12" s="296">
        <f t="shared" si="2"/>
        <v>8</v>
      </c>
      <c r="O12" s="308"/>
      <c r="P12" s="296">
        <v>0.2</v>
      </c>
      <c r="Q12" s="296">
        <v>0.3</v>
      </c>
      <c r="R12" s="306">
        <v>2</v>
      </c>
      <c r="S12" s="308"/>
      <c r="T12" s="308"/>
      <c r="U12" s="84"/>
      <c r="V12" s="84"/>
    </row>
    <row r="13" spans="1:22" ht="15" customHeight="1" x14ac:dyDescent="0.25">
      <c r="B13" s="347"/>
      <c r="C13" s="286" t="s">
        <v>185</v>
      </c>
      <c r="D13" s="286" t="s">
        <v>136</v>
      </c>
      <c r="E13" s="286" t="s">
        <v>137</v>
      </c>
      <c r="F13" s="273">
        <f t="shared" ca="1" si="0"/>
        <v>10</v>
      </c>
      <c r="G13" s="288"/>
      <c r="H13" s="287"/>
      <c r="I13" s="269"/>
      <c r="J13" s="197">
        <f>I13-H13</f>
        <v>0</v>
      </c>
      <c r="K13" s="197">
        <f ca="1">F13*I13</f>
        <v>0</v>
      </c>
      <c r="L13" s="127"/>
      <c r="M13" s="295">
        <f t="shared" si="1"/>
        <v>0</v>
      </c>
      <c r="N13" s="296">
        <f t="shared" si="2"/>
        <v>4</v>
      </c>
      <c r="O13" s="308"/>
      <c r="P13" s="296">
        <v>0.3</v>
      </c>
      <c r="Q13" s="296">
        <v>100</v>
      </c>
      <c r="R13" s="307">
        <v>1</v>
      </c>
      <c r="S13" s="308"/>
      <c r="T13" s="308"/>
      <c r="U13" s="84"/>
      <c r="V13" s="84"/>
    </row>
    <row r="14" spans="1:22" ht="15" customHeight="1" x14ac:dyDescent="0.25">
      <c r="B14" s="347"/>
      <c r="C14" s="286" t="s">
        <v>186</v>
      </c>
      <c r="D14" s="286" t="s">
        <v>479</v>
      </c>
      <c r="E14" s="286" t="s">
        <v>480</v>
      </c>
      <c r="F14" s="273">
        <f t="shared" ca="1" si="0"/>
        <v>1</v>
      </c>
      <c r="G14" s="288">
        <v>103194</v>
      </c>
      <c r="H14" s="287">
        <v>113513.40000000001</v>
      </c>
      <c r="I14" s="269"/>
      <c r="J14" s="298">
        <f>I14-H14</f>
        <v>-113513.40000000001</v>
      </c>
      <c r="K14" s="197">
        <f ca="1">F14*I14</f>
        <v>0</v>
      </c>
      <c r="L14" s="127"/>
      <c r="M14" s="295">
        <f t="shared" si="1"/>
        <v>-1</v>
      </c>
      <c r="N14" s="296">
        <f t="shared" si="2"/>
        <v>8</v>
      </c>
      <c r="O14" s="308"/>
      <c r="P14" s="308"/>
      <c r="Q14" s="308"/>
      <c r="R14" s="308"/>
      <c r="S14" s="308"/>
      <c r="T14" s="308"/>
      <c r="U14" s="84"/>
      <c r="V14" s="84"/>
    </row>
    <row r="15" spans="1:22" ht="15" customHeight="1" x14ac:dyDescent="0.25">
      <c r="B15" s="347"/>
      <c r="C15" s="286" t="s">
        <v>187</v>
      </c>
      <c r="D15" s="286" t="s">
        <v>478</v>
      </c>
      <c r="E15" s="286" t="s">
        <v>134</v>
      </c>
      <c r="F15" s="273">
        <f t="shared" ca="1" si="0"/>
        <v>4</v>
      </c>
      <c r="G15" s="288">
        <v>103194</v>
      </c>
      <c r="H15" s="287">
        <v>113513.40000000001</v>
      </c>
      <c r="I15" s="269"/>
      <c r="J15" s="298">
        <f>I15-H15</f>
        <v>-113513.40000000001</v>
      </c>
      <c r="K15" s="197">
        <f ca="1">F15*I15</f>
        <v>0</v>
      </c>
      <c r="L15" s="127"/>
      <c r="M15" s="295">
        <f t="shared" si="1"/>
        <v>-1</v>
      </c>
      <c r="N15" s="296">
        <f t="shared" si="2"/>
        <v>8</v>
      </c>
      <c r="O15" s="308"/>
      <c r="P15" s="308"/>
      <c r="Q15" s="308"/>
      <c r="R15" s="308"/>
      <c r="S15" s="308"/>
      <c r="T15" s="308"/>
      <c r="U15" s="84"/>
      <c r="V15" s="84"/>
    </row>
    <row r="16" spans="1:22" ht="15" customHeight="1" x14ac:dyDescent="0.25">
      <c r="B16" s="347"/>
      <c r="C16" s="286" t="s">
        <v>188</v>
      </c>
      <c r="D16" s="286" t="s">
        <v>140</v>
      </c>
      <c r="E16" s="286" t="s">
        <v>141</v>
      </c>
      <c r="F16" s="273">
        <f t="shared" ca="1" si="0"/>
        <v>6</v>
      </c>
      <c r="G16" s="288">
        <v>2966.25</v>
      </c>
      <c r="H16" s="287">
        <v>3262.8750000000005</v>
      </c>
      <c r="I16" s="269"/>
      <c r="J16" s="298">
        <f>I16-H16</f>
        <v>-3262.8750000000005</v>
      </c>
      <c r="K16" s="197">
        <f ca="1">F16*I16</f>
        <v>0</v>
      </c>
      <c r="L16" s="127"/>
      <c r="M16" s="295">
        <f t="shared" si="1"/>
        <v>-1</v>
      </c>
      <c r="N16" s="296">
        <f t="shared" si="2"/>
        <v>8</v>
      </c>
      <c r="O16" s="308"/>
      <c r="P16" s="308"/>
      <c r="Q16" s="299"/>
      <c r="R16" s="308"/>
      <c r="S16" s="308"/>
      <c r="T16" s="308"/>
      <c r="U16" s="84"/>
      <c r="V16" s="84"/>
    </row>
    <row r="17" spans="2:22" ht="15" customHeight="1" x14ac:dyDescent="0.25">
      <c r="B17" s="347"/>
      <c r="C17" s="286" t="s">
        <v>189</v>
      </c>
      <c r="D17" s="286" t="s">
        <v>135</v>
      </c>
      <c r="E17" s="286" t="s">
        <v>144</v>
      </c>
      <c r="F17" s="273">
        <f t="shared" ca="1" si="0"/>
        <v>6</v>
      </c>
      <c r="G17" s="288">
        <v>7812.4999999999991</v>
      </c>
      <c r="H17" s="287">
        <v>8593.75</v>
      </c>
      <c r="I17" s="269"/>
      <c r="J17" s="298">
        <f>I17-H17</f>
        <v>-8593.75</v>
      </c>
      <c r="K17" s="197">
        <f ca="1">F17*I17</f>
        <v>0</v>
      </c>
      <c r="L17" s="127"/>
      <c r="M17" s="295">
        <f t="shared" si="1"/>
        <v>-1</v>
      </c>
      <c r="N17" s="296">
        <f t="shared" si="2"/>
        <v>8</v>
      </c>
      <c r="O17" s="308"/>
      <c r="P17" s="308"/>
      <c r="Q17" s="308"/>
      <c r="R17" s="308"/>
      <c r="S17" s="308"/>
      <c r="T17" s="308"/>
      <c r="U17" s="84"/>
      <c r="V17" s="84"/>
    </row>
    <row r="18" spans="2:22" ht="15" customHeight="1" x14ac:dyDescent="0.25">
      <c r="B18" s="347"/>
      <c r="C18" s="286" t="s">
        <v>190</v>
      </c>
      <c r="D18" s="286" t="s">
        <v>136</v>
      </c>
      <c r="E18" s="286" t="s">
        <v>137</v>
      </c>
      <c r="F18" s="273">
        <f t="shared" ca="1" si="0"/>
        <v>1</v>
      </c>
      <c r="G18" s="288">
        <v>59894.75</v>
      </c>
      <c r="H18" s="287">
        <v>65884.225000000006</v>
      </c>
      <c r="I18" s="269"/>
      <c r="J18" s="298">
        <f>I18-H18</f>
        <v>-65884.225000000006</v>
      </c>
      <c r="K18" s="197">
        <f ca="1">F18*I18</f>
        <v>0</v>
      </c>
      <c r="L18" s="127"/>
      <c r="M18" s="295">
        <f t="shared" si="1"/>
        <v>-1</v>
      </c>
      <c r="N18" s="296">
        <f t="shared" si="2"/>
        <v>8</v>
      </c>
      <c r="O18" s="308"/>
      <c r="P18" s="308"/>
      <c r="Q18" s="308"/>
      <c r="R18" s="308"/>
      <c r="S18" s="308"/>
      <c r="T18" s="308"/>
      <c r="U18" s="84"/>
      <c r="V18" s="84"/>
    </row>
    <row r="19" spans="2:22" ht="15" customHeight="1" x14ac:dyDescent="0.25">
      <c r="B19" s="347"/>
      <c r="C19" s="286" t="s">
        <v>191</v>
      </c>
      <c r="D19" s="286" t="s">
        <v>135</v>
      </c>
      <c r="E19" s="286" t="s">
        <v>144</v>
      </c>
      <c r="F19" s="273">
        <f t="shared" ca="1" si="0"/>
        <v>2</v>
      </c>
      <c r="G19" s="288">
        <v>21172.5</v>
      </c>
      <c r="H19" s="287">
        <v>23289.750000000004</v>
      </c>
      <c r="I19" s="269"/>
      <c r="J19" s="298">
        <f>I19-H19</f>
        <v>-23289.750000000004</v>
      </c>
      <c r="K19" s="197">
        <f ca="1">F19*I19</f>
        <v>0</v>
      </c>
      <c r="L19" s="127"/>
      <c r="M19" s="295">
        <f t="shared" si="1"/>
        <v>-1</v>
      </c>
      <c r="N19" s="296">
        <f t="shared" si="2"/>
        <v>8</v>
      </c>
      <c r="O19" s="308"/>
      <c r="P19" s="308"/>
      <c r="Q19" s="308"/>
      <c r="R19" s="308"/>
      <c r="S19" s="308"/>
      <c r="T19" s="308"/>
      <c r="U19" s="84"/>
      <c r="V19" s="84"/>
    </row>
    <row r="20" spans="2:22" ht="15" customHeight="1" x14ac:dyDescent="0.25">
      <c r="B20" s="347"/>
      <c r="C20" s="286" t="s">
        <v>192</v>
      </c>
      <c r="D20" s="286" t="s">
        <v>131</v>
      </c>
      <c r="E20" s="286" t="s">
        <v>132</v>
      </c>
      <c r="F20" s="273">
        <f t="shared" ca="1" si="0"/>
        <v>8</v>
      </c>
      <c r="G20" s="288">
        <v>23937.22</v>
      </c>
      <c r="H20" s="287">
        <v>26330.942000000003</v>
      </c>
      <c r="I20" s="269"/>
      <c r="J20" s="298">
        <f>I20-H20</f>
        <v>-26330.942000000003</v>
      </c>
      <c r="K20" s="197">
        <f ca="1">F20*I20</f>
        <v>0</v>
      </c>
      <c r="L20" s="127"/>
      <c r="M20" s="295">
        <f t="shared" si="1"/>
        <v>-1</v>
      </c>
      <c r="N20" s="296">
        <f t="shared" si="2"/>
        <v>8</v>
      </c>
      <c r="O20" s="308"/>
      <c r="P20" s="308"/>
      <c r="Q20" s="308"/>
      <c r="R20" s="308"/>
      <c r="S20" s="308"/>
      <c r="T20" s="308"/>
      <c r="U20" s="84"/>
      <c r="V20" s="84"/>
    </row>
    <row r="21" spans="2:22" ht="15" customHeight="1" x14ac:dyDescent="0.25">
      <c r="B21" s="347"/>
      <c r="C21" s="286" t="s">
        <v>193</v>
      </c>
      <c r="D21" s="286" t="s">
        <v>135</v>
      </c>
      <c r="E21" s="286" t="s">
        <v>144</v>
      </c>
      <c r="F21" s="273">
        <f t="shared" ca="1" si="0"/>
        <v>9</v>
      </c>
      <c r="G21" s="288">
        <v>30320.5</v>
      </c>
      <c r="H21" s="287">
        <v>33352.550000000003</v>
      </c>
      <c r="I21" s="269"/>
      <c r="J21" s="298">
        <f>I21-H21</f>
        <v>-33352.550000000003</v>
      </c>
      <c r="K21" s="197">
        <f ca="1">F21*I21</f>
        <v>0</v>
      </c>
      <c r="L21" s="127"/>
      <c r="M21" s="295">
        <f t="shared" si="1"/>
        <v>-1</v>
      </c>
      <c r="N21" s="296">
        <f t="shared" si="2"/>
        <v>8</v>
      </c>
      <c r="O21" s="308"/>
      <c r="P21" s="308"/>
      <c r="Q21" s="308"/>
      <c r="R21" s="308"/>
      <c r="S21" s="308"/>
      <c r="T21" s="308"/>
      <c r="U21" s="84"/>
      <c r="V21" s="84"/>
    </row>
    <row r="22" spans="2:22" ht="15" customHeight="1" x14ac:dyDescent="0.25">
      <c r="B22" s="347" t="s">
        <v>500</v>
      </c>
      <c r="C22" s="286" t="s">
        <v>195</v>
      </c>
      <c r="D22" s="286" t="s">
        <v>478</v>
      </c>
      <c r="E22" s="286" t="s">
        <v>134</v>
      </c>
      <c r="F22" s="273">
        <f t="shared" ca="1" si="0"/>
        <v>7</v>
      </c>
      <c r="G22" s="288">
        <v>181250</v>
      </c>
      <c r="H22" s="287">
        <v>199375.00000000003</v>
      </c>
      <c r="I22" s="269"/>
      <c r="J22" s="298">
        <f>I22-H22</f>
        <v>-199375.00000000003</v>
      </c>
      <c r="K22" s="197">
        <f ca="1">F22*I22</f>
        <v>0</v>
      </c>
      <c r="L22" s="127"/>
      <c r="M22" s="295">
        <f t="shared" si="1"/>
        <v>-1</v>
      </c>
      <c r="N22" s="296">
        <f t="shared" si="2"/>
        <v>8</v>
      </c>
      <c r="O22" s="308"/>
      <c r="P22" s="308"/>
      <c r="Q22" s="308"/>
      <c r="R22" s="308"/>
      <c r="S22" s="308"/>
      <c r="T22" s="308"/>
      <c r="U22" s="84"/>
      <c r="V22" s="84"/>
    </row>
    <row r="23" spans="2:22" ht="15" customHeight="1" x14ac:dyDescent="0.25">
      <c r="B23" s="347"/>
      <c r="C23" s="286" t="s">
        <v>87</v>
      </c>
      <c r="D23" s="286" t="s">
        <v>478</v>
      </c>
      <c r="E23" s="286" t="s">
        <v>134</v>
      </c>
      <c r="F23" s="273">
        <f t="shared" ca="1" si="0"/>
        <v>8</v>
      </c>
      <c r="G23" s="288">
        <v>115</v>
      </c>
      <c r="H23" s="287">
        <v>126.50000000000001</v>
      </c>
      <c r="I23" s="269"/>
      <c r="J23" s="298">
        <f>I23-H23</f>
        <v>-126.50000000000001</v>
      </c>
      <c r="K23" s="197">
        <f ca="1">F23*I23</f>
        <v>0</v>
      </c>
      <c r="L23" s="127"/>
      <c r="M23" s="295">
        <f t="shared" si="1"/>
        <v>-1</v>
      </c>
      <c r="N23" s="296">
        <f t="shared" si="2"/>
        <v>8</v>
      </c>
      <c r="O23" s="308"/>
      <c r="P23" s="308"/>
      <c r="Q23" s="308"/>
      <c r="R23" s="308"/>
      <c r="S23" s="308"/>
      <c r="T23" s="308"/>
      <c r="U23" s="84"/>
      <c r="V23" s="84"/>
    </row>
    <row r="24" spans="2:22" ht="15" customHeight="1" x14ac:dyDescent="0.25">
      <c r="B24" s="347"/>
      <c r="C24" s="286" t="s">
        <v>196</v>
      </c>
      <c r="D24" s="286" t="s">
        <v>481</v>
      </c>
      <c r="E24" s="286" t="s">
        <v>482</v>
      </c>
      <c r="F24" s="273">
        <f t="shared" ca="1" si="0"/>
        <v>6</v>
      </c>
      <c r="G24" s="288">
        <v>8500</v>
      </c>
      <c r="H24" s="287">
        <v>9350</v>
      </c>
      <c r="I24" s="269"/>
      <c r="J24" s="298">
        <f>I24-H24</f>
        <v>-9350</v>
      </c>
      <c r="K24" s="197">
        <f ca="1">F24*I24</f>
        <v>0</v>
      </c>
      <c r="L24" s="127"/>
      <c r="M24" s="295">
        <f t="shared" si="1"/>
        <v>-1</v>
      </c>
      <c r="N24" s="296">
        <f t="shared" si="2"/>
        <v>8</v>
      </c>
      <c r="O24" s="308"/>
      <c r="P24" s="308"/>
      <c r="Q24" s="308"/>
      <c r="R24" s="308"/>
      <c r="S24" s="308"/>
      <c r="T24" s="308"/>
      <c r="U24" s="84"/>
      <c r="V24" s="84"/>
    </row>
    <row r="25" spans="2:22" ht="15" customHeight="1" x14ac:dyDescent="0.25">
      <c r="B25" s="347" t="s">
        <v>501</v>
      </c>
      <c r="C25" s="286" t="s">
        <v>198</v>
      </c>
      <c r="D25" s="286" t="s">
        <v>478</v>
      </c>
      <c r="E25" s="286" t="s">
        <v>134</v>
      </c>
      <c r="F25" s="273">
        <f t="shared" ca="1" si="0"/>
        <v>6</v>
      </c>
      <c r="G25" s="288">
        <v>0</v>
      </c>
      <c r="H25" s="287">
        <v>0</v>
      </c>
      <c r="I25" s="269"/>
      <c r="J25" s="197">
        <f>I25-H25</f>
        <v>0</v>
      </c>
      <c r="K25" s="197">
        <f ca="1">F25*I25</f>
        <v>0</v>
      </c>
      <c r="L25" s="127"/>
      <c r="M25" s="295">
        <f t="shared" si="1"/>
        <v>0</v>
      </c>
      <c r="N25" s="296">
        <f t="shared" si="2"/>
        <v>4</v>
      </c>
      <c r="O25" s="308"/>
      <c r="P25" s="308"/>
      <c r="Q25" s="308"/>
      <c r="R25" s="308"/>
      <c r="S25" s="308"/>
      <c r="T25" s="308"/>
      <c r="U25" s="84"/>
      <c r="V25" s="84"/>
    </row>
    <row r="26" spans="2:22" ht="15" customHeight="1" x14ac:dyDescent="0.25">
      <c r="B26" s="347"/>
      <c r="C26" s="286" t="s">
        <v>199</v>
      </c>
      <c r="D26" s="286" t="s">
        <v>478</v>
      </c>
      <c r="E26" s="286" t="s">
        <v>134</v>
      </c>
      <c r="F26" s="273">
        <f t="shared" ca="1" si="0"/>
        <v>3</v>
      </c>
      <c r="G26" s="288">
        <v>410350</v>
      </c>
      <c r="H26" s="287">
        <v>451385.00000000006</v>
      </c>
      <c r="I26" s="269"/>
      <c r="J26" s="298">
        <f>I26-H26</f>
        <v>-451385.00000000006</v>
      </c>
      <c r="K26" s="197">
        <f ca="1">F26*I26</f>
        <v>0</v>
      </c>
      <c r="L26" s="127"/>
      <c r="M26" s="295">
        <f t="shared" si="1"/>
        <v>-1</v>
      </c>
      <c r="N26" s="296">
        <f t="shared" si="2"/>
        <v>8</v>
      </c>
      <c r="O26" s="308"/>
      <c r="P26" s="308"/>
      <c r="Q26" s="308"/>
      <c r="R26" s="308"/>
      <c r="S26" s="308"/>
      <c r="T26" s="308"/>
      <c r="U26" s="84"/>
      <c r="V26" s="84"/>
    </row>
    <row r="27" spans="2:22" ht="15" customHeight="1" x14ac:dyDescent="0.25">
      <c r="B27" s="347"/>
      <c r="C27" s="286" t="s">
        <v>200</v>
      </c>
      <c r="D27" s="286" t="s">
        <v>478</v>
      </c>
      <c r="E27" s="286" t="s">
        <v>134</v>
      </c>
      <c r="F27" s="273">
        <f t="shared" ca="1" si="0"/>
        <v>1</v>
      </c>
      <c r="G27" s="288"/>
      <c r="H27" s="287"/>
      <c r="I27" s="269"/>
      <c r="J27" s="197">
        <f>I27-H27</f>
        <v>0</v>
      </c>
      <c r="K27" s="197">
        <f ca="1">F27*I27</f>
        <v>0</v>
      </c>
      <c r="L27" s="127"/>
      <c r="M27" s="295">
        <f t="shared" si="1"/>
        <v>0</v>
      </c>
      <c r="N27" s="296">
        <f t="shared" si="2"/>
        <v>4</v>
      </c>
      <c r="O27" s="308"/>
      <c r="P27" s="308"/>
      <c r="Q27" s="308"/>
      <c r="R27" s="308"/>
      <c r="S27" s="308"/>
      <c r="T27" s="308"/>
      <c r="U27" s="84"/>
      <c r="V27" s="84"/>
    </row>
    <row r="28" spans="2:22" ht="15" customHeight="1" x14ac:dyDescent="0.25">
      <c r="B28" s="347"/>
      <c r="C28" s="286" t="s">
        <v>201</v>
      </c>
      <c r="D28" s="286" t="s">
        <v>478</v>
      </c>
      <c r="E28" s="286" t="s">
        <v>134</v>
      </c>
      <c r="F28" s="273">
        <f t="shared" ca="1" si="0"/>
        <v>7</v>
      </c>
      <c r="G28" s="288"/>
      <c r="H28" s="287"/>
      <c r="I28" s="269"/>
      <c r="J28" s="197">
        <f>I28-H28</f>
        <v>0</v>
      </c>
      <c r="K28" s="197">
        <f ca="1">F28*I28</f>
        <v>0</v>
      </c>
      <c r="L28" s="127"/>
      <c r="M28" s="295">
        <f t="shared" si="1"/>
        <v>0</v>
      </c>
      <c r="N28" s="296">
        <f t="shared" si="2"/>
        <v>4</v>
      </c>
      <c r="O28" s="308"/>
      <c r="P28" s="308"/>
      <c r="Q28" s="308"/>
      <c r="R28" s="308"/>
      <c r="S28" s="308"/>
      <c r="T28" s="308"/>
      <c r="U28" s="84"/>
      <c r="V28" s="84"/>
    </row>
    <row r="29" spans="2:22" ht="15" customHeight="1" x14ac:dyDescent="0.25">
      <c r="B29" s="347"/>
      <c r="C29" s="286" t="s">
        <v>202</v>
      </c>
      <c r="D29" s="286" t="s">
        <v>478</v>
      </c>
      <c r="E29" s="286" t="s">
        <v>134</v>
      </c>
      <c r="F29" s="273">
        <f t="shared" ca="1" si="0"/>
        <v>10</v>
      </c>
      <c r="G29" s="288">
        <v>1386693</v>
      </c>
      <c r="H29" s="287">
        <v>1525362.3</v>
      </c>
      <c r="I29" s="269"/>
      <c r="J29" s="298">
        <f>I29-H29</f>
        <v>-1525362.3</v>
      </c>
      <c r="K29" s="197">
        <f ca="1">F29*I29</f>
        <v>0</v>
      </c>
      <c r="L29" s="127"/>
      <c r="M29" s="295">
        <f t="shared" si="1"/>
        <v>-1</v>
      </c>
      <c r="N29" s="296">
        <f t="shared" si="2"/>
        <v>8</v>
      </c>
      <c r="O29" s="308"/>
      <c r="P29" s="308"/>
      <c r="Q29" s="308"/>
      <c r="R29" s="308"/>
      <c r="S29" s="308"/>
      <c r="T29" s="308"/>
      <c r="U29" s="84"/>
      <c r="V29" s="84"/>
    </row>
    <row r="30" spans="2:22" ht="15" customHeight="1" x14ac:dyDescent="0.25">
      <c r="B30" s="347"/>
      <c r="C30" s="286" t="s">
        <v>203</v>
      </c>
      <c r="D30" s="286" t="s">
        <v>478</v>
      </c>
      <c r="E30" s="286" t="s">
        <v>134</v>
      </c>
      <c r="F30" s="273">
        <f t="shared" ca="1" si="0"/>
        <v>7</v>
      </c>
      <c r="G30" s="288">
        <v>42020</v>
      </c>
      <c r="H30" s="287">
        <v>46222.000000000007</v>
      </c>
      <c r="I30" s="269"/>
      <c r="J30" s="298">
        <f>I30-H30</f>
        <v>-46222.000000000007</v>
      </c>
      <c r="K30" s="197">
        <f ca="1">F30*I30</f>
        <v>0</v>
      </c>
      <c r="L30" s="127"/>
      <c r="M30" s="295">
        <f t="shared" si="1"/>
        <v>-1</v>
      </c>
      <c r="N30" s="296">
        <f t="shared" si="2"/>
        <v>8</v>
      </c>
      <c r="O30" s="308"/>
      <c r="P30" s="308"/>
      <c r="Q30" s="308"/>
      <c r="R30" s="308"/>
      <c r="S30" s="308"/>
      <c r="T30" s="308"/>
      <c r="U30" s="84"/>
      <c r="V30" s="84"/>
    </row>
    <row r="31" spans="2:22" ht="15" customHeight="1" x14ac:dyDescent="0.25">
      <c r="B31" s="347"/>
      <c r="C31" s="286" t="s">
        <v>204</v>
      </c>
      <c r="D31" s="286" t="s">
        <v>478</v>
      </c>
      <c r="E31" s="286" t="s">
        <v>134</v>
      </c>
      <c r="F31" s="273">
        <f t="shared" ca="1" si="0"/>
        <v>2</v>
      </c>
      <c r="G31" s="288">
        <v>3548000</v>
      </c>
      <c r="H31" s="287">
        <v>3902800.0000000005</v>
      </c>
      <c r="I31" s="269"/>
      <c r="J31" s="298">
        <f>I31-H31</f>
        <v>-3902800.0000000005</v>
      </c>
      <c r="K31" s="197">
        <f ca="1">F31*I31</f>
        <v>0</v>
      </c>
      <c r="L31" s="127"/>
      <c r="M31" s="295">
        <f t="shared" si="1"/>
        <v>-1</v>
      </c>
      <c r="N31" s="296">
        <f t="shared" si="2"/>
        <v>8</v>
      </c>
      <c r="O31" s="308"/>
      <c r="P31" s="308"/>
      <c r="Q31" s="308"/>
      <c r="R31" s="308"/>
      <c r="S31" s="308"/>
      <c r="T31" s="308"/>
      <c r="U31" s="84"/>
      <c r="V31" s="84"/>
    </row>
    <row r="32" spans="2:22" ht="15" customHeight="1" x14ac:dyDescent="0.25">
      <c r="B32" s="347"/>
      <c r="C32" s="286" t="s">
        <v>205</v>
      </c>
      <c r="D32" s="286" t="s">
        <v>478</v>
      </c>
      <c r="E32" s="286" t="s">
        <v>134</v>
      </c>
      <c r="F32" s="273">
        <f t="shared" ca="1" si="0"/>
        <v>8</v>
      </c>
      <c r="G32" s="288"/>
      <c r="H32" s="287"/>
      <c r="I32" s="269"/>
      <c r="J32" s="197">
        <f>I32-H32</f>
        <v>0</v>
      </c>
      <c r="K32" s="197">
        <f ca="1">F32*I32</f>
        <v>0</v>
      </c>
      <c r="L32" s="127"/>
      <c r="M32" s="295">
        <f t="shared" si="1"/>
        <v>0</v>
      </c>
      <c r="N32" s="296">
        <f t="shared" si="2"/>
        <v>4</v>
      </c>
      <c r="O32" s="308"/>
      <c r="P32" s="308"/>
      <c r="Q32" s="308"/>
      <c r="R32" s="308"/>
      <c r="S32" s="308"/>
      <c r="T32" s="308"/>
      <c r="U32" s="84"/>
      <c r="V32" s="84"/>
    </row>
    <row r="33" spans="2:22" ht="15" customHeight="1" x14ac:dyDescent="0.25">
      <c r="B33" s="347"/>
      <c r="C33" s="286" t="s">
        <v>206</v>
      </c>
      <c r="D33" s="286" t="s">
        <v>136</v>
      </c>
      <c r="E33" s="286" t="s">
        <v>137</v>
      </c>
      <c r="F33" s="273">
        <f t="shared" ca="1" si="0"/>
        <v>2</v>
      </c>
      <c r="G33" s="288"/>
      <c r="H33" s="287"/>
      <c r="I33" s="269"/>
      <c r="J33" s="197">
        <f>I33-H33</f>
        <v>0</v>
      </c>
      <c r="K33" s="197">
        <f ca="1">F33*I33</f>
        <v>0</v>
      </c>
      <c r="L33" s="127"/>
      <c r="M33" s="295">
        <f t="shared" si="1"/>
        <v>0</v>
      </c>
      <c r="N33" s="296">
        <f t="shared" si="2"/>
        <v>4</v>
      </c>
      <c r="O33" s="308"/>
      <c r="P33" s="308"/>
      <c r="Q33" s="308"/>
      <c r="R33" s="308"/>
      <c r="S33" s="308"/>
      <c r="T33" s="308"/>
      <c r="U33" s="84"/>
      <c r="V33" s="84"/>
    </row>
    <row r="34" spans="2:22" ht="15" customHeight="1" x14ac:dyDescent="0.25">
      <c r="B34" s="347"/>
      <c r="C34" s="286" t="s">
        <v>88</v>
      </c>
      <c r="D34" s="286" t="s">
        <v>135</v>
      </c>
      <c r="E34" s="286" t="s">
        <v>144</v>
      </c>
      <c r="F34" s="273">
        <f t="shared" ca="1" si="0"/>
        <v>5</v>
      </c>
      <c r="G34" s="288">
        <v>0</v>
      </c>
      <c r="H34" s="287">
        <v>0</v>
      </c>
      <c r="I34" s="269"/>
      <c r="J34" s="197">
        <f>I34-H34</f>
        <v>0</v>
      </c>
      <c r="K34" s="197">
        <f ca="1">F34*I34</f>
        <v>0</v>
      </c>
      <c r="L34" s="127"/>
      <c r="M34" s="295">
        <f t="shared" si="1"/>
        <v>0</v>
      </c>
      <c r="N34" s="296">
        <f t="shared" si="2"/>
        <v>4</v>
      </c>
      <c r="O34" s="308"/>
      <c r="P34" s="308"/>
      <c r="Q34" s="308"/>
      <c r="R34" s="308"/>
      <c r="S34" s="308"/>
      <c r="T34" s="308"/>
      <c r="U34" s="84"/>
      <c r="V34" s="84"/>
    </row>
    <row r="35" spans="2:22" ht="15" customHeight="1" x14ac:dyDescent="0.25">
      <c r="B35" s="309" t="s">
        <v>502</v>
      </c>
      <c r="C35" s="286" t="s">
        <v>208</v>
      </c>
      <c r="D35" s="286" t="s">
        <v>478</v>
      </c>
      <c r="E35" s="286" t="s">
        <v>134</v>
      </c>
      <c r="F35" s="273">
        <f t="shared" ca="1" si="0"/>
        <v>4</v>
      </c>
      <c r="G35" s="288">
        <v>558000</v>
      </c>
      <c r="H35" s="287">
        <v>613800</v>
      </c>
      <c r="I35" s="269"/>
      <c r="J35" s="298">
        <f>I35-H35</f>
        <v>-613800</v>
      </c>
      <c r="K35" s="197">
        <f ca="1">F35*I35</f>
        <v>0</v>
      </c>
      <c r="L35" s="127"/>
      <c r="M35" s="295">
        <f t="shared" si="1"/>
        <v>-1</v>
      </c>
      <c r="N35" s="296">
        <f t="shared" si="2"/>
        <v>8</v>
      </c>
      <c r="O35" s="308"/>
      <c r="P35" s="308"/>
      <c r="Q35" s="308"/>
      <c r="R35" s="308"/>
      <c r="S35" s="308"/>
      <c r="T35" s="308"/>
      <c r="U35" s="84"/>
      <c r="V35" s="84"/>
    </row>
    <row r="36" spans="2:22" ht="15" customHeight="1" x14ac:dyDescent="0.25">
      <c r="B36" s="309" t="s">
        <v>503</v>
      </c>
      <c r="C36" s="286" t="s">
        <v>210</v>
      </c>
      <c r="D36" s="286"/>
      <c r="E36" s="286"/>
      <c r="F36" s="273">
        <f t="shared" ca="1" si="0"/>
        <v>5</v>
      </c>
      <c r="G36" s="288">
        <v>0</v>
      </c>
      <c r="H36" s="287">
        <v>0</v>
      </c>
      <c r="I36" s="269"/>
      <c r="J36" s="197">
        <f>I36-H36</f>
        <v>0</v>
      </c>
      <c r="K36" s="197">
        <f ca="1">F36*I36</f>
        <v>0</v>
      </c>
      <c r="L36" s="127"/>
      <c r="M36" s="295">
        <f t="shared" si="1"/>
        <v>0</v>
      </c>
      <c r="N36" s="296">
        <f t="shared" si="2"/>
        <v>4</v>
      </c>
      <c r="O36" s="308"/>
      <c r="P36" s="308"/>
      <c r="Q36" s="308"/>
      <c r="R36" s="308"/>
      <c r="S36" s="308"/>
      <c r="T36" s="308"/>
      <c r="U36" s="84"/>
      <c r="V36" s="84"/>
    </row>
    <row r="37" spans="2:22" ht="15" customHeight="1" x14ac:dyDescent="0.25">
      <c r="B37" s="347" t="s">
        <v>504</v>
      </c>
      <c r="C37" s="286" t="s">
        <v>211</v>
      </c>
      <c r="D37" s="286" t="s">
        <v>135</v>
      </c>
      <c r="E37" s="286" t="s">
        <v>144</v>
      </c>
      <c r="F37" s="273">
        <f t="shared" ca="1" si="0"/>
        <v>10</v>
      </c>
      <c r="G37" s="288">
        <v>0</v>
      </c>
      <c r="H37" s="287">
        <v>0</v>
      </c>
      <c r="I37" s="269"/>
      <c r="J37" s="197">
        <f>I37-H37</f>
        <v>0</v>
      </c>
      <c r="K37" s="197">
        <f ca="1">F37*I37</f>
        <v>0</v>
      </c>
      <c r="L37" s="127"/>
      <c r="M37" s="295">
        <f t="shared" si="1"/>
        <v>0</v>
      </c>
      <c r="N37" s="296">
        <f t="shared" si="2"/>
        <v>4</v>
      </c>
      <c r="O37" s="308"/>
      <c r="P37" s="308"/>
      <c r="Q37" s="308"/>
      <c r="R37" s="308"/>
      <c r="S37" s="308"/>
      <c r="T37" s="308"/>
      <c r="U37" s="84"/>
      <c r="V37" s="84"/>
    </row>
    <row r="38" spans="2:22" ht="15" customHeight="1" x14ac:dyDescent="0.25">
      <c r="B38" s="347"/>
      <c r="C38" s="286" t="s">
        <v>212</v>
      </c>
      <c r="D38" s="286" t="s">
        <v>478</v>
      </c>
      <c r="E38" s="286" t="s">
        <v>134</v>
      </c>
      <c r="F38" s="273">
        <f t="shared" ca="1" si="0"/>
        <v>2</v>
      </c>
      <c r="G38" s="288">
        <v>4780</v>
      </c>
      <c r="H38" s="287">
        <v>5258</v>
      </c>
      <c r="I38" s="269"/>
      <c r="J38" s="298">
        <f>I38-H38</f>
        <v>-5258</v>
      </c>
      <c r="K38" s="197">
        <f ca="1">F38*I38</f>
        <v>0</v>
      </c>
      <c r="L38" s="127"/>
      <c r="M38" s="295">
        <f t="shared" si="1"/>
        <v>-1</v>
      </c>
      <c r="N38" s="296">
        <f t="shared" si="2"/>
        <v>8</v>
      </c>
      <c r="O38" s="308"/>
      <c r="P38" s="308"/>
      <c r="Q38" s="308"/>
      <c r="R38" s="308"/>
      <c r="S38" s="308"/>
      <c r="T38" s="308"/>
      <c r="U38" s="84"/>
      <c r="V38" s="84"/>
    </row>
    <row r="39" spans="2:22" ht="15" customHeight="1" x14ac:dyDescent="0.25">
      <c r="B39" s="347"/>
      <c r="C39" s="286" t="s">
        <v>213</v>
      </c>
      <c r="D39" s="286" t="s">
        <v>140</v>
      </c>
      <c r="E39" s="286" t="s">
        <v>141</v>
      </c>
      <c r="F39" s="273">
        <f t="shared" ca="1" si="0"/>
        <v>4</v>
      </c>
      <c r="G39" s="288">
        <v>579.5</v>
      </c>
      <c r="H39" s="287">
        <v>637.45000000000005</v>
      </c>
      <c r="I39" s="269"/>
      <c r="J39" s="298">
        <f>I39-H39</f>
        <v>-637.45000000000005</v>
      </c>
      <c r="K39" s="197">
        <f ca="1">F39*I39</f>
        <v>0</v>
      </c>
      <c r="L39" s="127"/>
      <c r="M39" s="295">
        <f t="shared" si="1"/>
        <v>-1</v>
      </c>
      <c r="N39" s="296">
        <f t="shared" si="2"/>
        <v>8</v>
      </c>
      <c r="O39" s="308"/>
      <c r="P39" s="308"/>
      <c r="Q39" s="308"/>
      <c r="R39" s="308"/>
      <c r="S39" s="308"/>
      <c r="T39" s="308"/>
      <c r="U39" s="84"/>
      <c r="V39" s="84"/>
    </row>
    <row r="40" spans="2:22" ht="15" customHeight="1" x14ac:dyDescent="0.25">
      <c r="B40" s="347"/>
      <c r="C40" s="286" t="s">
        <v>214</v>
      </c>
      <c r="D40" s="286" t="s">
        <v>140</v>
      </c>
      <c r="E40" s="286" t="s">
        <v>141</v>
      </c>
      <c r="F40" s="273">
        <f t="shared" ca="1" si="0"/>
        <v>2</v>
      </c>
      <c r="G40" s="288">
        <v>488.74999999999994</v>
      </c>
      <c r="H40" s="287">
        <v>537.625</v>
      </c>
      <c r="I40" s="269"/>
      <c r="J40" s="298">
        <f>I40-H40</f>
        <v>-537.625</v>
      </c>
      <c r="K40" s="197">
        <f ca="1">F40*I40</f>
        <v>0</v>
      </c>
      <c r="L40" s="127"/>
      <c r="M40" s="295">
        <f t="shared" si="1"/>
        <v>-1</v>
      </c>
      <c r="N40" s="296">
        <f t="shared" si="2"/>
        <v>8</v>
      </c>
      <c r="O40" s="308"/>
      <c r="P40" s="308"/>
      <c r="Q40" s="308"/>
      <c r="R40" s="308"/>
      <c r="S40" s="308"/>
      <c r="T40" s="308"/>
      <c r="U40" s="84"/>
      <c r="V40" s="84"/>
    </row>
    <row r="41" spans="2:22" ht="15" customHeight="1" x14ac:dyDescent="0.25">
      <c r="B41" s="347"/>
      <c r="C41" s="286" t="s">
        <v>215</v>
      </c>
      <c r="D41" s="286" t="s">
        <v>140</v>
      </c>
      <c r="E41" s="286" t="s">
        <v>141</v>
      </c>
      <c r="F41" s="273">
        <f t="shared" ca="1" si="0"/>
        <v>5</v>
      </c>
      <c r="G41" s="288">
        <v>10330.3025</v>
      </c>
      <c r="H41" s="287">
        <v>11363.332750000001</v>
      </c>
      <c r="I41" s="269"/>
      <c r="J41" s="298">
        <f>I41-H41</f>
        <v>-11363.332750000001</v>
      </c>
      <c r="K41" s="197">
        <f ca="1">F41*I41</f>
        <v>0</v>
      </c>
      <c r="L41" s="127"/>
      <c r="M41" s="295">
        <f t="shared" si="1"/>
        <v>-1</v>
      </c>
      <c r="N41" s="296">
        <f t="shared" si="2"/>
        <v>8</v>
      </c>
      <c r="O41" s="308"/>
      <c r="P41" s="308"/>
      <c r="Q41" s="308"/>
      <c r="R41" s="308"/>
      <c r="S41" s="308"/>
      <c r="T41" s="308"/>
      <c r="U41" s="84"/>
      <c r="V41" s="84"/>
    </row>
    <row r="42" spans="2:22" ht="15" customHeight="1" x14ac:dyDescent="0.25">
      <c r="B42" s="347"/>
      <c r="C42" s="286" t="s">
        <v>216</v>
      </c>
      <c r="D42" s="286" t="s">
        <v>140</v>
      </c>
      <c r="E42" s="286" t="s">
        <v>141</v>
      </c>
      <c r="F42" s="273">
        <f t="shared" ca="1" si="0"/>
        <v>8</v>
      </c>
      <c r="G42" s="288">
        <v>3463.5</v>
      </c>
      <c r="H42" s="287">
        <v>3809.8500000000004</v>
      </c>
      <c r="I42" s="269"/>
      <c r="J42" s="298">
        <f>I42-H42</f>
        <v>-3809.8500000000004</v>
      </c>
      <c r="K42" s="197">
        <f ca="1">F42*I42</f>
        <v>0</v>
      </c>
      <c r="L42" s="127"/>
      <c r="M42" s="295">
        <f t="shared" si="1"/>
        <v>-1</v>
      </c>
      <c r="N42" s="296">
        <f t="shared" si="2"/>
        <v>8</v>
      </c>
      <c r="O42" s="308"/>
      <c r="P42" s="308"/>
      <c r="Q42" s="308"/>
      <c r="R42" s="308"/>
      <c r="S42" s="308"/>
      <c r="T42" s="308"/>
      <c r="U42" s="84"/>
      <c r="V42" s="84"/>
    </row>
    <row r="43" spans="2:22" ht="15" customHeight="1" x14ac:dyDescent="0.25">
      <c r="B43" s="347"/>
      <c r="C43" s="286" t="s">
        <v>217</v>
      </c>
      <c r="D43" s="286" t="s">
        <v>140</v>
      </c>
      <c r="E43" s="286" t="s">
        <v>141</v>
      </c>
      <c r="F43" s="273">
        <f t="shared" ca="1" si="0"/>
        <v>7</v>
      </c>
      <c r="G43" s="288"/>
      <c r="H43" s="287"/>
      <c r="I43" s="269"/>
      <c r="J43" s="197">
        <f>I43-H43</f>
        <v>0</v>
      </c>
      <c r="K43" s="197">
        <f ca="1">F43*I43</f>
        <v>0</v>
      </c>
      <c r="L43" s="127"/>
      <c r="M43" s="295">
        <f t="shared" si="1"/>
        <v>0</v>
      </c>
      <c r="N43" s="296">
        <f t="shared" si="2"/>
        <v>4</v>
      </c>
      <c r="O43" s="308"/>
      <c r="P43" s="308"/>
      <c r="Q43" s="308"/>
      <c r="R43" s="308"/>
      <c r="S43" s="308"/>
      <c r="T43" s="308"/>
      <c r="U43" s="84"/>
      <c r="V43" s="84"/>
    </row>
    <row r="44" spans="2:22" ht="15" customHeight="1" x14ac:dyDescent="0.25">
      <c r="B44" s="347"/>
      <c r="C44" s="286" t="s">
        <v>218</v>
      </c>
      <c r="D44" s="286" t="s">
        <v>136</v>
      </c>
      <c r="E44" s="286" t="s">
        <v>137</v>
      </c>
      <c r="F44" s="273">
        <f t="shared" ca="1" si="0"/>
        <v>9</v>
      </c>
      <c r="G44" s="288">
        <v>1986.0000000000002</v>
      </c>
      <c r="H44" s="287">
        <v>2184.6000000000004</v>
      </c>
      <c r="I44" s="269"/>
      <c r="J44" s="298">
        <f>I44-H44</f>
        <v>-2184.6000000000004</v>
      </c>
      <c r="K44" s="197">
        <f ca="1">F44*I44</f>
        <v>0</v>
      </c>
      <c r="L44" s="127"/>
      <c r="M44" s="295">
        <f t="shared" si="1"/>
        <v>-1</v>
      </c>
      <c r="N44" s="296">
        <f t="shared" si="2"/>
        <v>8</v>
      </c>
      <c r="O44" s="308"/>
      <c r="P44" s="308"/>
      <c r="Q44" s="308"/>
      <c r="R44" s="308"/>
      <c r="S44" s="308"/>
      <c r="T44" s="308"/>
      <c r="U44" s="84"/>
      <c r="V44" s="84"/>
    </row>
    <row r="45" spans="2:22" ht="15" customHeight="1" x14ac:dyDescent="0.25">
      <c r="B45" s="347"/>
      <c r="C45" s="286" t="s">
        <v>219</v>
      </c>
      <c r="D45" s="286" t="s">
        <v>478</v>
      </c>
      <c r="E45" s="286" t="s">
        <v>134</v>
      </c>
      <c r="F45" s="273">
        <f t="shared" ca="1" si="0"/>
        <v>9</v>
      </c>
      <c r="G45" s="288">
        <v>10091</v>
      </c>
      <c r="H45" s="287">
        <v>11100.1</v>
      </c>
      <c r="I45" s="269"/>
      <c r="J45" s="298">
        <f>I45-H45</f>
        <v>-11100.1</v>
      </c>
      <c r="K45" s="197">
        <f ca="1">F45*I45</f>
        <v>0</v>
      </c>
      <c r="L45" s="127"/>
      <c r="M45" s="295">
        <f t="shared" si="1"/>
        <v>-1</v>
      </c>
      <c r="N45" s="296">
        <f t="shared" si="2"/>
        <v>8</v>
      </c>
      <c r="O45" s="308"/>
      <c r="P45" s="308"/>
      <c r="Q45" s="308"/>
      <c r="R45" s="308"/>
      <c r="S45" s="308"/>
      <c r="T45" s="308"/>
      <c r="U45" s="84"/>
      <c r="V45" s="84"/>
    </row>
    <row r="46" spans="2:22" ht="15" customHeight="1" x14ac:dyDescent="0.25">
      <c r="B46" s="347"/>
      <c r="C46" s="286" t="s">
        <v>220</v>
      </c>
      <c r="D46" s="286" t="s">
        <v>478</v>
      </c>
      <c r="E46" s="286" t="s">
        <v>134</v>
      </c>
      <c r="F46" s="273">
        <f t="shared" ca="1" si="0"/>
        <v>7</v>
      </c>
      <c r="G46" s="288">
        <v>5320.5</v>
      </c>
      <c r="H46" s="287">
        <v>5852.55</v>
      </c>
      <c r="I46" s="269"/>
      <c r="J46" s="298">
        <f>I46-H46</f>
        <v>-5852.55</v>
      </c>
      <c r="K46" s="197">
        <f ca="1">F46*I46</f>
        <v>0</v>
      </c>
      <c r="L46" s="127"/>
      <c r="M46" s="295">
        <f t="shared" si="1"/>
        <v>-1</v>
      </c>
      <c r="N46" s="296">
        <f t="shared" si="2"/>
        <v>8</v>
      </c>
      <c r="O46" s="308"/>
      <c r="P46" s="308"/>
      <c r="Q46" s="308"/>
      <c r="R46" s="308"/>
      <c r="S46" s="308"/>
      <c r="T46" s="308"/>
      <c r="U46" s="84"/>
      <c r="V46" s="84"/>
    </row>
    <row r="47" spans="2:22" ht="15" customHeight="1" x14ac:dyDescent="0.25">
      <c r="B47" s="347"/>
      <c r="C47" s="286" t="s">
        <v>221</v>
      </c>
      <c r="D47" s="286" t="s">
        <v>478</v>
      </c>
      <c r="E47" s="286" t="s">
        <v>134</v>
      </c>
      <c r="F47" s="273">
        <f t="shared" ca="1" si="0"/>
        <v>7</v>
      </c>
      <c r="G47" s="288"/>
      <c r="H47" s="287"/>
      <c r="I47" s="269"/>
      <c r="J47" s="197">
        <f>I47-H47</f>
        <v>0</v>
      </c>
      <c r="K47" s="197">
        <f ca="1">F47*I47</f>
        <v>0</v>
      </c>
      <c r="L47" s="127"/>
      <c r="M47" s="295">
        <f t="shared" si="1"/>
        <v>0</v>
      </c>
      <c r="N47" s="296">
        <f t="shared" si="2"/>
        <v>4</v>
      </c>
      <c r="O47" s="308"/>
      <c r="P47" s="308"/>
      <c r="Q47" s="308"/>
      <c r="R47" s="308"/>
      <c r="S47" s="308"/>
      <c r="T47" s="308"/>
      <c r="U47" s="84"/>
      <c r="V47" s="84"/>
    </row>
    <row r="48" spans="2:22" ht="15" customHeight="1" x14ac:dyDescent="0.25">
      <c r="B48" s="347"/>
      <c r="C48" s="286" t="s">
        <v>222</v>
      </c>
      <c r="D48" s="286" t="s">
        <v>478</v>
      </c>
      <c r="E48" s="286" t="s">
        <v>134</v>
      </c>
      <c r="F48" s="273">
        <f t="shared" ca="1" si="0"/>
        <v>4</v>
      </c>
      <c r="G48" s="288">
        <v>3463.25</v>
      </c>
      <c r="H48" s="287">
        <v>3809.5750000000003</v>
      </c>
      <c r="I48" s="269"/>
      <c r="J48" s="298">
        <f>I48-H48</f>
        <v>-3809.5750000000003</v>
      </c>
      <c r="K48" s="197">
        <f ca="1">F48*I48</f>
        <v>0</v>
      </c>
      <c r="L48" s="127"/>
      <c r="M48" s="295">
        <f t="shared" si="1"/>
        <v>-1</v>
      </c>
      <c r="N48" s="296">
        <f t="shared" si="2"/>
        <v>8</v>
      </c>
      <c r="O48" s="308"/>
      <c r="P48" s="308"/>
      <c r="Q48" s="308"/>
      <c r="R48" s="308"/>
      <c r="S48" s="308"/>
      <c r="T48" s="308"/>
      <c r="U48" s="84"/>
      <c r="V48" s="84"/>
    </row>
    <row r="49" spans="2:22" ht="15" customHeight="1" x14ac:dyDescent="0.25">
      <c r="B49" s="347"/>
      <c r="C49" s="286" t="s">
        <v>223</v>
      </c>
      <c r="D49" s="286" t="s">
        <v>135</v>
      </c>
      <c r="E49" s="286" t="s">
        <v>144</v>
      </c>
      <c r="F49" s="273">
        <f t="shared" ca="1" si="0"/>
        <v>9</v>
      </c>
      <c r="G49" s="288">
        <v>5280.1025</v>
      </c>
      <c r="H49" s="287">
        <v>5808.1127500000002</v>
      </c>
      <c r="I49" s="269"/>
      <c r="J49" s="298">
        <f>I49-H49</f>
        <v>-5808.1127500000002</v>
      </c>
      <c r="K49" s="197">
        <f ca="1">F49*I49</f>
        <v>0</v>
      </c>
      <c r="L49" s="127"/>
      <c r="M49" s="295">
        <f t="shared" si="1"/>
        <v>-1</v>
      </c>
      <c r="N49" s="296">
        <f t="shared" si="2"/>
        <v>8</v>
      </c>
      <c r="O49" s="308"/>
      <c r="P49" s="308"/>
      <c r="Q49" s="308"/>
      <c r="R49" s="308"/>
      <c r="S49" s="308"/>
      <c r="T49" s="308"/>
      <c r="U49" s="84"/>
      <c r="V49" s="84"/>
    </row>
    <row r="50" spans="2:22" ht="15" customHeight="1" x14ac:dyDescent="0.25">
      <c r="B50" s="347"/>
      <c r="C50" s="286" t="s">
        <v>224</v>
      </c>
      <c r="D50" s="286" t="s">
        <v>136</v>
      </c>
      <c r="E50" s="286" t="s">
        <v>137</v>
      </c>
      <c r="F50" s="273">
        <f t="shared" ca="1" si="0"/>
        <v>2</v>
      </c>
      <c r="G50" s="288">
        <v>2109</v>
      </c>
      <c r="H50" s="287">
        <v>2319.9</v>
      </c>
      <c r="I50" s="269"/>
      <c r="J50" s="298">
        <f>I50-H50</f>
        <v>-2319.9</v>
      </c>
      <c r="K50" s="197">
        <f ca="1">F50*I50</f>
        <v>0</v>
      </c>
      <c r="L50" s="127"/>
      <c r="M50" s="295">
        <f t="shared" si="1"/>
        <v>-1</v>
      </c>
      <c r="N50" s="296">
        <f t="shared" si="2"/>
        <v>8</v>
      </c>
      <c r="O50" s="308"/>
      <c r="P50" s="308"/>
      <c r="Q50" s="308"/>
      <c r="R50" s="308"/>
      <c r="S50" s="308"/>
      <c r="T50" s="308"/>
      <c r="U50" s="84"/>
      <c r="V50" s="84"/>
    </row>
    <row r="51" spans="2:22" ht="15" customHeight="1" x14ac:dyDescent="0.25">
      <c r="B51" s="347" t="s">
        <v>505</v>
      </c>
      <c r="C51" s="286" t="s">
        <v>226</v>
      </c>
      <c r="D51" s="286" t="s">
        <v>478</v>
      </c>
      <c r="E51" s="286" t="s">
        <v>134</v>
      </c>
      <c r="F51" s="273">
        <f t="shared" ca="1" si="0"/>
        <v>2</v>
      </c>
      <c r="G51" s="288">
        <v>8882.3076923076915</v>
      </c>
      <c r="H51" s="287">
        <v>9770.538461538461</v>
      </c>
      <c r="I51" s="269"/>
      <c r="J51" s="298">
        <f>I51-H51</f>
        <v>-9770.538461538461</v>
      </c>
      <c r="K51" s="197">
        <f ca="1">F51*I51</f>
        <v>0</v>
      </c>
      <c r="L51" s="127"/>
      <c r="M51" s="295">
        <f t="shared" si="1"/>
        <v>-1</v>
      </c>
      <c r="N51" s="296">
        <f t="shared" si="2"/>
        <v>8</v>
      </c>
      <c r="O51" s="308"/>
      <c r="P51" s="308"/>
      <c r="Q51" s="308"/>
      <c r="R51" s="308"/>
      <c r="S51" s="308"/>
      <c r="T51" s="308"/>
      <c r="U51" s="84"/>
      <c r="V51" s="84"/>
    </row>
    <row r="52" spans="2:22" ht="15" customHeight="1" x14ac:dyDescent="0.25">
      <c r="B52" s="347"/>
      <c r="C52" s="286" t="s">
        <v>227</v>
      </c>
      <c r="D52" s="286" t="s">
        <v>478</v>
      </c>
      <c r="E52" s="286" t="s">
        <v>134</v>
      </c>
      <c r="F52" s="273">
        <f t="shared" ca="1" si="0"/>
        <v>5</v>
      </c>
      <c r="G52" s="288">
        <v>26900</v>
      </c>
      <c r="H52" s="287">
        <v>29590.000000000004</v>
      </c>
      <c r="I52" s="269"/>
      <c r="J52" s="298">
        <f>I52-H52</f>
        <v>-29590.000000000004</v>
      </c>
      <c r="K52" s="197">
        <f ca="1">F52*I52</f>
        <v>0</v>
      </c>
      <c r="L52" s="127"/>
      <c r="M52" s="295">
        <f t="shared" si="1"/>
        <v>-1</v>
      </c>
      <c r="N52" s="296">
        <f t="shared" si="2"/>
        <v>8</v>
      </c>
      <c r="O52" s="308"/>
      <c r="P52" s="308"/>
      <c r="Q52" s="308"/>
      <c r="R52" s="308"/>
      <c r="S52" s="308"/>
      <c r="T52" s="308"/>
      <c r="U52" s="84"/>
      <c r="V52" s="84"/>
    </row>
    <row r="53" spans="2:22" ht="15" customHeight="1" x14ac:dyDescent="0.25">
      <c r="B53" s="347"/>
      <c r="C53" s="286" t="s">
        <v>228</v>
      </c>
      <c r="D53" s="286" t="s">
        <v>478</v>
      </c>
      <c r="E53" s="286" t="s">
        <v>134</v>
      </c>
      <c r="F53" s="273">
        <f t="shared" ca="1" si="0"/>
        <v>10</v>
      </c>
      <c r="G53" s="288">
        <v>85720.0625</v>
      </c>
      <c r="H53" s="287">
        <v>94292.068750000006</v>
      </c>
      <c r="I53" s="269"/>
      <c r="J53" s="298">
        <f>I53-H53</f>
        <v>-94292.068750000006</v>
      </c>
      <c r="K53" s="197">
        <f ca="1">F53*I53</f>
        <v>0</v>
      </c>
      <c r="L53" s="127"/>
      <c r="M53" s="295">
        <f t="shared" si="1"/>
        <v>-1</v>
      </c>
      <c r="N53" s="296">
        <f t="shared" si="2"/>
        <v>8</v>
      </c>
      <c r="O53" s="308"/>
      <c r="P53" s="308"/>
      <c r="Q53" s="308"/>
      <c r="R53" s="308"/>
      <c r="S53" s="308"/>
      <c r="T53" s="308"/>
      <c r="U53" s="84"/>
      <c r="V53" s="84"/>
    </row>
    <row r="54" spans="2:22" ht="15" customHeight="1" x14ac:dyDescent="0.25">
      <c r="B54" s="347"/>
      <c r="C54" s="286" t="s">
        <v>229</v>
      </c>
      <c r="D54" s="286" t="s">
        <v>478</v>
      </c>
      <c r="E54" s="286" t="s">
        <v>134</v>
      </c>
      <c r="F54" s="273">
        <f t="shared" ca="1" si="0"/>
        <v>7</v>
      </c>
      <c r="G54" s="288">
        <v>232164.22222222222</v>
      </c>
      <c r="H54" s="287">
        <v>255380.64444444445</v>
      </c>
      <c r="I54" s="269"/>
      <c r="J54" s="298">
        <f>I54-H54</f>
        <v>-255380.64444444445</v>
      </c>
      <c r="K54" s="197">
        <f ca="1">F54*I54</f>
        <v>0</v>
      </c>
      <c r="L54" s="127"/>
      <c r="M54" s="295">
        <f t="shared" si="1"/>
        <v>-1</v>
      </c>
      <c r="N54" s="296">
        <f t="shared" si="2"/>
        <v>8</v>
      </c>
      <c r="O54" s="308"/>
      <c r="P54" s="308"/>
      <c r="Q54" s="308"/>
      <c r="R54" s="308"/>
      <c r="S54" s="308"/>
      <c r="T54" s="308"/>
      <c r="U54" s="84"/>
      <c r="V54" s="84"/>
    </row>
    <row r="55" spans="2:22" ht="15" customHeight="1" x14ac:dyDescent="0.25">
      <c r="B55" s="347"/>
      <c r="C55" s="286" t="s">
        <v>230</v>
      </c>
      <c r="D55" s="286" t="s">
        <v>478</v>
      </c>
      <c r="E55" s="286" t="s">
        <v>134</v>
      </c>
      <c r="F55" s="273">
        <f t="shared" ca="1" si="0"/>
        <v>9</v>
      </c>
      <c r="G55" s="288">
        <v>29707</v>
      </c>
      <c r="H55" s="287">
        <v>32677.700000000004</v>
      </c>
      <c r="I55" s="269"/>
      <c r="J55" s="298">
        <f>I55-H55</f>
        <v>-32677.700000000004</v>
      </c>
      <c r="K55" s="197">
        <f ca="1">F55*I55</f>
        <v>0</v>
      </c>
      <c r="L55" s="127"/>
      <c r="M55" s="295">
        <f t="shared" si="1"/>
        <v>-1</v>
      </c>
      <c r="N55" s="296">
        <f t="shared" si="2"/>
        <v>8</v>
      </c>
      <c r="O55" s="308"/>
      <c r="P55" s="308"/>
      <c r="Q55" s="308"/>
      <c r="R55" s="308"/>
      <c r="S55" s="308"/>
      <c r="T55" s="308"/>
      <c r="U55" s="84"/>
      <c r="V55" s="84"/>
    </row>
    <row r="56" spans="2:22" ht="15" customHeight="1" x14ac:dyDescent="0.25">
      <c r="B56" s="347"/>
      <c r="C56" s="286" t="s">
        <v>231</v>
      </c>
      <c r="D56" s="286" t="s">
        <v>478</v>
      </c>
      <c r="E56" s="286" t="s">
        <v>134</v>
      </c>
      <c r="F56" s="273">
        <f t="shared" ca="1" si="0"/>
        <v>10</v>
      </c>
      <c r="G56" s="288">
        <v>0</v>
      </c>
      <c r="H56" s="287">
        <v>0</v>
      </c>
      <c r="I56" s="269"/>
      <c r="J56" s="197">
        <f>I56-H56</f>
        <v>0</v>
      </c>
      <c r="K56" s="197">
        <f ca="1">F56*I56</f>
        <v>0</v>
      </c>
      <c r="L56" s="127"/>
      <c r="M56" s="295">
        <f t="shared" si="1"/>
        <v>0</v>
      </c>
      <c r="N56" s="296">
        <f t="shared" si="2"/>
        <v>4</v>
      </c>
      <c r="O56" s="308"/>
      <c r="P56" s="308"/>
      <c r="Q56" s="308"/>
      <c r="R56" s="308"/>
      <c r="S56" s="308"/>
      <c r="T56" s="308"/>
      <c r="U56" s="84"/>
      <c r="V56" s="84"/>
    </row>
    <row r="57" spans="2:22" ht="15" customHeight="1" x14ac:dyDescent="0.25">
      <c r="B57" s="347"/>
      <c r="C57" s="286" t="s">
        <v>232</v>
      </c>
      <c r="D57" s="286" t="s">
        <v>478</v>
      </c>
      <c r="E57" s="286" t="s">
        <v>134</v>
      </c>
      <c r="F57" s="273">
        <f t="shared" ca="1" si="0"/>
        <v>10</v>
      </c>
      <c r="G57" s="288"/>
      <c r="H57" s="287"/>
      <c r="I57" s="269"/>
      <c r="J57" s="197">
        <f>I57-H57</f>
        <v>0</v>
      </c>
      <c r="K57" s="197">
        <f ca="1">F57*I57</f>
        <v>0</v>
      </c>
      <c r="L57" s="127"/>
      <c r="M57" s="295">
        <f t="shared" si="1"/>
        <v>0</v>
      </c>
      <c r="N57" s="296">
        <f t="shared" si="2"/>
        <v>4</v>
      </c>
      <c r="O57" s="308"/>
      <c r="P57" s="308"/>
      <c r="Q57" s="308"/>
      <c r="R57" s="308"/>
      <c r="S57" s="308"/>
      <c r="T57" s="308"/>
      <c r="U57" s="84"/>
      <c r="V57" s="84"/>
    </row>
    <row r="58" spans="2:22" ht="15" customHeight="1" x14ac:dyDescent="0.25">
      <c r="B58" s="347"/>
      <c r="C58" s="286" t="s">
        <v>233</v>
      </c>
      <c r="D58" s="286" t="s">
        <v>142</v>
      </c>
      <c r="E58" s="286" t="s">
        <v>143</v>
      </c>
      <c r="F58" s="273">
        <f t="shared" ca="1" si="0"/>
        <v>10</v>
      </c>
      <c r="G58" s="288"/>
      <c r="H58" s="287"/>
      <c r="I58" s="269"/>
      <c r="J58" s="197">
        <f>I58-H58</f>
        <v>0</v>
      </c>
      <c r="K58" s="197">
        <f ca="1">F58*I58</f>
        <v>0</v>
      </c>
      <c r="L58" s="127"/>
      <c r="M58" s="295">
        <f t="shared" si="1"/>
        <v>0</v>
      </c>
      <c r="N58" s="296">
        <f t="shared" si="2"/>
        <v>4</v>
      </c>
      <c r="O58" s="308"/>
      <c r="P58" s="308"/>
      <c r="Q58" s="308"/>
      <c r="R58" s="308"/>
      <c r="S58" s="308"/>
      <c r="T58" s="308"/>
      <c r="U58" s="84"/>
      <c r="V58" s="84"/>
    </row>
    <row r="59" spans="2:22" ht="15" customHeight="1" x14ac:dyDescent="0.25">
      <c r="B59" s="347" t="s">
        <v>506</v>
      </c>
      <c r="C59" s="286" t="s">
        <v>235</v>
      </c>
      <c r="D59" s="286" t="s">
        <v>478</v>
      </c>
      <c r="E59" s="286" t="s">
        <v>134</v>
      </c>
      <c r="F59" s="273">
        <f t="shared" ca="1" si="0"/>
        <v>10</v>
      </c>
      <c r="G59" s="288">
        <v>0</v>
      </c>
      <c r="H59" s="287">
        <v>0</v>
      </c>
      <c r="I59" s="269"/>
      <c r="J59" s="197">
        <f>I59-H59</f>
        <v>0</v>
      </c>
      <c r="K59" s="197">
        <f ca="1">F59*I59</f>
        <v>0</v>
      </c>
      <c r="L59" s="127"/>
      <c r="M59" s="295">
        <f t="shared" si="1"/>
        <v>0</v>
      </c>
      <c r="N59" s="296">
        <f t="shared" si="2"/>
        <v>4</v>
      </c>
      <c r="O59" s="308"/>
      <c r="P59" s="308"/>
      <c r="Q59" s="308"/>
      <c r="R59" s="308"/>
      <c r="S59" s="308"/>
      <c r="T59" s="308"/>
      <c r="U59" s="84"/>
      <c r="V59" s="84"/>
    </row>
    <row r="60" spans="2:22" ht="15" customHeight="1" x14ac:dyDescent="0.25">
      <c r="B60" s="347"/>
      <c r="C60" s="286" t="s">
        <v>236</v>
      </c>
      <c r="D60" s="286" t="s">
        <v>478</v>
      </c>
      <c r="E60" s="286" t="s">
        <v>134</v>
      </c>
      <c r="F60" s="273">
        <f t="shared" ca="1" si="0"/>
        <v>5</v>
      </c>
      <c r="G60" s="288">
        <v>1381.25</v>
      </c>
      <c r="H60" s="287">
        <v>1519.3750000000002</v>
      </c>
      <c r="I60" s="269"/>
      <c r="J60" s="298">
        <f>I60-H60</f>
        <v>-1519.3750000000002</v>
      </c>
      <c r="K60" s="197">
        <f ca="1">F60*I60</f>
        <v>0</v>
      </c>
      <c r="L60" s="127"/>
      <c r="M60" s="295">
        <f t="shared" si="1"/>
        <v>-1</v>
      </c>
      <c r="N60" s="296">
        <f t="shared" si="2"/>
        <v>8</v>
      </c>
      <c r="O60" s="308"/>
      <c r="P60" s="308"/>
      <c r="Q60" s="308"/>
      <c r="R60" s="308"/>
      <c r="S60" s="308"/>
      <c r="T60" s="308"/>
      <c r="U60" s="84"/>
      <c r="V60" s="84"/>
    </row>
    <row r="61" spans="2:22" ht="15" customHeight="1" x14ac:dyDescent="0.25">
      <c r="B61" s="347"/>
      <c r="C61" s="286" t="s">
        <v>237</v>
      </c>
      <c r="D61" s="286" t="s">
        <v>142</v>
      </c>
      <c r="E61" s="286" t="s">
        <v>143</v>
      </c>
      <c r="F61" s="273">
        <f t="shared" ca="1" si="0"/>
        <v>4</v>
      </c>
      <c r="G61" s="288">
        <v>0</v>
      </c>
      <c r="H61" s="287">
        <v>0</v>
      </c>
      <c r="I61" s="269"/>
      <c r="J61" s="197">
        <f>I61-H61</f>
        <v>0</v>
      </c>
      <c r="K61" s="197">
        <f ca="1">F61*I61</f>
        <v>0</v>
      </c>
      <c r="L61" s="127"/>
      <c r="M61" s="295">
        <f t="shared" si="1"/>
        <v>0</v>
      </c>
      <c r="N61" s="296">
        <f t="shared" si="2"/>
        <v>4</v>
      </c>
      <c r="O61" s="308"/>
      <c r="P61" s="308"/>
      <c r="Q61" s="308"/>
      <c r="R61" s="308"/>
      <c r="S61" s="308"/>
      <c r="T61" s="308"/>
      <c r="U61" s="84"/>
      <c r="V61" s="84"/>
    </row>
    <row r="62" spans="2:22" ht="15" customHeight="1" x14ac:dyDescent="0.25">
      <c r="B62" s="347" t="s">
        <v>507</v>
      </c>
      <c r="C62" s="286" t="s">
        <v>239</v>
      </c>
      <c r="D62" s="286" t="s">
        <v>478</v>
      </c>
      <c r="E62" s="286" t="s">
        <v>134</v>
      </c>
      <c r="F62" s="273">
        <f t="shared" ca="1" si="0"/>
        <v>3</v>
      </c>
      <c r="G62" s="288">
        <v>0</v>
      </c>
      <c r="H62" s="287">
        <v>0</v>
      </c>
      <c r="I62" s="269"/>
      <c r="J62" s="197">
        <f>I62-H62</f>
        <v>0</v>
      </c>
      <c r="K62" s="197">
        <f ca="1">F62*I62</f>
        <v>0</v>
      </c>
      <c r="L62" s="127"/>
      <c r="M62" s="295">
        <f t="shared" si="1"/>
        <v>0</v>
      </c>
      <c r="N62" s="296">
        <f t="shared" si="2"/>
        <v>4</v>
      </c>
      <c r="O62" s="308"/>
      <c r="P62" s="308"/>
      <c r="Q62" s="308"/>
      <c r="R62" s="308"/>
      <c r="S62" s="308"/>
      <c r="T62" s="308"/>
      <c r="U62" s="84"/>
      <c r="V62" s="84"/>
    </row>
    <row r="63" spans="2:22" ht="15" customHeight="1" x14ac:dyDescent="0.25">
      <c r="B63" s="347"/>
      <c r="C63" s="286" t="s">
        <v>90</v>
      </c>
      <c r="D63" s="286" t="s">
        <v>140</v>
      </c>
      <c r="E63" s="286" t="s">
        <v>141</v>
      </c>
      <c r="F63" s="273">
        <f t="shared" ca="1" si="0"/>
        <v>4</v>
      </c>
      <c r="G63" s="288">
        <v>0</v>
      </c>
      <c r="H63" s="287">
        <v>0</v>
      </c>
      <c r="I63" s="269"/>
      <c r="J63" s="197">
        <f>I63-H63</f>
        <v>0</v>
      </c>
      <c r="K63" s="197">
        <f ca="1">F63*I63</f>
        <v>0</v>
      </c>
      <c r="L63" s="127"/>
      <c r="M63" s="295">
        <f t="shared" si="1"/>
        <v>0</v>
      </c>
      <c r="N63" s="296">
        <f t="shared" si="2"/>
        <v>4</v>
      </c>
      <c r="O63" s="308"/>
      <c r="P63" s="308"/>
      <c r="Q63" s="308"/>
      <c r="R63" s="308"/>
      <c r="S63" s="308"/>
      <c r="T63" s="308"/>
      <c r="U63" s="84"/>
      <c r="V63" s="84"/>
    </row>
    <row r="64" spans="2:22" ht="15" customHeight="1" x14ac:dyDescent="0.25">
      <c r="B64" s="347"/>
      <c r="C64" s="286" t="s">
        <v>89</v>
      </c>
      <c r="D64" s="286" t="s">
        <v>483</v>
      </c>
      <c r="E64" s="286" t="s">
        <v>484</v>
      </c>
      <c r="F64" s="273">
        <f t="shared" ca="1" si="0"/>
        <v>5</v>
      </c>
      <c r="G64" s="288">
        <v>0</v>
      </c>
      <c r="H64" s="287">
        <v>0</v>
      </c>
      <c r="I64" s="269"/>
      <c r="J64" s="197">
        <f>I64-H64</f>
        <v>0</v>
      </c>
      <c r="K64" s="197">
        <f ca="1">F64*I64</f>
        <v>0</v>
      </c>
      <c r="L64" s="127"/>
      <c r="M64" s="295">
        <f t="shared" si="1"/>
        <v>0</v>
      </c>
      <c r="N64" s="296">
        <f t="shared" si="2"/>
        <v>4</v>
      </c>
      <c r="O64" s="308"/>
      <c r="P64" s="308"/>
      <c r="Q64" s="308"/>
      <c r="R64" s="308"/>
      <c r="S64" s="308"/>
      <c r="T64" s="308"/>
      <c r="U64" s="84"/>
      <c r="V64" s="84"/>
    </row>
    <row r="65" spans="2:22" ht="15" customHeight="1" x14ac:dyDescent="0.25">
      <c r="B65" s="347"/>
      <c r="C65" s="286" t="s">
        <v>240</v>
      </c>
      <c r="D65" s="286" t="s">
        <v>483</v>
      </c>
      <c r="E65" s="286" t="s">
        <v>484</v>
      </c>
      <c r="F65" s="273">
        <f t="shared" ca="1" si="0"/>
        <v>6</v>
      </c>
      <c r="G65" s="288">
        <v>0</v>
      </c>
      <c r="H65" s="287">
        <v>0</v>
      </c>
      <c r="I65" s="269"/>
      <c r="J65" s="197">
        <f>I65-H65</f>
        <v>0</v>
      </c>
      <c r="K65" s="197">
        <f ca="1">F65*I65</f>
        <v>0</v>
      </c>
      <c r="L65" s="127"/>
      <c r="M65" s="295">
        <f t="shared" si="1"/>
        <v>0</v>
      </c>
      <c r="N65" s="296">
        <f t="shared" si="2"/>
        <v>4</v>
      </c>
      <c r="O65" s="308"/>
      <c r="P65" s="308"/>
      <c r="Q65" s="308"/>
      <c r="R65" s="308"/>
      <c r="S65" s="308"/>
      <c r="T65" s="308"/>
      <c r="U65" s="84"/>
      <c r="V65" s="84"/>
    </row>
    <row r="66" spans="2:22" ht="15" customHeight="1" x14ac:dyDescent="0.25">
      <c r="B66" s="347" t="s">
        <v>508</v>
      </c>
      <c r="C66" s="286" t="s">
        <v>241</v>
      </c>
      <c r="D66" s="286" t="s">
        <v>478</v>
      </c>
      <c r="E66" s="286" t="s">
        <v>134</v>
      </c>
      <c r="F66" s="273">
        <f t="shared" ca="1" si="0"/>
        <v>6</v>
      </c>
      <c r="G66" s="288">
        <v>3749.9999999999995</v>
      </c>
      <c r="H66" s="287">
        <v>4125</v>
      </c>
      <c r="I66" s="269"/>
      <c r="J66" s="298">
        <f>I66-H66</f>
        <v>-4125</v>
      </c>
      <c r="K66" s="197">
        <f ca="1">F66*I66</f>
        <v>0</v>
      </c>
      <c r="L66" s="127"/>
      <c r="M66" s="295">
        <f t="shared" si="1"/>
        <v>-1</v>
      </c>
      <c r="N66" s="296">
        <f t="shared" si="2"/>
        <v>8</v>
      </c>
      <c r="O66" s="308"/>
      <c r="P66" s="308"/>
      <c r="Q66" s="308"/>
      <c r="R66" s="308"/>
      <c r="S66" s="308"/>
      <c r="T66" s="308"/>
      <c r="U66" s="84"/>
      <c r="V66" s="84"/>
    </row>
    <row r="67" spans="2:22" ht="15" customHeight="1" x14ac:dyDescent="0.25">
      <c r="B67" s="347"/>
      <c r="C67" s="286" t="s">
        <v>242</v>
      </c>
      <c r="D67" s="286" t="s">
        <v>478</v>
      </c>
      <c r="E67" s="286" t="s">
        <v>134</v>
      </c>
      <c r="F67" s="273">
        <f t="shared" ca="1" si="0"/>
        <v>2</v>
      </c>
      <c r="G67" s="288">
        <v>0</v>
      </c>
      <c r="H67" s="287">
        <v>0</v>
      </c>
      <c r="I67" s="269"/>
      <c r="J67" s="197">
        <f>I67-H67</f>
        <v>0</v>
      </c>
      <c r="K67" s="197">
        <f ca="1">F67*I67</f>
        <v>0</v>
      </c>
      <c r="L67" s="127"/>
      <c r="M67" s="295">
        <f t="shared" si="1"/>
        <v>0</v>
      </c>
      <c r="N67" s="296">
        <f t="shared" si="2"/>
        <v>4</v>
      </c>
      <c r="O67" s="308"/>
      <c r="P67" s="308"/>
      <c r="Q67" s="308"/>
      <c r="R67" s="308"/>
      <c r="S67" s="308"/>
      <c r="T67" s="308"/>
      <c r="U67" s="84"/>
      <c r="V67" s="84"/>
    </row>
    <row r="68" spans="2:22" ht="15" customHeight="1" x14ac:dyDescent="0.25">
      <c r="B68" s="347"/>
      <c r="C68" s="286" t="s">
        <v>243</v>
      </c>
      <c r="D68" s="286" t="s">
        <v>135</v>
      </c>
      <c r="E68" s="286" t="s">
        <v>144</v>
      </c>
      <c r="F68" s="273">
        <f t="shared" ca="1" si="0"/>
        <v>5</v>
      </c>
      <c r="G68" s="288">
        <v>93596.5</v>
      </c>
      <c r="H68" s="287">
        <v>102956.15000000001</v>
      </c>
      <c r="I68" s="269"/>
      <c r="J68" s="298">
        <f>I68-H68</f>
        <v>-102956.15000000001</v>
      </c>
      <c r="K68" s="197">
        <f ca="1">F68*I68</f>
        <v>0</v>
      </c>
      <c r="L68" s="127"/>
      <c r="M68" s="295">
        <f t="shared" si="1"/>
        <v>-1</v>
      </c>
      <c r="N68" s="296">
        <f t="shared" si="2"/>
        <v>8</v>
      </c>
      <c r="O68" s="308"/>
      <c r="P68" s="308"/>
      <c r="Q68" s="308"/>
      <c r="R68" s="308"/>
      <c r="S68" s="308"/>
      <c r="T68" s="308"/>
      <c r="U68" s="84"/>
      <c r="V68" s="84"/>
    </row>
    <row r="69" spans="2:22" ht="15" customHeight="1" x14ac:dyDescent="0.25">
      <c r="B69" s="347"/>
      <c r="C69" s="286" t="s">
        <v>244</v>
      </c>
      <c r="D69" s="286" t="s">
        <v>140</v>
      </c>
      <c r="E69" s="286" t="s">
        <v>141</v>
      </c>
      <c r="F69" s="273">
        <f t="shared" ca="1" si="0"/>
        <v>4</v>
      </c>
      <c r="G69" s="288">
        <v>2048</v>
      </c>
      <c r="H69" s="287">
        <v>2252.8000000000002</v>
      </c>
      <c r="I69" s="269"/>
      <c r="J69" s="298">
        <f>I69-H69</f>
        <v>-2252.8000000000002</v>
      </c>
      <c r="K69" s="197">
        <f ca="1">F69*I69</f>
        <v>0</v>
      </c>
      <c r="L69" s="127"/>
      <c r="M69" s="295">
        <f t="shared" si="1"/>
        <v>-1</v>
      </c>
      <c r="N69" s="296">
        <f t="shared" si="2"/>
        <v>8</v>
      </c>
      <c r="O69" s="308"/>
      <c r="P69" s="308"/>
      <c r="Q69" s="308"/>
      <c r="R69" s="308"/>
      <c r="S69" s="308"/>
      <c r="T69" s="308"/>
      <c r="U69" s="84"/>
      <c r="V69" s="84"/>
    </row>
    <row r="70" spans="2:22" ht="15" customHeight="1" x14ac:dyDescent="0.25">
      <c r="B70" s="347"/>
      <c r="C70" s="286" t="s">
        <v>245</v>
      </c>
      <c r="D70" s="286" t="s">
        <v>140</v>
      </c>
      <c r="E70" s="286" t="s">
        <v>141</v>
      </c>
      <c r="F70" s="273">
        <f t="shared" ref="F70:F133" ca="1" si="3">RANDBETWEEN(1,10)</f>
        <v>6</v>
      </c>
      <c r="G70" s="288">
        <v>1891.75</v>
      </c>
      <c r="H70" s="287">
        <v>2080.9250000000002</v>
      </c>
      <c r="I70" s="269"/>
      <c r="J70" s="298">
        <f>I70-H70</f>
        <v>-2080.9250000000002</v>
      </c>
      <c r="K70" s="197">
        <f ca="1">F70*I70</f>
        <v>0</v>
      </c>
      <c r="L70" s="127"/>
      <c r="M70" s="295">
        <f t="shared" si="1"/>
        <v>-1</v>
      </c>
      <c r="N70" s="296">
        <f t="shared" si="2"/>
        <v>8</v>
      </c>
      <c r="O70" s="308"/>
      <c r="P70" s="308"/>
      <c r="Q70" s="308"/>
      <c r="R70" s="308"/>
      <c r="S70" s="308"/>
      <c r="T70" s="308"/>
      <c r="U70" s="84"/>
      <c r="V70" s="84"/>
    </row>
    <row r="71" spans="2:22" ht="15" customHeight="1" x14ac:dyDescent="0.25">
      <c r="B71" s="347"/>
      <c r="C71" s="286" t="s">
        <v>246</v>
      </c>
      <c r="D71" s="286" t="s">
        <v>140</v>
      </c>
      <c r="E71" s="286" t="s">
        <v>141</v>
      </c>
      <c r="F71" s="273">
        <f t="shared" ca="1" si="3"/>
        <v>3</v>
      </c>
      <c r="G71" s="288">
        <v>5750</v>
      </c>
      <c r="H71" s="287">
        <v>6325.0000000000009</v>
      </c>
      <c r="I71" s="269"/>
      <c r="J71" s="298">
        <f>I71-H71</f>
        <v>-6325.0000000000009</v>
      </c>
      <c r="K71" s="197">
        <f ca="1">F71*I71</f>
        <v>0</v>
      </c>
      <c r="L71" s="127"/>
      <c r="M71" s="295">
        <f t="shared" ref="M71:M134" si="4">IFERROR(J71/H71,0)</f>
        <v>-1</v>
      </c>
      <c r="N71" s="296">
        <f t="shared" ref="N71:N134" si="5">VLOOKUP(M71,$P$6:$R$13,3,TRUE)</f>
        <v>8</v>
      </c>
      <c r="O71" s="308"/>
      <c r="P71" s="308"/>
      <c r="Q71" s="308"/>
      <c r="R71" s="308"/>
      <c r="S71" s="308"/>
      <c r="T71" s="308"/>
      <c r="U71" s="84"/>
      <c r="V71" s="84"/>
    </row>
    <row r="72" spans="2:22" ht="15" customHeight="1" x14ac:dyDescent="0.25">
      <c r="B72" s="347"/>
      <c r="C72" s="286" t="s">
        <v>247</v>
      </c>
      <c r="D72" s="286" t="s">
        <v>140</v>
      </c>
      <c r="E72" s="286" t="s">
        <v>141</v>
      </c>
      <c r="F72" s="273">
        <f t="shared" ca="1" si="3"/>
        <v>8</v>
      </c>
      <c r="G72" s="288"/>
      <c r="H72" s="287"/>
      <c r="I72" s="269"/>
      <c r="J72" s="197">
        <f>I72-H72</f>
        <v>0</v>
      </c>
      <c r="K72" s="197">
        <f ca="1">F72*I72</f>
        <v>0</v>
      </c>
      <c r="L72" s="127"/>
      <c r="M72" s="295">
        <f t="shared" si="4"/>
        <v>0</v>
      </c>
      <c r="N72" s="296">
        <f t="shared" si="5"/>
        <v>4</v>
      </c>
      <c r="O72" s="308"/>
      <c r="P72" s="308"/>
      <c r="Q72" s="308"/>
      <c r="R72" s="308"/>
      <c r="S72" s="308"/>
      <c r="T72" s="308"/>
      <c r="U72" s="84"/>
      <c r="V72" s="84"/>
    </row>
    <row r="73" spans="2:22" ht="15" customHeight="1" x14ac:dyDescent="0.25">
      <c r="B73" s="347"/>
      <c r="C73" s="286" t="s">
        <v>248</v>
      </c>
      <c r="D73" s="286" t="s">
        <v>140</v>
      </c>
      <c r="E73" s="286" t="s">
        <v>141</v>
      </c>
      <c r="F73" s="273">
        <f t="shared" ca="1" si="3"/>
        <v>7</v>
      </c>
      <c r="G73" s="288">
        <v>427.25</v>
      </c>
      <c r="H73" s="287">
        <v>469.97500000000002</v>
      </c>
      <c r="I73" s="269"/>
      <c r="J73" s="298">
        <f>I73-H73</f>
        <v>-469.97500000000002</v>
      </c>
      <c r="K73" s="197">
        <f ca="1">F73*I73</f>
        <v>0</v>
      </c>
      <c r="L73" s="127"/>
      <c r="M73" s="295">
        <f t="shared" si="4"/>
        <v>-1</v>
      </c>
      <c r="N73" s="296">
        <f t="shared" si="5"/>
        <v>8</v>
      </c>
      <c r="O73" s="308"/>
      <c r="P73" s="308"/>
      <c r="Q73" s="308"/>
      <c r="R73" s="308"/>
      <c r="S73" s="308"/>
      <c r="T73" s="308"/>
      <c r="U73" s="84"/>
      <c r="V73" s="84"/>
    </row>
    <row r="74" spans="2:22" ht="15" customHeight="1" x14ac:dyDescent="0.25">
      <c r="B74" s="347"/>
      <c r="C74" s="286" t="s">
        <v>249</v>
      </c>
      <c r="D74" s="286" t="s">
        <v>140</v>
      </c>
      <c r="E74" s="286" t="s">
        <v>141</v>
      </c>
      <c r="F74" s="273">
        <f t="shared" ca="1" si="3"/>
        <v>4</v>
      </c>
      <c r="G74" s="288">
        <v>1204</v>
      </c>
      <c r="H74" s="287">
        <v>1324.4</v>
      </c>
      <c r="I74" s="269"/>
      <c r="J74" s="298">
        <f>I74-H74</f>
        <v>-1324.4</v>
      </c>
      <c r="K74" s="197">
        <f ca="1">F74*I74</f>
        <v>0</v>
      </c>
      <c r="L74" s="127"/>
      <c r="M74" s="295">
        <f t="shared" si="4"/>
        <v>-1</v>
      </c>
      <c r="N74" s="296">
        <f t="shared" si="5"/>
        <v>8</v>
      </c>
      <c r="O74" s="308"/>
      <c r="P74" s="308"/>
      <c r="Q74" s="308"/>
      <c r="R74" s="308"/>
      <c r="S74" s="308"/>
      <c r="T74" s="308"/>
      <c r="U74" s="84"/>
      <c r="V74" s="84"/>
    </row>
    <row r="75" spans="2:22" ht="15" customHeight="1" x14ac:dyDescent="0.25">
      <c r="B75" s="347"/>
      <c r="C75" s="286" t="s">
        <v>250</v>
      </c>
      <c r="D75" s="286" t="s">
        <v>140</v>
      </c>
      <c r="E75" s="286" t="s">
        <v>141</v>
      </c>
      <c r="F75" s="273">
        <f t="shared" ca="1" si="3"/>
        <v>9</v>
      </c>
      <c r="G75" s="288">
        <v>2717</v>
      </c>
      <c r="H75" s="287">
        <v>2988.7000000000003</v>
      </c>
      <c r="I75" s="269"/>
      <c r="J75" s="298">
        <f>I75-H75</f>
        <v>-2988.7000000000003</v>
      </c>
      <c r="K75" s="197">
        <f ca="1">F75*I75</f>
        <v>0</v>
      </c>
      <c r="L75" s="127"/>
      <c r="M75" s="295">
        <f t="shared" si="4"/>
        <v>-1</v>
      </c>
      <c r="N75" s="296">
        <f t="shared" si="5"/>
        <v>8</v>
      </c>
      <c r="O75" s="308"/>
      <c r="P75" s="308"/>
      <c r="Q75" s="308"/>
      <c r="R75" s="308"/>
      <c r="S75" s="308"/>
      <c r="T75" s="308"/>
      <c r="U75" s="84"/>
      <c r="V75" s="84"/>
    </row>
    <row r="76" spans="2:22" ht="15" customHeight="1" x14ac:dyDescent="0.25">
      <c r="B76" s="347"/>
      <c r="C76" s="286" t="s">
        <v>251</v>
      </c>
      <c r="D76" s="286" t="s">
        <v>485</v>
      </c>
      <c r="E76" s="286" t="s">
        <v>486</v>
      </c>
      <c r="F76" s="273">
        <f t="shared" ca="1" si="3"/>
        <v>7</v>
      </c>
      <c r="G76" s="288">
        <v>0</v>
      </c>
      <c r="H76" s="287">
        <v>0</v>
      </c>
      <c r="I76" s="269"/>
      <c r="J76" s="197">
        <f>I76-H76</f>
        <v>0</v>
      </c>
      <c r="K76" s="197">
        <f ca="1">F76*I76</f>
        <v>0</v>
      </c>
      <c r="L76" s="127"/>
      <c r="M76" s="295">
        <f t="shared" si="4"/>
        <v>0</v>
      </c>
      <c r="N76" s="296">
        <f t="shared" si="5"/>
        <v>4</v>
      </c>
      <c r="O76" s="308"/>
      <c r="P76" s="308"/>
      <c r="Q76" s="308"/>
      <c r="R76" s="308"/>
      <c r="S76" s="308"/>
      <c r="T76" s="308"/>
      <c r="U76" s="84"/>
      <c r="V76" s="84"/>
    </row>
    <row r="77" spans="2:22" ht="15" customHeight="1" x14ac:dyDescent="0.25">
      <c r="B77" s="347"/>
      <c r="C77" s="286" t="s">
        <v>252</v>
      </c>
      <c r="D77" s="286" t="s">
        <v>485</v>
      </c>
      <c r="E77" s="286" t="s">
        <v>486</v>
      </c>
      <c r="F77" s="273">
        <f t="shared" ca="1" si="3"/>
        <v>5</v>
      </c>
      <c r="G77" s="288">
        <v>0</v>
      </c>
      <c r="H77" s="287">
        <v>0</v>
      </c>
      <c r="I77" s="269"/>
      <c r="J77" s="197">
        <f>I77-H77</f>
        <v>0</v>
      </c>
      <c r="K77" s="197">
        <f ca="1">F77*I77</f>
        <v>0</v>
      </c>
      <c r="L77" s="127"/>
      <c r="M77" s="295">
        <f t="shared" si="4"/>
        <v>0</v>
      </c>
      <c r="N77" s="296">
        <f t="shared" si="5"/>
        <v>4</v>
      </c>
      <c r="O77" s="308"/>
      <c r="P77" s="308"/>
      <c r="Q77" s="308"/>
      <c r="R77" s="308"/>
      <c r="S77" s="308"/>
      <c r="T77" s="308"/>
      <c r="U77" s="84"/>
      <c r="V77" s="84"/>
    </row>
    <row r="78" spans="2:22" ht="15" customHeight="1" x14ac:dyDescent="0.25">
      <c r="B78" s="347"/>
      <c r="C78" s="286" t="s">
        <v>253</v>
      </c>
      <c r="D78" s="286" t="s">
        <v>478</v>
      </c>
      <c r="E78" s="286" t="s">
        <v>134</v>
      </c>
      <c r="F78" s="273">
        <f t="shared" ca="1" si="3"/>
        <v>9</v>
      </c>
      <c r="G78" s="288">
        <v>0</v>
      </c>
      <c r="H78" s="287">
        <v>0</v>
      </c>
      <c r="I78" s="269"/>
      <c r="J78" s="197">
        <f>I78-H78</f>
        <v>0</v>
      </c>
      <c r="K78" s="197">
        <f ca="1">F78*I78</f>
        <v>0</v>
      </c>
      <c r="L78" s="127"/>
      <c r="M78" s="295">
        <f t="shared" si="4"/>
        <v>0</v>
      </c>
      <c r="N78" s="296">
        <f t="shared" si="5"/>
        <v>4</v>
      </c>
      <c r="O78" s="308"/>
      <c r="P78" s="308"/>
      <c r="Q78" s="308"/>
      <c r="R78" s="308"/>
      <c r="S78" s="308"/>
      <c r="T78" s="308"/>
      <c r="U78" s="84"/>
      <c r="V78" s="84"/>
    </row>
    <row r="79" spans="2:22" ht="15" customHeight="1" x14ac:dyDescent="0.25">
      <c r="B79" s="347"/>
      <c r="C79" s="286" t="s">
        <v>254</v>
      </c>
      <c r="D79" s="286" t="s">
        <v>478</v>
      </c>
      <c r="E79" s="286" t="s">
        <v>134</v>
      </c>
      <c r="F79" s="273">
        <f t="shared" ca="1" si="3"/>
        <v>3</v>
      </c>
      <c r="G79" s="288">
        <v>0</v>
      </c>
      <c r="H79" s="287">
        <v>0</v>
      </c>
      <c r="I79" s="269"/>
      <c r="J79" s="197">
        <f>I79-H79</f>
        <v>0</v>
      </c>
      <c r="K79" s="197">
        <f ca="1">F79*I79</f>
        <v>0</v>
      </c>
      <c r="L79" s="127"/>
      <c r="M79" s="295">
        <f t="shared" si="4"/>
        <v>0</v>
      </c>
      <c r="N79" s="296">
        <f t="shared" si="5"/>
        <v>4</v>
      </c>
      <c r="O79" s="308"/>
      <c r="P79" s="308"/>
      <c r="Q79" s="308"/>
      <c r="R79" s="308"/>
      <c r="S79" s="308"/>
      <c r="T79" s="308"/>
      <c r="U79" s="84"/>
      <c r="V79" s="84"/>
    </row>
    <row r="80" spans="2:22" ht="15" customHeight="1" x14ac:dyDescent="0.25">
      <c r="B80" s="347"/>
      <c r="C80" s="286" t="s">
        <v>255</v>
      </c>
      <c r="D80" s="286" t="s">
        <v>478</v>
      </c>
      <c r="E80" s="286" t="s">
        <v>134</v>
      </c>
      <c r="F80" s="273">
        <f t="shared" ca="1" si="3"/>
        <v>2</v>
      </c>
      <c r="G80" s="288">
        <v>0</v>
      </c>
      <c r="H80" s="287">
        <v>0</v>
      </c>
      <c r="I80" s="269"/>
      <c r="J80" s="197">
        <f>I80-H80</f>
        <v>0</v>
      </c>
      <c r="K80" s="197">
        <f ca="1">F80*I80</f>
        <v>0</v>
      </c>
      <c r="L80" s="127"/>
      <c r="M80" s="295">
        <f t="shared" si="4"/>
        <v>0</v>
      </c>
      <c r="N80" s="296">
        <f t="shared" si="5"/>
        <v>4</v>
      </c>
      <c r="O80" s="308"/>
      <c r="P80" s="308"/>
      <c r="Q80" s="308"/>
      <c r="R80" s="308"/>
      <c r="S80" s="308"/>
      <c r="T80" s="308"/>
      <c r="U80" s="84"/>
      <c r="V80" s="84"/>
    </row>
    <row r="81" spans="2:22" ht="15" customHeight="1" x14ac:dyDescent="0.25">
      <c r="B81" s="347"/>
      <c r="C81" s="286" t="s">
        <v>256</v>
      </c>
      <c r="D81" s="286" t="s">
        <v>140</v>
      </c>
      <c r="E81" s="286" t="s">
        <v>141</v>
      </c>
      <c r="F81" s="273">
        <f t="shared" ca="1" si="3"/>
        <v>10</v>
      </c>
      <c r="G81" s="288">
        <v>2003.5000000000002</v>
      </c>
      <c r="H81" s="287">
        <v>2203.8500000000004</v>
      </c>
      <c r="I81" s="269"/>
      <c r="J81" s="298">
        <f>I81-H81</f>
        <v>-2203.8500000000004</v>
      </c>
      <c r="K81" s="197">
        <f ca="1">F81*I81</f>
        <v>0</v>
      </c>
      <c r="L81" s="127"/>
      <c r="M81" s="295">
        <f t="shared" si="4"/>
        <v>-1</v>
      </c>
      <c r="N81" s="296">
        <f t="shared" si="5"/>
        <v>8</v>
      </c>
      <c r="O81" s="308"/>
      <c r="P81" s="308"/>
      <c r="Q81" s="308"/>
      <c r="R81" s="308"/>
      <c r="S81" s="308"/>
      <c r="T81" s="308"/>
      <c r="U81" s="84"/>
      <c r="V81" s="84"/>
    </row>
    <row r="82" spans="2:22" ht="15" customHeight="1" x14ac:dyDescent="0.25">
      <c r="B82" s="347"/>
      <c r="C82" s="286" t="s">
        <v>257</v>
      </c>
      <c r="D82" s="286" t="s">
        <v>478</v>
      </c>
      <c r="E82" s="286" t="s">
        <v>134</v>
      </c>
      <c r="F82" s="273">
        <f t="shared" ca="1" si="3"/>
        <v>3</v>
      </c>
      <c r="G82" s="288">
        <v>0</v>
      </c>
      <c r="H82" s="287">
        <v>0</v>
      </c>
      <c r="I82" s="269"/>
      <c r="J82" s="197">
        <f>I82-H82</f>
        <v>0</v>
      </c>
      <c r="K82" s="197">
        <f ca="1">F82*I82</f>
        <v>0</v>
      </c>
      <c r="L82" s="127"/>
      <c r="M82" s="295">
        <f t="shared" si="4"/>
        <v>0</v>
      </c>
      <c r="N82" s="296">
        <f t="shared" si="5"/>
        <v>4</v>
      </c>
      <c r="O82" s="308"/>
      <c r="P82" s="308"/>
      <c r="Q82" s="308"/>
      <c r="R82" s="308"/>
      <c r="S82" s="308"/>
      <c r="T82" s="308"/>
      <c r="U82" s="84"/>
      <c r="V82" s="84"/>
    </row>
    <row r="83" spans="2:22" ht="15" customHeight="1" x14ac:dyDescent="0.25">
      <c r="B83" s="347"/>
      <c r="C83" s="286" t="s">
        <v>258</v>
      </c>
      <c r="D83" s="286" t="s">
        <v>140</v>
      </c>
      <c r="E83" s="286" t="s">
        <v>141</v>
      </c>
      <c r="F83" s="273">
        <f t="shared" ca="1" si="3"/>
        <v>1</v>
      </c>
      <c r="G83" s="288">
        <v>1621.25</v>
      </c>
      <c r="H83" s="287">
        <v>1783.3750000000002</v>
      </c>
      <c r="I83" s="269"/>
      <c r="J83" s="298">
        <f>I83-H83</f>
        <v>-1783.3750000000002</v>
      </c>
      <c r="K83" s="197">
        <f ca="1">F83*I83</f>
        <v>0</v>
      </c>
      <c r="L83" s="127"/>
      <c r="M83" s="295">
        <f t="shared" si="4"/>
        <v>-1</v>
      </c>
      <c r="N83" s="296">
        <f t="shared" si="5"/>
        <v>8</v>
      </c>
      <c r="O83" s="308"/>
      <c r="P83" s="308"/>
      <c r="Q83" s="308"/>
      <c r="R83" s="308"/>
      <c r="S83" s="308"/>
      <c r="T83" s="308"/>
      <c r="U83" s="84"/>
      <c r="V83" s="84"/>
    </row>
    <row r="84" spans="2:22" ht="15" customHeight="1" x14ac:dyDescent="0.25">
      <c r="B84" s="347"/>
      <c r="C84" s="286" t="s">
        <v>259</v>
      </c>
      <c r="D84" s="286" t="s">
        <v>478</v>
      </c>
      <c r="E84" s="286" t="s">
        <v>134</v>
      </c>
      <c r="F84" s="273">
        <f t="shared" ca="1" si="3"/>
        <v>8</v>
      </c>
      <c r="G84" s="288">
        <v>6689.5</v>
      </c>
      <c r="H84" s="287">
        <v>7358.4500000000007</v>
      </c>
      <c r="I84" s="269"/>
      <c r="J84" s="298">
        <f>I84-H84</f>
        <v>-7358.4500000000007</v>
      </c>
      <c r="K84" s="197">
        <f ca="1">F84*I84</f>
        <v>0</v>
      </c>
      <c r="L84" s="127"/>
      <c r="M84" s="295">
        <f t="shared" si="4"/>
        <v>-1</v>
      </c>
      <c r="N84" s="296">
        <f t="shared" si="5"/>
        <v>8</v>
      </c>
      <c r="O84" s="308"/>
      <c r="P84" s="308"/>
      <c r="Q84" s="308"/>
      <c r="R84" s="308"/>
      <c r="S84" s="308"/>
      <c r="T84" s="308"/>
      <c r="U84" s="84"/>
      <c r="V84" s="84"/>
    </row>
    <row r="85" spans="2:22" ht="15" customHeight="1" x14ac:dyDescent="0.25">
      <c r="B85" s="347"/>
      <c r="C85" s="286" t="s">
        <v>260</v>
      </c>
      <c r="D85" s="286" t="s">
        <v>140</v>
      </c>
      <c r="E85" s="286" t="s">
        <v>141</v>
      </c>
      <c r="F85" s="273">
        <f t="shared" ca="1" si="3"/>
        <v>6</v>
      </c>
      <c r="G85" s="288">
        <v>3047.085</v>
      </c>
      <c r="H85" s="287">
        <v>3351.7935000000002</v>
      </c>
      <c r="I85" s="269"/>
      <c r="J85" s="298">
        <f>I85-H85</f>
        <v>-3351.7935000000002</v>
      </c>
      <c r="K85" s="197">
        <f ca="1">F85*I85</f>
        <v>0</v>
      </c>
      <c r="L85" s="127"/>
      <c r="M85" s="295">
        <f t="shared" si="4"/>
        <v>-1</v>
      </c>
      <c r="N85" s="296">
        <f t="shared" si="5"/>
        <v>8</v>
      </c>
      <c r="O85" s="308"/>
      <c r="P85" s="308"/>
      <c r="Q85" s="308"/>
      <c r="R85" s="308"/>
      <c r="S85" s="308"/>
      <c r="T85" s="308"/>
      <c r="U85" s="84"/>
      <c r="V85" s="84"/>
    </row>
    <row r="86" spans="2:22" ht="15" customHeight="1" x14ac:dyDescent="0.25">
      <c r="B86" s="347"/>
      <c r="C86" s="286" t="s">
        <v>261</v>
      </c>
      <c r="D86" s="286" t="s">
        <v>131</v>
      </c>
      <c r="E86" s="286" t="s">
        <v>132</v>
      </c>
      <c r="F86" s="273">
        <f t="shared" ca="1" si="3"/>
        <v>5</v>
      </c>
      <c r="G86" s="288">
        <v>3356.25</v>
      </c>
      <c r="H86" s="287">
        <v>3691.8750000000005</v>
      </c>
      <c r="I86" s="269"/>
      <c r="J86" s="298">
        <f>I86-H86</f>
        <v>-3691.8750000000005</v>
      </c>
      <c r="K86" s="197">
        <f ca="1">F86*I86</f>
        <v>0</v>
      </c>
      <c r="L86" s="127"/>
      <c r="M86" s="295">
        <f t="shared" si="4"/>
        <v>-1</v>
      </c>
      <c r="N86" s="296">
        <f t="shared" si="5"/>
        <v>8</v>
      </c>
      <c r="O86" s="308"/>
      <c r="P86" s="308"/>
      <c r="Q86" s="308"/>
      <c r="R86" s="308"/>
      <c r="S86" s="308"/>
      <c r="T86" s="308"/>
      <c r="U86" s="84"/>
      <c r="V86" s="84"/>
    </row>
    <row r="87" spans="2:22" ht="15" customHeight="1" x14ac:dyDescent="0.25">
      <c r="B87" s="347"/>
      <c r="C87" s="286" t="s">
        <v>262</v>
      </c>
      <c r="D87" s="286" t="s">
        <v>478</v>
      </c>
      <c r="E87" s="286" t="s">
        <v>134</v>
      </c>
      <c r="F87" s="273">
        <f t="shared" ca="1" si="3"/>
        <v>4</v>
      </c>
      <c r="G87" s="288">
        <v>3923.5</v>
      </c>
      <c r="H87" s="287">
        <v>4315.8500000000004</v>
      </c>
      <c r="I87" s="269"/>
      <c r="J87" s="298">
        <f>I87-H87</f>
        <v>-4315.8500000000004</v>
      </c>
      <c r="K87" s="197">
        <f ca="1">F87*I87</f>
        <v>0</v>
      </c>
      <c r="L87" s="127"/>
      <c r="M87" s="295">
        <f t="shared" si="4"/>
        <v>-1</v>
      </c>
      <c r="N87" s="296">
        <f t="shared" si="5"/>
        <v>8</v>
      </c>
      <c r="O87" s="308"/>
      <c r="P87" s="308"/>
      <c r="Q87" s="308"/>
      <c r="R87" s="308"/>
      <c r="S87" s="308"/>
      <c r="T87" s="308"/>
      <c r="U87" s="84"/>
      <c r="V87" s="84"/>
    </row>
    <row r="88" spans="2:22" ht="15" customHeight="1" x14ac:dyDescent="0.25">
      <c r="B88" s="347"/>
      <c r="C88" s="286" t="s">
        <v>263</v>
      </c>
      <c r="D88" s="286" t="s">
        <v>478</v>
      </c>
      <c r="E88" s="286" t="s">
        <v>134</v>
      </c>
      <c r="F88" s="273">
        <f t="shared" ca="1" si="3"/>
        <v>9</v>
      </c>
      <c r="G88" s="288"/>
      <c r="H88" s="287"/>
      <c r="I88" s="269"/>
      <c r="J88" s="197">
        <f>I88-H88</f>
        <v>0</v>
      </c>
      <c r="K88" s="197">
        <f ca="1">F88*I88</f>
        <v>0</v>
      </c>
      <c r="L88" s="127"/>
      <c r="M88" s="295">
        <f t="shared" si="4"/>
        <v>0</v>
      </c>
      <c r="N88" s="296">
        <f t="shared" si="5"/>
        <v>4</v>
      </c>
      <c r="O88" s="308"/>
      <c r="P88" s="308"/>
      <c r="Q88" s="308"/>
      <c r="R88" s="308"/>
      <c r="S88" s="308"/>
      <c r="T88" s="308"/>
      <c r="U88" s="84"/>
      <c r="V88" s="84"/>
    </row>
    <row r="89" spans="2:22" ht="15" customHeight="1" x14ac:dyDescent="0.25">
      <c r="B89" s="347"/>
      <c r="C89" s="286" t="s">
        <v>264</v>
      </c>
      <c r="D89" s="286" t="s">
        <v>478</v>
      </c>
      <c r="E89" s="286" t="s">
        <v>134</v>
      </c>
      <c r="F89" s="273">
        <f t="shared" ca="1" si="3"/>
        <v>10</v>
      </c>
      <c r="G89" s="288">
        <v>26262.5</v>
      </c>
      <c r="H89" s="287">
        <v>28888.750000000004</v>
      </c>
      <c r="I89" s="269"/>
      <c r="J89" s="298">
        <f>I89-H89</f>
        <v>-28888.750000000004</v>
      </c>
      <c r="K89" s="197">
        <f ca="1">F89*I89</f>
        <v>0</v>
      </c>
      <c r="L89" s="127"/>
      <c r="M89" s="295">
        <f t="shared" si="4"/>
        <v>-1</v>
      </c>
      <c r="N89" s="296">
        <f t="shared" si="5"/>
        <v>8</v>
      </c>
      <c r="O89" s="308"/>
      <c r="P89" s="308"/>
      <c r="Q89" s="308"/>
      <c r="R89" s="308"/>
      <c r="S89" s="308"/>
      <c r="T89" s="308"/>
      <c r="U89" s="84"/>
      <c r="V89" s="84"/>
    </row>
    <row r="90" spans="2:22" ht="15" customHeight="1" x14ac:dyDescent="0.25">
      <c r="B90" s="347"/>
      <c r="C90" s="286" t="s">
        <v>265</v>
      </c>
      <c r="D90" s="286" t="s">
        <v>478</v>
      </c>
      <c r="E90" s="286" t="s">
        <v>134</v>
      </c>
      <c r="F90" s="273">
        <f t="shared" ca="1" si="3"/>
        <v>9</v>
      </c>
      <c r="G90" s="288">
        <v>14683.25</v>
      </c>
      <c r="H90" s="287">
        <v>16151.575000000001</v>
      </c>
      <c r="I90" s="269"/>
      <c r="J90" s="298">
        <f>I90-H90</f>
        <v>-16151.575000000001</v>
      </c>
      <c r="K90" s="197">
        <f ca="1">F90*I90</f>
        <v>0</v>
      </c>
      <c r="L90" s="127"/>
      <c r="M90" s="295">
        <f t="shared" si="4"/>
        <v>-1</v>
      </c>
      <c r="N90" s="296">
        <f t="shared" si="5"/>
        <v>8</v>
      </c>
      <c r="O90" s="308"/>
      <c r="P90" s="308"/>
      <c r="Q90" s="308"/>
      <c r="R90" s="308"/>
      <c r="S90" s="308"/>
      <c r="T90" s="308"/>
      <c r="U90" s="84"/>
      <c r="V90" s="84"/>
    </row>
    <row r="91" spans="2:22" ht="15" customHeight="1" x14ac:dyDescent="0.25">
      <c r="B91" s="347"/>
      <c r="C91" s="286" t="s">
        <v>266</v>
      </c>
      <c r="D91" s="286" t="s">
        <v>478</v>
      </c>
      <c r="E91" s="286" t="s">
        <v>134</v>
      </c>
      <c r="F91" s="273">
        <f t="shared" ca="1" si="3"/>
        <v>6</v>
      </c>
      <c r="G91" s="288">
        <v>25510</v>
      </c>
      <c r="H91" s="287">
        <v>28061.000000000004</v>
      </c>
      <c r="I91" s="269"/>
      <c r="J91" s="298">
        <f>I91-H91</f>
        <v>-28061.000000000004</v>
      </c>
      <c r="K91" s="197">
        <f ca="1">F91*I91</f>
        <v>0</v>
      </c>
      <c r="L91" s="127"/>
      <c r="M91" s="295">
        <f t="shared" si="4"/>
        <v>-1</v>
      </c>
      <c r="N91" s="296">
        <f t="shared" si="5"/>
        <v>8</v>
      </c>
      <c r="O91" s="308"/>
      <c r="P91" s="308"/>
      <c r="Q91" s="308"/>
      <c r="R91" s="308"/>
      <c r="S91" s="308"/>
      <c r="T91" s="308"/>
      <c r="U91" s="84"/>
      <c r="V91" s="84"/>
    </row>
    <row r="92" spans="2:22" ht="15" customHeight="1" x14ac:dyDescent="0.25">
      <c r="B92" s="347"/>
      <c r="C92" s="286" t="s">
        <v>267</v>
      </c>
      <c r="D92" s="286" t="s">
        <v>478</v>
      </c>
      <c r="E92" s="286" t="s">
        <v>134</v>
      </c>
      <c r="F92" s="273">
        <f t="shared" ca="1" si="3"/>
        <v>1</v>
      </c>
      <c r="G92" s="288">
        <v>26863</v>
      </c>
      <c r="H92" s="287">
        <v>29549.300000000003</v>
      </c>
      <c r="I92" s="269"/>
      <c r="J92" s="298">
        <f>I92-H92</f>
        <v>-29549.300000000003</v>
      </c>
      <c r="K92" s="197">
        <f ca="1">F92*I92</f>
        <v>0</v>
      </c>
      <c r="L92" s="127"/>
      <c r="M92" s="295">
        <f t="shared" si="4"/>
        <v>-1</v>
      </c>
      <c r="N92" s="296">
        <f t="shared" si="5"/>
        <v>8</v>
      </c>
      <c r="O92" s="308"/>
      <c r="P92" s="308"/>
      <c r="Q92" s="308"/>
      <c r="R92" s="308"/>
      <c r="S92" s="308"/>
      <c r="T92" s="308"/>
      <c r="U92" s="84"/>
      <c r="V92" s="84"/>
    </row>
    <row r="93" spans="2:22" ht="15" customHeight="1" x14ac:dyDescent="0.25">
      <c r="B93" s="347"/>
      <c r="C93" s="286" t="s">
        <v>268</v>
      </c>
      <c r="D93" s="286" t="s">
        <v>478</v>
      </c>
      <c r="E93" s="286" t="s">
        <v>134</v>
      </c>
      <c r="F93" s="273">
        <f t="shared" ca="1" si="3"/>
        <v>3</v>
      </c>
      <c r="G93" s="288">
        <v>20510</v>
      </c>
      <c r="H93" s="287">
        <v>22561.000000000004</v>
      </c>
      <c r="I93" s="269"/>
      <c r="J93" s="298">
        <f>I93-H93</f>
        <v>-22561.000000000004</v>
      </c>
      <c r="K93" s="197">
        <f ca="1">F93*I93</f>
        <v>0</v>
      </c>
      <c r="L93" s="127"/>
      <c r="M93" s="295">
        <f t="shared" si="4"/>
        <v>-1</v>
      </c>
      <c r="N93" s="296">
        <f t="shared" si="5"/>
        <v>8</v>
      </c>
      <c r="O93" s="308"/>
      <c r="P93" s="308"/>
      <c r="Q93" s="308"/>
      <c r="R93" s="308"/>
      <c r="S93" s="308"/>
      <c r="T93" s="308"/>
      <c r="U93" s="84"/>
      <c r="V93" s="84"/>
    </row>
    <row r="94" spans="2:22" ht="15" customHeight="1" x14ac:dyDescent="0.25">
      <c r="B94" s="347"/>
      <c r="C94" s="286" t="s">
        <v>269</v>
      </c>
      <c r="D94" s="286" t="s">
        <v>478</v>
      </c>
      <c r="E94" s="286" t="s">
        <v>134</v>
      </c>
      <c r="F94" s="273">
        <f t="shared" ca="1" si="3"/>
        <v>7</v>
      </c>
      <c r="G94" s="288">
        <v>23010</v>
      </c>
      <c r="H94" s="287">
        <v>25311.000000000004</v>
      </c>
      <c r="I94" s="269"/>
      <c r="J94" s="298">
        <f>I94-H94</f>
        <v>-25311.000000000004</v>
      </c>
      <c r="K94" s="197">
        <f ca="1">F94*I94</f>
        <v>0</v>
      </c>
      <c r="L94" s="127"/>
      <c r="M94" s="295">
        <f t="shared" si="4"/>
        <v>-1</v>
      </c>
      <c r="N94" s="296">
        <f t="shared" si="5"/>
        <v>8</v>
      </c>
      <c r="O94" s="308"/>
      <c r="P94" s="308"/>
      <c r="Q94" s="308"/>
      <c r="R94" s="308"/>
      <c r="S94" s="308"/>
      <c r="T94" s="308"/>
      <c r="U94" s="84"/>
      <c r="V94" s="84"/>
    </row>
    <row r="95" spans="2:22" ht="15" customHeight="1" x14ac:dyDescent="0.25">
      <c r="B95" s="347"/>
      <c r="C95" s="286" t="s">
        <v>270</v>
      </c>
      <c r="D95" s="286" t="s">
        <v>478</v>
      </c>
      <c r="E95" s="286" t="s">
        <v>134</v>
      </c>
      <c r="F95" s="273">
        <f t="shared" ca="1" si="3"/>
        <v>9</v>
      </c>
      <c r="G95" s="288">
        <v>20510</v>
      </c>
      <c r="H95" s="287">
        <v>22561.000000000004</v>
      </c>
      <c r="I95" s="269"/>
      <c r="J95" s="298">
        <f>I95-H95</f>
        <v>-22561.000000000004</v>
      </c>
      <c r="K95" s="197">
        <f ca="1">F95*I95</f>
        <v>0</v>
      </c>
      <c r="L95" s="127"/>
      <c r="M95" s="295">
        <f t="shared" si="4"/>
        <v>-1</v>
      </c>
      <c r="N95" s="296">
        <f t="shared" si="5"/>
        <v>8</v>
      </c>
      <c r="O95" s="308"/>
      <c r="P95" s="308"/>
      <c r="Q95" s="308"/>
      <c r="R95" s="308"/>
      <c r="S95" s="308"/>
      <c r="T95" s="308"/>
      <c r="U95" s="84"/>
      <c r="V95" s="84"/>
    </row>
    <row r="96" spans="2:22" ht="15" customHeight="1" x14ac:dyDescent="0.25">
      <c r="B96" s="347"/>
      <c r="C96" s="286" t="s">
        <v>271</v>
      </c>
      <c r="D96" s="286" t="s">
        <v>478</v>
      </c>
      <c r="E96" s="286" t="s">
        <v>134</v>
      </c>
      <c r="F96" s="273">
        <f t="shared" ca="1" si="3"/>
        <v>5</v>
      </c>
      <c r="G96" s="288">
        <v>23010</v>
      </c>
      <c r="H96" s="287">
        <v>25311.000000000004</v>
      </c>
      <c r="I96" s="269"/>
      <c r="J96" s="298">
        <f>I96-H96</f>
        <v>-25311.000000000004</v>
      </c>
      <c r="K96" s="197">
        <f ca="1">F96*I96</f>
        <v>0</v>
      </c>
      <c r="L96" s="127"/>
      <c r="M96" s="295">
        <f t="shared" si="4"/>
        <v>-1</v>
      </c>
      <c r="N96" s="296">
        <f t="shared" si="5"/>
        <v>8</v>
      </c>
      <c r="O96" s="308"/>
      <c r="P96" s="308"/>
      <c r="Q96" s="308"/>
      <c r="R96" s="308"/>
      <c r="S96" s="308"/>
      <c r="T96" s="308"/>
      <c r="U96" s="84"/>
      <c r="V96" s="84"/>
    </row>
    <row r="97" spans="2:22" ht="15" customHeight="1" x14ac:dyDescent="0.25">
      <c r="B97" s="347"/>
      <c r="C97" s="286" t="s">
        <v>272</v>
      </c>
      <c r="D97" s="286" t="s">
        <v>478</v>
      </c>
      <c r="E97" s="286" t="s">
        <v>134</v>
      </c>
      <c r="F97" s="273">
        <f t="shared" ca="1" si="3"/>
        <v>1</v>
      </c>
      <c r="G97" s="288">
        <v>16259.999999999998</v>
      </c>
      <c r="H97" s="287">
        <v>17886</v>
      </c>
      <c r="I97" s="269"/>
      <c r="J97" s="298">
        <f>I97-H97</f>
        <v>-17886</v>
      </c>
      <c r="K97" s="197">
        <f ca="1">F97*I97</f>
        <v>0</v>
      </c>
      <c r="L97" s="127"/>
      <c r="M97" s="295">
        <f t="shared" si="4"/>
        <v>-1</v>
      </c>
      <c r="N97" s="296">
        <f t="shared" si="5"/>
        <v>8</v>
      </c>
      <c r="O97" s="308"/>
      <c r="P97" s="308"/>
      <c r="Q97" s="308"/>
      <c r="R97" s="308"/>
      <c r="S97" s="308"/>
      <c r="T97" s="308"/>
      <c r="U97" s="84"/>
      <c r="V97" s="84"/>
    </row>
    <row r="98" spans="2:22" ht="15" customHeight="1" x14ac:dyDescent="0.25">
      <c r="B98" s="347"/>
      <c r="C98" s="286" t="s">
        <v>273</v>
      </c>
      <c r="D98" s="286" t="s">
        <v>478</v>
      </c>
      <c r="E98" s="286" t="s">
        <v>134</v>
      </c>
      <c r="F98" s="273">
        <f t="shared" ca="1" si="3"/>
        <v>2</v>
      </c>
      <c r="G98" s="288">
        <v>57251.5</v>
      </c>
      <c r="H98" s="287">
        <v>62976.65</v>
      </c>
      <c r="I98" s="269"/>
      <c r="J98" s="298">
        <f>I98-H98</f>
        <v>-62976.65</v>
      </c>
      <c r="K98" s="197">
        <f ca="1">F98*I98</f>
        <v>0</v>
      </c>
      <c r="L98" s="127"/>
      <c r="M98" s="295">
        <f t="shared" si="4"/>
        <v>-1</v>
      </c>
      <c r="N98" s="296">
        <f t="shared" si="5"/>
        <v>8</v>
      </c>
      <c r="O98" s="308"/>
      <c r="P98" s="308"/>
      <c r="Q98" s="308"/>
      <c r="R98" s="308"/>
      <c r="S98" s="308"/>
      <c r="T98" s="308"/>
      <c r="U98" s="84"/>
      <c r="V98" s="84"/>
    </row>
    <row r="99" spans="2:22" ht="15" customHeight="1" x14ac:dyDescent="0.25">
      <c r="B99" s="347"/>
      <c r="C99" s="286" t="s">
        <v>274</v>
      </c>
      <c r="D99" s="286" t="s">
        <v>478</v>
      </c>
      <c r="E99" s="286" t="s">
        <v>134</v>
      </c>
      <c r="F99" s="273">
        <f t="shared" ca="1" si="3"/>
        <v>7</v>
      </c>
      <c r="G99" s="288">
        <v>56111.5</v>
      </c>
      <c r="H99" s="287">
        <v>61722.65</v>
      </c>
      <c r="I99" s="269"/>
      <c r="J99" s="298">
        <f>I99-H99</f>
        <v>-61722.65</v>
      </c>
      <c r="K99" s="197">
        <f ca="1">F99*I99</f>
        <v>0</v>
      </c>
      <c r="L99" s="127"/>
      <c r="M99" s="295">
        <f t="shared" si="4"/>
        <v>-1</v>
      </c>
      <c r="N99" s="296">
        <f t="shared" si="5"/>
        <v>8</v>
      </c>
      <c r="O99" s="308"/>
      <c r="P99" s="308"/>
      <c r="Q99" s="308"/>
      <c r="R99" s="308"/>
      <c r="S99" s="308"/>
      <c r="T99" s="308"/>
      <c r="U99" s="84"/>
      <c r="V99" s="84"/>
    </row>
    <row r="100" spans="2:22" ht="15" customHeight="1" x14ac:dyDescent="0.25">
      <c r="B100" s="347"/>
      <c r="C100" s="286" t="s">
        <v>275</v>
      </c>
      <c r="D100" s="286" t="s">
        <v>478</v>
      </c>
      <c r="E100" s="286" t="s">
        <v>134</v>
      </c>
      <c r="F100" s="273">
        <f t="shared" ca="1" si="3"/>
        <v>3</v>
      </c>
      <c r="G100" s="288">
        <v>19529.584999999999</v>
      </c>
      <c r="H100" s="287">
        <v>21482.5435</v>
      </c>
      <c r="I100" s="269"/>
      <c r="J100" s="298">
        <f>I100-H100</f>
        <v>-21482.5435</v>
      </c>
      <c r="K100" s="197">
        <f ca="1">F100*I100</f>
        <v>0</v>
      </c>
      <c r="L100" s="127"/>
      <c r="M100" s="295">
        <f t="shared" si="4"/>
        <v>-1</v>
      </c>
      <c r="N100" s="296">
        <f t="shared" si="5"/>
        <v>8</v>
      </c>
      <c r="O100" s="308"/>
      <c r="P100" s="308"/>
      <c r="Q100" s="308"/>
      <c r="R100" s="308"/>
      <c r="S100" s="308"/>
      <c r="T100" s="308"/>
      <c r="U100" s="84"/>
      <c r="V100" s="84"/>
    </row>
    <row r="101" spans="2:22" ht="15" customHeight="1" x14ac:dyDescent="0.25">
      <c r="B101" s="347"/>
      <c r="C101" s="286" t="s">
        <v>276</v>
      </c>
      <c r="D101" s="286" t="s">
        <v>478</v>
      </c>
      <c r="E101" s="286" t="s">
        <v>134</v>
      </c>
      <c r="F101" s="273">
        <f t="shared" ca="1" si="3"/>
        <v>8</v>
      </c>
      <c r="G101" s="288">
        <v>0</v>
      </c>
      <c r="H101" s="287">
        <v>0</v>
      </c>
      <c r="I101" s="269"/>
      <c r="J101" s="197">
        <f>I101-H101</f>
        <v>0</v>
      </c>
      <c r="K101" s="197">
        <f ca="1">F101*I101</f>
        <v>0</v>
      </c>
      <c r="L101" s="127"/>
      <c r="M101" s="295">
        <f t="shared" si="4"/>
        <v>0</v>
      </c>
      <c r="N101" s="296">
        <f t="shared" si="5"/>
        <v>4</v>
      </c>
      <c r="O101" s="308"/>
      <c r="P101" s="308"/>
      <c r="Q101" s="308"/>
      <c r="R101" s="308"/>
      <c r="S101" s="308"/>
      <c r="T101" s="308"/>
      <c r="U101" s="84"/>
      <c r="V101" s="84"/>
    </row>
    <row r="102" spans="2:22" ht="15" customHeight="1" x14ac:dyDescent="0.25">
      <c r="B102" s="347"/>
      <c r="C102" s="286" t="s">
        <v>277</v>
      </c>
      <c r="D102" s="286" t="s">
        <v>478</v>
      </c>
      <c r="E102" s="286" t="s">
        <v>134</v>
      </c>
      <c r="F102" s="273">
        <f t="shared" ca="1" si="3"/>
        <v>6</v>
      </c>
      <c r="G102" s="288">
        <v>92095</v>
      </c>
      <c r="H102" s="287">
        <v>101304.50000000001</v>
      </c>
      <c r="I102" s="269"/>
      <c r="J102" s="298">
        <f>I102-H102</f>
        <v>-101304.50000000001</v>
      </c>
      <c r="K102" s="197">
        <f ca="1">F102*I102</f>
        <v>0</v>
      </c>
      <c r="L102" s="127"/>
      <c r="M102" s="295">
        <f t="shared" si="4"/>
        <v>-1</v>
      </c>
      <c r="N102" s="296">
        <f t="shared" si="5"/>
        <v>8</v>
      </c>
      <c r="O102" s="308"/>
      <c r="P102" s="308"/>
      <c r="Q102" s="308"/>
      <c r="R102" s="308"/>
      <c r="S102" s="308"/>
      <c r="T102" s="308"/>
      <c r="U102" s="84"/>
      <c r="V102" s="84"/>
    </row>
    <row r="103" spans="2:22" ht="15" customHeight="1" x14ac:dyDescent="0.25">
      <c r="B103" s="347"/>
      <c r="C103" s="286" t="s">
        <v>278</v>
      </c>
      <c r="D103" s="286" t="s">
        <v>478</v>
      </c>
      <c r="E103" s="286" t="s">
        <v>134</v>
      </c>
      <c r="F103" s="273">
        <f t="shared" ca="1" si="3"/>
        <v>9</v>
      </c>
      <c r="G103" s="288">
        <v>103123.5</v>
      </c>
      <c r="H103" s="287">
        <v>113435.85</v>
      </c>
      <c r="I103" s="269"/>
      <c r="J103" s="298">
        <f>I103-H103</f>
        <v>-113435.85</v>
      </c>
      <c r="K103" s="197">
        <f ca="1">F103*I103</f>
        <v>0</v>
      </c>
      <c r="L103" s="127"/>
      <c r="M103" s="295">
        <f t="shared" si="4"/>
        <v>-1</v>
      </c>
      <c r="N103" s="296">
        <f t="shared" si="5"/>
        <v>8</v>
      </c>
      <c r="O103" s="308"/>
      <c r="P103" s="308"/>
      <c r="Q103" s="308"/>
      <c r="R103" s="308"/>
      <c r="S103" s="308"/>
      <c r="T103" s="308"/>
      <c r="U103" s="84"/>
      <c r="V103" s="84"/>
    </row>
    <row r="104" spans="2:22" ht="15" customHeight="1" x14ac:dyDescent="0.25">
      <c r="B104" s="347"/>
      <c r="C104" s="286" t="s">
        <v>279</v>
      </c>
      <c r="D104" s="286" t="s">
        <v>478</v>
      </c>
      <c r="E104" s="286" t="s">
        <v>134</v>
      </c>
      <c r="F104" s="273">
        <f t="shared" ca="1" si="3"/>
        <v>4</v>
      </c>
      <c r="G104" s="288">
        <v>60354.500000000007</v>
      </c>
      <c r="H104" s="287">
        <v>66389.950000000012</v>
      </c>
      <c r="I104" s="269"/>
      <c r="J104" s="298">
        <f>I104-H104</f>
        <v>-66389.950000000012</v>
      </c>
      <c r="K104" s="197">
        <f ca="1">F104*I104</f>
        <v>0</v>
      </c>
      <c r="L104" s="127"/>
      <c r="M104" s="295">
        <f t="shared" si="4"/>
        <v>-1</v>
      </c>
      <c r="N104" s="296">
        <f t="shared" si="5"/>
        <v>8</v>
      </c>
      <c r="O104" s="308"/>
      <c r="P104" s="308"/>
      <c r="Q104" s="308"/>
      <c r="R104" s="308"/>
      <c r="S104" s="308"/>
      <c r="T104" s="308"/>
      <c r="U104" s="84"/>
      <c r="V104" s="84"/>
    </row>
    <row r="105" spans="2:22" ht="15" customHeight="1" x14ac:dyDescent="0.25">
      <c r="B105" s="347"/>
      <c r="C105" s="286" t="s">
        <v>280</v>
      </c>
      <c r="D105" s="286" t="s">
        <v>478</v>
      </c>
      <c r="E105" s="286" t="s">
        <v>134</v>
      </c>
      <c r="F105" s="273">
        <f t="shared" ca="1" si="3"/>
        <v>5</v>
      </c>
      <c r="G105" s="288">
        <v>72425.25</v>
      </c>
      <c r="H105" s="287">
        <v>79667.775000000009</v>
      </c>
      <c r="I105" s="269"/>
      <c r="J105" s="298">
        <f>I105-H105</f>
        <v>-79667.775000000009</v>
      </c>
      <c r="K105" s="197">
        <f ca="1">F105*I105</f>
        <v>0</v>
      </c>
      <c r="L105" s="127"/>
      <c r="M105" s="295">
        <f t="shared" si="4"/>
        <v>-1</v>
      </c>
      <c r="N105" s="296">
        <f t="shared" si="5"/>
        <v>8</v>
      </c>
      <c r="O105" s="308"/>
      <c r="P105" s="308"/>
      <c r="Q105" s="308"/>
      <c r="R105" s="308"/>
      <c r="S105" s="308"/>
      <c r="T105" s="308"/>
      <c r="U105" s="84"/>
      <c r="V105" s="84"/>
    </row>
    <row r="106" spans="2:22" ht="15" customHeight="1" x14ac:dyDescent="0.25">
      <c r="B106" s="347"/>
      <c r="C106" s="286" t="s">
        <v>281</v>
      </c>
      <c r="D106" s="286" t="s">
        <v>138</v>
      </c>
      <c r="E106" s="286" t="s">
        <v>487</v>
      </c>
      <c r="F106" s="273">
        <f t="shared" ca="1" si="3"/>
        <v>2</v>
      </c>
      <c r="G106" s="288">
        <v>68288</v>
      </c>
      <c r="H106" s="287">
        <v>75116.800000000003</v>
      </c>
      <c r="I106" s="269"/>
      <c r="J106" s="298">
        <f>I106-H106</f>
        <v>-75116.800000000003</v>
      </c>
      <c r="K106" s="197">
        <f ca="1">F106*I106</f>
        <v>0</v>
      </c>
      <c r="L106" s="127"/>
      <c r="M106" s="295">
        <f t="shared" si="4"/>
        <v>-1</v>
      </c>
      <c r="N106" s="296">
        <f t="shared" si="5"/>
        <v>8</v>
      </c>
      <c r="O106" s="308"/>
      <c r="P106" s="308"/>
      <c r="Q106" s="308"/>
      <c r="R106" s="308"/>
      <c r="S106" s="308"/>
      <c r="T106" s="308"/>
      <c r="U106" s="84"/>
      <c r="V106" s="84"/>
    </row>
    <row r="107" spans="2:22" ht="15" customHeight="1" x14ac:dyDescent="0.25">
      <c r="B107" s="347"/>
      <c r="C107" s="286" t="s">
        <v>282</v>
      </c>
      <c r="D107" s="286" t="s">
        <v>478</v>
      </c>
      <c r="E107" s="286" t="s">
        <v>134</v>
      </c>
      <c r="F107" s="273">
        <f t="shared" ca="1" si="3"/>
        <v>1</v>
      </c>
      <c r="G107" s="288">
        <v>120708.74999999999</v>
      </c>
      <c r="H107" s="287">
        <v>132779.625</v>
      </c>
      <c r="I107" s="269"/>
      <c r="J107" s="298">
        <f>I107-H107</f>
        <v>-132779.625</v>
      </c>
      <c r="K107" s="197">
        <f ca="1">F107*I107</f>
        <v>0</v>
      </c>
      <c r="L107" s="127"/>
      <c r="M107" s="295">
        <f t="shared" si="4"/>
        <v>-1</v>
      </c>
      <c r="N107" s="296">
        <f t="shared" si="5"/>
        <v>8</v>
      </c>
      <c r="O107" s="308"/>
      <c r="P107" s="308"/>
      <c r="Q107" s="308"/>
      <c r="R107" s="308"/>
      <c r="S107" s="308"/>
      <c r="T107" s="308"/>
      <c r="U107" s="84"/>
      <c r="V107" s="84"/>
    </row>
    <row r="108" spans="2:22" ht="15" customHeight="1" x14ac:dyDescent="0.25">
      <c r="B108" s="347"/>
      <c r="C108" s="286" t="s">
        <v>283</v>
      </c>
      <c r="D108" s="286" t="s">
        <v>479</v>
      </c>
      <c r="E108" s="286" t="s">
        <v>480</v>
      </c>
      <c r="F108" s="273">
        <f t="shared" ca="1" si="3"/>
        <v>6</v>
      </c>
      <c r="G108" s="288">
        <v>0</v>
      </c>
      <c r="H108" s="287">
        <v>0</v>
      </c>
      <c r="I108" s="269"/>
      <c r="J108" s="197">
        <f>I108-H108</f>
        <v>0</v>
      </c>
      <c r="K108" s="197">
        <f ca="1">F108*I108</f>
        <v>0</v>
      </c>
      <c r="L108" s="127"/>
      <c r="M108" s="295">
        <f t="shared" si="4"/>
        <v>0</v>
      </c>
      <c r="N108" s="296">
        <f t="shared" si="5"/>
        <v>4</v>
      </c>
      <c r="O108" s="308"/>
      <c r="P108" s="308"/>
      <c r="Q108" s="308"/>
      <c r="R108" s="308"/>
      <c r="S108" s="308"/>
      <c r="T108" s="308"/>
      <c r="U108" s="84"/>
      <c r="V108" s="84"/>
    </row>
    <row r="109" spans="2:22" ht="15" customHeight="1" x14ac:dyDescent="0.25">
      <c r="B109" s="347" t="s">
        <v>509</v>
      </c>
      <c r="C109" s="286" t="s">
        <v>285</v>
      </c>
      <c r="D109" s="286" t="s">
        <v>140</v>
      </c>
      <c r="E109" s="286" t="s">
        <v>141</v>
      </c>
      <c r="F109" s="273">
        <f t="shared" ca="1" si="3"/>
        <v>5</v>
      </c>
      <c r="G109" s="288">
        <v>0</v>
      </c>
      <c r="H109" s="287">
        <v>0</v>
      </c>
      <c r="I109" s="269"/>
      <c r="J109" s="197">
        <f>I109-H109</f>
        <v>0</v>
      </c>
      <c r="K109" s="197">
        <f ca="1">F109*I109</f>
        <v>0</v>
      </c>
      <c r="L109" s="127"/>
      <c r="M109" s="295">
        <f t="shared" si="4"/>
        <v>0</v>
      </c>
      <c r="N109" s="296">
        <f t="shared" si="5"/>
        <v>4</v>
      </c>
      <c r="O109" s="308"/>
      <c r="P109" s="308"/>
      <c r="Q109" s="308"/>
      <c r="R109" s="308"/>
      <c r="S109" s="308"/>
      <c r="T109" s="308"/>
      <c r="U109" s="84"/>
      <c r="V109" s="84"/>
    </row>
    <row r="110" spans="2:22" ht="15" customHeight="1" x14ac:dyDescent="0.25">
      <c r="B110" s="347"/>
      <c r="C110" s="286" t="s">
        <v>286</v>
      </c>
      <c r="D110" s="286" t="s">
        <v>140</v>
      </c>
      <c r="E110" s="286" t="s">
        <v>141</v>
      </c>
      <c r="F110" s="273">
        <f t="shared" ca="1" si="3"/>
        <v>4</v>
      </c>
      <c r="G110" s="288">
        <v>3250</v>
      </c>
      <c r="H110" s="287">
        <v>3575.0000000000005</v>
      </c>
      <c r="I110" s="269"/>
      <c r="J110" s="298">
        <f>I110-H110</f>
        <v>-3575.0000000000005</v>
      </c>
      <c r="K110" s="197">
        <f ca="1">F110*I110</f>
        <v>0</v>
      </c>
      <c r="L110" s="127"/>
      <c r="M110" s="295">
        <f t="shared" si="4"/>
        <v>-1</v>
      </c>
      <c r="N110" s="296">
        <f t="shared" si="5"/>
        <v>8</v>
      </c>
      <c r="O110" s="308"/>
      <c r="P110" s="308"/>
      <c r="Q110" s="308"/>
      <c r="R110" s="308"/>
      <c r="S110" s="308"/>
      <c r="T110" s="308"/>
      <c r="U110" s="84"/>
      <c r="V110" s="84"/>
    </row>
    <row r="111" spans="2:22" ht="15" customHeight="1" x14ac:dyDescent="0.25">
      <c r="B111" s="347"/>
      <c r="C111" s="286" t="s">
        <v>287</v>
      </c>
      <c r="D111" s="286" t="s">
        <v>140</v>
      </c>
      <c r="E111" s="286" t="s">
        <v>141</v>
      </c>
      <c r="F111" s="273">
        <f t="shared" ca="1" si="3"/>
        <v>5</v>
      </c>
      <c r="G111" s="288">
        <v>15314</v>
      </c>
      <c r="H111" s="287">
        <v>16845.400000000001</v>
      </c>
      <c r="I111" s="269"/>
      <c r="J111" s="298">
        <f>I111-H111</f>
        <v>-16845.400000000001</v>
      </c>
      <c r="K111" s="197">
        <f ca="1">F111*I111</f>
        <v>0</v>
      </c>
      <c r="L111" s="127"/>
      <c r="M111" s="295">
        <f t="shared" si="4"/>
        <v>-1</v>
      </c>
      <c r="N111" s="296">
        <f t="shared" si="5"/>
        <v>8</v>
      </c>
      <c r="O111" s="308"/>
      <c r="P111" s="308"/>
      <c r="Q111" s="308"/>
      <c r="R111" s="308"/>
      <c r="S111" s="308"/>
      <c r="T111" s="308"/>
      <c r="U111" s="84"/>
      <c r="V111" s="84"/>
    </row>
    <row r="112" spans="2:22" ht="15" customHeight="1" x14ac:dyDescent="0.25">
      <c r="B112" s="347"/>
      <c r="C112" s="286" t="s">
        <v>288</v>
      </c>
      <c r="D112" s="286" t="s">
        <v>135</v>
      </c>
      <c r="E112" s="286" t="s">
        <v>144</v>
      </c>
      <c r="F112" s="273">
        <f t="shared" ca="1" si="3"/>
        <v>7</v>
      </c>
      <c r="G112" s="288">
        <v>21605.75</v>
      </c>
      <c r="H112" s="287">
        <v>23766.325000000001</v>
      </c>
      <c r="I112" s="269"/>
      <c r="J112" s="298">
        <f>I112-H112</f>
        <v>-23766.325000000001</v>
      </c>
      <c r="K112" s="197">
        <f ca="1">F112*I112</f>
        <v>0</v>
      </c>
      <c r="L112" s="127"/>
      <c r="M112" s="295">
        <f t="shared" si="4"/>
        <v>-1</v>
      </c>
      <c r="N112" s="296">
        <f t="shared" si="5"/>
        <v>8</v>
      </c>
      <c r="O112" s="308"/>
      <c r="P112" s="308"/>
      <c r="Q112" s="308"/>
      <c r="R112" s="308"/>
      <c r="S112" s="308"/>
      <c r="T112" s="308"/>
      <c r="U112" s="84"/>
      <c r="V112" s="84"/>
    </row>
    <row r="113" spans="2:22" ht="15" customHeight="1" x14ac:dyDescent="0.25">
      <c r="B113" s="347"/>
      <c r="C113" s="286" t="s">
        <v>289</v>
      </c>
      <c r="D113" s="286" t="s">
        <v>135</v>
      </c>
      <c r="E113" s="286" t="s">
        <v>144</v>
      </c>
      <c r="F113" s="273">
        <f t="shared" ca="1" si="3"/>
        <v>5</v>
      </c>
      <c r="G113" s="288">
        <v>30686.249999999996</v>
      </c>
      <c r="H113" s="287">
        <v>33754.875</v>
      </c>
      <c r="I113" s="269"/>
      <c r="J113" s="298">
        <f>I113-H113</f>
        <v>-33754.875</v>
      </c>
      <c r="K113" s="197">
        <f ca="1">F113*I113</f>
        <v>0</v>
      </c>
      <c r="L113" s="127"/>
      <c r="M113" s="295">
        <f t="shared" si="4"/>
        <v>-1</v>
      </c>
      <c r="N113" s="296">
        <f t="shared" si="5"/>
        <v>8</v>
      </c>
      <c r="O113" s="308"/>
      <c r="P113" s="308"/>
      <c r="Q113" s="308"/>
      <c r="R113" s="308"/>
      <c r="S113" s="308"/>
      <c r="T113" s="308"/>
      <c r="U113" s="84"/>
      <c r="V113" s="84"/>
    </row>
    <row r="114" spans="2:22" ht="15" customHeight="1" x14ac:dyDescent="0.25">
      <c r="B114" s="347"/>
      <c r="C114" s="286" t="s">
        <v>290</v>
      </c>
      <c r="D114" s="286" t="s">
        <v>135</v>
      </c>
      <c r="E114" s="286" t="s">
        <v>144</v>
      </c>
      <c r="F114" s="273">
        <f t="shared" ca="1" si="3"/>
        <v>1</v>
      </c>
      <c r="G114" s="288">
        <v>43598.75</v>
      </c>
      <c r="H114" s="287">
        <v>47958.625000000007</v>
      </c>
      <c r="I114" s="269"/>
      <c r="J114" s="298">
        <f>I114-H114</f>
        <v>-47958.625000000007</v>
      </c>
      <c r="K114" s="197">
        <f ca="1">F114*I114</f>
        <v>0</v>
      </c>
      <c r="L114" s="127"/>
      <c r="M114" s="295">
        <f t="shared" si="4"/>
        <v>-1</v>
      </c>
      <c r="N114" s="296">
        <f t="shared" si="5"/>
        <v>8</v>
      </c>
      <c r="O114" s="308"/>
      <c r="P114" s="308"/>
      <c r="Q114" s="308"/>
      <c r="R114" s="308"/>
      <c r="S114" s="308"/>
      <c r="T114" s="308"/>
      <c r="U114" s="84"/>
      <c r="V114" s="84"/>
    </row>
    <row r="115" spans="2:22" ht="15" customHeight="1" x14ac:dyDescent="0.25">
      <c r="B115" s="347"/>
      <c r="C115" s="286" t="s">
        <v>291</v>
      </c>
      <c r="D115" s="286" t="s">
        <v>140</v>
      </c>
      <c r="E115" s="286" t="s">
        <v>141</v>
      </c>
      <c r="F115" s="273">
        <f t="shared" ca="1" si="3"/>
        <v>6</v>
      </c>
      <c r="G115" s="288">
        <v>6974.75</v>
      </c>
      <c r="H115" s="287">
        <v>7672.2250000000004</v>
      </c>
      <c r="I115" s="269"/>
      <c r="J115" s="298">
        <f>I115-H115</f>
        <v>-7672.2250000000004</v>
      </c>
      <c r="K115" s="197">
        <f ca="1">F115*I115</f>
        <v>0</v>
      </c>
      <c r="L115" s="127"/>
      <c r="M115" s="295">
        <f t="shared" si="4"/>
        <v>-1</v>
      </c>
      <c r="N115" s="296">
        <f t="shared" si="5"/>
        <v>8</v>
      </c>
      <c r="O115" s="308"/>
      <c r="P115" s="308"/>
      <c r="Q115" s="308"/>
      <c r="R115" s="308"/>
      <c r="S115" s="308"/>
      <c r="T115" s="308"/>
      <c r="U115" s="84"/>
      <c r="V115" s="84"/>
    </row>
    <row r="116" spans="2:22" ht="15" customHeight="1" x14ac:dyDescent="0.25">
      <c r="B116" s="347"/>
      <c r="C116" s="286" t="s">
        <v>292</v>
      </c>
      <c r="D116" s="286" t="s">
        <v>135</v>
      </c>
      <c r="E116" s="286" t="s">
        <v>144</v>
      </c>
      <c r="F116" s="273">
        <f t="shared" ca="1" si="3"/>
        <v>1</v>
      </c>
      <c r="G116" s="288">
        <v>5431.25</v>
      </c>
      <c r="H116" s="287">
        <v>5974.3750000000009</v>
      </c>
      <c r="I116" s="269"/>
      <c r="J116" s="298">
        <f>I116-H116</f>
        <v>-5974.3750000000009</v>
      </c>
      <c r="K116" s="197">
        <f ca="1">F116*I116</f>
        <v>0</v>
      </c>
      <c r="L116" s="127"/>
      <c r="M116" s="295">
        <f t="shared" si="4"/>
        <v>-1</v>
      </c>
      <c r="N116" s="296">
        <f t="shared" si="5"/>
        <v>8</v>
      </c>
      <c r="O116" s="308"/>
      <c r="P116" s="308"/>
      <c r="Q116" s="308"/>
      <c r="R116" s="308"/>
      <c r="S116" s="308"/>
      <c r="T116" s="308"/>
      <c r="U116" s="84"/>
      <c r="V116" s="84"/>
    </row>
    <row r="117" spans="2:22" ht="15" customHeight="1" x14ac:dyDescent="0.25">
      <c r="B117" s="347"/>
      <c r="C117" s="286" t="s">
        <v>293</v>
      </c>
      <c r="D117" s="286" t="s">
        <v>140</v>
      </c>
      <c r="E117" s="286" t="s">
        <v>141</v>
      </c>
      <c r="F117" s="273">
        <f t="shared" ca="1" si="3"/>
        <v>1</v>
      </c>
      <c r="G117" s="288">
        <v>9123</v>
      </c>
      <c r="H117" s="287">
        <v>10035.300000000001</v>
      </c>
      <c r="I117" s="269"/>
      <c r="J117" s="298">
        <f>I117-H117</f>
        <v>-10035.300000000001</v>
      </c>
      <c r="K117" s="197">
        <f ca="1">F117*I117</f>
        <v>0</v>
      </c>
      <c r="L117" s="127"/>
      <c r="M117" s="295">
        <f t="shared" si="4"/>
        <v>-1</v>
      </c>
      <c r="N117" s="296">
        <f t="shared" si="5"/>
        <v>8</v>
      </c>
      <c r="O117" s="308"/>
      <c r="P117" s="308"/>
      <c r="Q117" s="308"/>
      <c r="R117" s="308"/>
      <c r="S117" s="308"/>
      <c r="T117" s="308"/>
      <c r="U117" s="84"/>
      <c r="V117" s="84"/>
    </row>
    <row r="118" spans="2:22" ht="15" customHeight="1" x14ac:dyDescent="0.25">
      <c r="B118" s="347"/>
      <c r="C118" s="286" t="s">
        <v>294</v>
      </c>
      <c r="D118" s="286" t="s">
        <v>140</v>
      </c>
      <c r="E118" s="286" t="s">
        <v>141</v>
      </c>
      <c r="F118" s="273">
        <f t="shared" ca="1" si="3"/>
        <v>1</v>
      </c>
      <c r="G118" s="288">
        <v>1582</v>
      </c>
      <c r="H118" s="287">
        <v>1740.2</v>
      </c>
      <c r="I118" s="269"/>
      <c r="J118" s="298">
        <f>I118-H118</f>
        <v>-1740.2</v>
      </c>
      <c r="K118" s="197">
        <f ca="1">F118*I118</f>
        <v>0</v>
      </c>
      <c r="L118" s="127"/>
      <c r="M118" s="295">
        <f t="shared" si="4"/>
        <v>-1</v>
      </c>
      <c r="N118" s="296">
        <f t="shared" si="5"/>
        <v>8</v>
      </c>
      <c r="O118" s="308"/>
      <c r="P118" s="308"/>
      <c r="Q118" s="308"/>
      <c r="R118" s="308"/>
      <c r="S118" s="308"/>
      <c r="T118" s="308"/>
      <c r="U118" s="84"/>
      <c r="V118" s="84"/>
    </row>
    <row r="119" spans="2:22" ht="15" customHeight="1" x14ac:dyDescent="0.25">
      <c r="B119" s="347"/>
      <c r="C119" s="286" t="s">
        <v>295</v>
      </c>
      <c r="D119" s="286" t="s">
        <v>131</v>
      </c>
      <c r="E119" s="286" t="s">
        <v>132</v>
      </c>
      <c r="F119" s="273">
        <f t="shared" ca="1" si="3"/>
        <v>1</v>
      </c>
      <c r="G119" s="288">
        <v>4128.25</v>
      </c>
      <c r="H119" s="287">
        <v>4541.0750000000007</v>
      </c>
      <c r="I119" s="269"/>
      <c r="J119" s="298">
        <f>I119-H119</f>
        <v>-4541.0750000000007</v>
      </c>
      <c r="K119" s="197">
        <f ca="1">F119*I119</f>
        <v>0</v>
      </c>
      <c r="L119" s="127"/>
      <c r="M119" s="295">
        <f t="shared" si="4"/>
        <v>-1</v>
      </c>
      <c r="N119" s="296">
        <f t="shared" si="5"/>
        <v>8</v>
      </c>
      <c r="O119" s="308"/>
      <c r="P119" s="308"/>
      <c r="Q119" s="308"/>
      <c r="R119" s="308"/>
      <c r="S119" s="308"/>
      <c r="T119" s="308"/>
      <c r="U119" s="84"/>
      <c r="V119" s="84"/>
    </row>
    <row r="120" spans="2:22" ht="15" customHeight="1" x14ac:dyDescent="0.25">
      <c r="B120" s="347"/>
      <c r="C120" s="286" t="s">
        <v>296</v>
      </c>
      <c r="D120" s="286" t="s">
        <v>140</v>
      </c>
      <c r="E120" s="286" t="s">
        <v>141</v>
      </c>
      <c r="F120" s="273">
        <f t="shared" ca="1" si="3"/>
        <v>3</v>
      </c>
      <c r="G120" s="288">
        <v>835.75</v>
      </c>
      <c r="H120" s="287">
        <v>919.32500000000005</v>
      </c>
      <c r="I120" s="269"/>
      <c r="J120" s="298">
        <f>I120-H120</f>
        <v>-919.32500000000005</v>
      </c>
      <c r="K120" s="197">
        <f ca="1">F120*I120</f>
        <v>0</v>
      </c>
      <c r="L120" s="127"/>
      <c r="M120" s="295">
        <f t="shared" si="4"/>
        <v>-1</v>
      </c>
      <c r="N120" s="296">
        <f t="shared" si="5"/>
        <v>8</v>
      </c>
      <c r="O120" s="308"/>
      <c r="P120" s="308"/>
      <c r="Q120" s="308"/>
      <c r="R120" s="308"/>
      <c r="S120" s="308"/>
      <c r="T120" s="308"/>
      <c r="U120" s="84"/>
      <c r="V120" s="84"/>
    </row>
    <row r="121" spans="2:22" ht="15" customHeight="1" x14ac:dyDescent="0.25">
      <c r="B121" s="347"/>
      <c r="C121" s="286" t="s">
        <v>297</v>
      </c>
      <c r="D121" s="286" t="s">
        <v>131</v>
      </c>
      <c r="E121" s="286" t="s">
        <v>132</v>
      </c>
      <c r="F121" s="273">
        <f t="shared" ca="1" si="3"/>
        <v>6</v>
      </c>
      <c r="G121" s="288">
        <v>1039</v>
      </c>
      <c r="H121" s="287">
        <v>1142.9000000000001</v>
      </c>
      <c r="I121" s="269"/>
      <c r="J121" s="298">
        <f>I121-H121</f>
        <v>-1142.9000000000001</v>
      </c>
      <c r="K121" s="197">
        <f ca="1">F121*I121</f>
        <v>0</v>
      </c>
      <c r="L121" s="127"/>
      <c r="M121" s="295">
        <f t="shared" si="4"/>
        <v>-1</v>
      </c>
      <c r="N121" s="296">
        <f t="shared" si="5"/>
        <v>8</v>
      </c>
      <c r="O121" s="308"/>
      <c r="P121" s="308"/>
      <c r="Q121" s="308"/>
      <c r="R121" s="308"/>
      <c r="S121" s="308"/>
      <c r="T121" s="308"/>
      <c r="U121" s="84"/>
      <c r="V121" s="84"/>
    </row>
    <row r="122" spans="2:22" ht="15" customHeight="1" x14ac:dyDescent="0.25">
      <c r="B122" s="347"/>
      <c r="C122" s="286" t="s">
        <v>298</v>
      </c>
      <c r="D122" s="286" t="s">
        <v>140</v>
      </c>
      <c r="E122" s="286" t="s">
        <v>141</v>
      </c>
      <c r="F122" s="273">
        <f t="shared" ca="1" si="3"/>
        <v>1</v>
      </c>
      <c r="G122" s="288">
        <v>2479.25</v>
      </c>
      <c r="H122" s="287">
        <v>2727.1750000000002</v>
      </c>
      <c r="I122" s="269"/>
      <c r="J122" s="298">
        <f>I122-H122</f>
        <v>-2727.1750000000002</v>
      </c>
      <c r="K122" s="197">
        <f ca="1">F122*I122</f>
        <v>0</v>
      </c>
      <c r="L122" s="127"/>
      <c r="M122" s="295">
        <f t="shared" si="4"/>
        <v>-1</v>
      </c>
      <c r="N122" s="296">
        <f t="shared" si="5"/>
        <v>8</v>
      </c>
      <c r="O122" s="308"/>
      <c r="P122" s="308"/>
      <c r="Q122" s="308"/>
      <c r="R122" s="308"/>
      <c r="S122" s="308"/>
      <c r="T122" s="308"/>
      <c r="U122" s="84"/>
      <c r="V122" s="84"/>
    </row>
    <row r="123" spans="2:22" ht="15" customHeight="1" x14ac:dyDescent="0.25">
      <c r="B123" s="347"/>
      <c r="C123" s="286" t="s">
        <v>299</v>
      </c>
      <c r="D123" s="286" t="s">
        <v>478</v>
      </c>
      <c r="E123" s="286" t="s">
        <v>134</v>
      </c>
      <c r="F123" s="273">
        <f t="shared" ca="1" si="3"/>
        <v>8</v>
      </c>
      <c r="G123" s="288">
        <v>0</v>
      </c>
      <c r="H123" s="287">
        <v>0</v>
      </c>
      <c r="I123" s="269"/>
      <c r="J123" s="197">
        <f>I123-H123</f>
        <v>0</v>
      </c>
      <c r="K123" s="197">
        <f ca="1">F123*I123</f>
        <v>0</v>
      </c>
      <c r="L123" s="127"/>
      <c r="M123" s="295">
        <f t="shared" si="4"/>
        <v>0</v>
      </c>
      <c r="N123" s="296">
        <f t="shared" si="5"/>
        <v>4</v>
      </c>
      <c r="O123" s="308"/>
      <c r="P123" s="308"/>
      <c r="Q123" s="308"/>
      <c r="R123" s="308"/>
      <c r="S123" s="308"/>
      <c r="T123" s="308"/>
      <c r="U123" s="84"/>
      <c r="V123" s="84"/>
    </row>
    <row r="124" spans="2:22" ht="15" customHeight="1" x14ac:dyDescent="0.25">
      <c r="B124" s="347"/>
      <c r="C124" s="286" t="s">
        <v>300</v>
      </c>
      <c r="D124" s="286" t="s">
        <v>140</v>
      </c>
      <c r="E124" s="286" t="s">
        <v>141</v>
      </c>
      <c r="F124" s="273">
        <f t="shared" ca="1" si="3"/>
        <v>7</v>
      </c>
      <c r="G124" s="288">
        <v>26567</v>
      </c>
      <c r="H124" s="287">
        <v>29223.7</v>
      </c>
      <c r="I124" s="269"/>
      <c r="J124" s="298">
        <f>I124-H124</f>
        <v>-29223.7</v>
      </c>
      <c r="K124" s="197">
        <f ca="1">F124*I124</f>
        <v>0</v>
      </c>
      <c r="L124" s="127"/>
      <c r="M124" s="295">
        <f t="shared" si="4"/>
        <v>-1</v>
      </c>
      <c r="N124" s="296">
        <f t="shared" si="5"/>
        <v>8</v>
      </c>
      <c r="O124" s="308"/>
      <c r="P124" s="308"/>
      <c r="Q124" s="308"/>
      <c r="R124" s="308"/>
      <c r="S124" s="308"/>
      <c r="T124" s="308"/>
      <c r="U124" s="84"/>
      <c r="V124" s="84"/>
    </row>
    <row r="125" spans="2:22" ht="15" customHeight="1" x14ac:dyDescent="0.25">
      <c r="B125" s="347"/>
      <c r="C125" s="286" t="s">
        <v>301</v>
      </c>
      <c r="D125" s="286" t="s">
        <v>140</v>
      </c>
      <c r="E125" s="286" t="s">
        <v>141</v>
      </c>
      <c r="F125" s="273">
        <f t="shared" ca="1" si="3"/>
        <v>2</v>
      </c>
      <c r="G125" s="288">
        <v>4860.5</v>
      </c>
      <c r="H125" s="287">
        <v>5346.55</v>
      </c>
      <c r="I125" s="269"/>
      <c r="J125" s="298">
        <f>I125-H125</f>
        <v>-5346.55</v>
      </c>
      <c r="K125" s="197">
        <f ca="1">F125*I125</f>
        <v>0</v>
      </c>
      <c r="L125" s="127"/>
      <c r="M125" s="295">
        <f t="shared" si="4"/>
        <v>-1</v>
      </c>
      <c r="N125" s="296">
        <f t="shared" si="5"/>
        <v>8</v>
      </c>
      <c r="O125" s="308"/>
      <c r="P125" s="308"/>
      <c r="Q125" s="308"/>
      <c r="R125" s="308"/>
      <c r="S125" s="308"/>
      <c r="T125" s="308"/>
      <c r="U125" s="84"/>
      <c r="V125" s="84"/>
    </row>
    <row r="126" spans="2:22" ht="15" customHeight="1" x14ac:dyDescent="0.25">
      <c r="B126" s="347"/>
      <c r="C126" s="286" t="s">
        <v>302</v>
      </c>
      <c r="D126" s="286" t="s">
        <v>140</v>
      </c>
      <c r="E126" s="286" t="s">
        <v>141</v>
      </c>
      <c r="F126" s="273">
        <f t="shared" ca="1" si="3"/>
        <v>1</v>
      </c>
      <c r="G126" s="288">
        <v>1741.75</v>
      </c>
      <c r="H126" s="287">
        <v>1915.9250000000002</v>
      </c>
      <c r="I126" s="269"/>
      <c r="J126" s="298">
        <f>I126-H126</f>
        <v>-1915.9250000000002</v>
      </c>
      <c r="K126" s="197">
        <f ca="1">F126*I126</f>
        <v>0</v>
      </c>
      <c r="L126" s="127"/>
      <c r="M126" s="295">
        <f t="shared" si="4"/>
        <v>-1</v>
      </c>
      <c r="N126" s="296">
        <f t="shared" si="5"/>
        <v>8</v>
      </c>
      <c r="O126" s="308"/>
      <c r="P126" s="308"/>
      <c r="Q126" s="308"/>
      <c r="R126" s="308"/>
      <c r="S126" s="308"/>
      <c r="T126" s="308"/>
      <c r="U126" s="84"/>
      <c r="V126" s="84"/>
    </row>
    <row r="127" spans="2:22" ht="15" customHeight="1" x14ac:dyDescent="0.25">
      <c r="B127" s="347"/>
      <c r="C127" s="286" t="s">
        <v>303</v>
      </c>
      <c r="D127" s="286" t="s">
        <v>140</v>
      </c>
      <c r="E127" s="286" t="s">
        <v>141</v>
      </c>
      <c r="F127" s="273">
        <f t="shared" ca="1" si="3"/>
        <v>10</v>
      </c>
      <c r="G127" s="288">
        <v>21764</v>
      </c>
      <c r="H127" s="287">
        <v>23940.400000000001</v>
      </c>
      <c r="I127" s="269"/>
      <c r="J127" s="298">
        <f>I127-H127</f>
        <v>-23940.400000000001</v>
      </c>
      <c r="K127" s="197">
        <f ca="1">F127*I127</f>
        <v>0</v>
      </c>
      <c r="L127" s="127"/>
      <c r="M127" s="295">
        <f t="shared" si="4"/>
        <v>-1</v>
      </c>
      <c r="N127" s="296">
        <f t="shared" si="5"/>
        <v>8</v>
      </c>
      <c r="O127" s="308"/>
      <c r="P127" s="308"/>
      <c r="Q127" s="308"/>
      <c r="R127" s="308"/>
      <c r="S127" s="308"/>
      <c r="T127" s="308"/>
      <c r="U127" s="84"/>
      <c r="V127" s="84"/>
    </row>
    <row r="128" spans="2:22" ht="15" customHeight="1" x14ac:dyDescent="0.25">
      <c r="B128" s="347"/>
      <c r="C128" s="286" t="s">
        <v>304</v>
      </c>
      <c r="D128" s="286" t="s">
        <v>135</v>
      </c>
      <c r="E128" s="286" t="s">
        <v>141</v>
      </c>
      <c r="F128" s="273">
        <f t="shared" ca="1" si="3"/>
        <v>6</v>
      </c>
      <c r="G128" s="288">
        <v>28844</v>
      </c>
      <c r="H128" s="287">
        <v>31728.400000000001</v>
      </c>
      <c r="I128" s="269"/>
      <c r="J128" s="298">
        <f>I128-H128</f>
        <v>-31728.400000000001</v>
      </c>
      <c r="K128" s="197">
        <f ca="1">F128*I128</f>
        <v>0</v>
      </c>
      <c r="L128" s="127"/>
      <c r="M128" s="295">
        <f t="shared" si="4"/>
        <v>-1</v>
      </c>
      <c r="N128" s="296">
        <f t="shared" si="5"/>
        <v>8</v>
      </c>
      <c r="O128" s="308"/>
      <c r="P128" s="308"/>
      <c r="Q128" s="308"/>
      <c r="R128" s="308"/>
      <c r="S128" s="308"/>
      <c r="T128" s="308"/>
      <c r="U128" s="84"/>
      <c r="V128" s="84"/>
    </row>
    <row r="129" spans="2:22" ht="15" customHeight="1" x14ac:dyDescent="0.25">
      <c r="B129" s="347"/>
      <c r="C129" s="286" t="s">
        <v>305</v>
      </c>
      <c r="D129" s="286" t="s">
        <v>140</v>
      </c>
      <c r="E129" s="286" t="s">
        <v>141</v>
      </c>
      <c r="F129" s="273">
        <f t="shared" ca="1" si="3"/>
        <v>3</v>
      </c>
      <c r="G129" s="288">
        <v>5956</v>
      </c>
      <c r="H129" s="287">
        <v>6551.6</v>
      </c>
      <c r="I129" s="269"/>
      <c r="J129" s="298">
        <f>I129-H129</f>
        <v>-6551.6</v>
      </c>
      <c r="K129" s="197">
        <f ca="1">F129*I129</f>
        <v>0</v>
      </c>
      <c r="L129" s="127"/>
      <c r="M129" s="295">
        <f t="shared" si="4"/>
        <v>-1</v>
      </c>
      <c r="N129" s="296">
        <f t="shared" si="5"/>
        <v>8</v>
      </c>
      <c r="O129" s="308"/>
      <c r="P129" s="308"/>
      <c r="Q129" s="308"/>
      <c r="R129" s="308"/>
      <c r="S129" s="308"/>
      <c r="T129" s="308"/>
      <c r="U129" s="84"/>
      <c r="V129" s="84"/>
    </row>
    <row r="130" spans="2:22" ht="15" customHeight="1" x14ac:dyDescent="0.25">
      <c r="B130" s="347"/>
      <c r="C130" s="286" t="s">
        <v>306</v>
      </c>
      <c r="D130" s="286" t="s">
        <v>140</v>
      </c>
      <c r="E130" s="286" t="s">
        <v>141</v>
      </c>
      <c r="F130" s="273">
        <f t="shared" ca="1" si="3"/>
        <v>4</v>
      </c>
      <c r="G130" s="288">
        <v>6496.5</v>
      </c>
      <c r="H130" s="287">
        <v>7146.1500000000005</v>
      </c>
      <c r="I130" s="269"/>
      <c r="J130" s="298">
        <f>I130-H130</f>
        <v>-7146.1500000000005</v>
      </c>
      <c r="K130" s="197">
        <f ca="1">F130*I130</f>
        <v>0</v>
      </c>
      <c r="L130" s="127"/>
      <c r="M130" s="295">
        <f t="shared" si="4"/>
        <v>-1</v>
      </c>
      <c r="N130" s="296">
        <f t="shared" si="5"/>
        <v>8</v>
      </c>
      <c r="O130" s="308"/>
      <c r="P130" s="308"/>
      <c r="Q130" s="308"/>
      <c r="R130" s="308"/>
      <c r="S130" s="308"/>
      <c r="T130" s="308"/>
      <c r="U130" s="84"/>
      <c r="V130" s="84"/>
    </row>
    <row r="131" spans="2:22" ht="15" customHeight="1" x14ac:dyDescent="0.25">
      <c r="B131" s="347"/>
      <c r="C131" s="286" t="s">
        <v>307</v>
      </c>
      <c r="D131" s="286" t="s">
        <v>140</v>
      </c>
      <c r="E131" s="286" t="s">
        <v>141</v>
      </c>
      <c r="F131" s="273">
        <f t="shared" ca="1" si="3"/>
        <v>2</v>
      </c>
      <c r="G131" s="288">
        <v>1308.75</v>
      </c>
      <c r="H131" s="287">
        <v>1439.6250000000002</v>
      </c>
      <c r="I131" s="269"/>
      <c r="J131" s="298">
        <f>I131-H131</f>
        <v>-1439.6250000000002</v>
      </c>
      <c r="K131" s="197">
        <f ca="1">F131*I131</f>
        <v>0</v>
      </c>
      <c r="L131" s="127"/>
      <c r="M131" s="295">
        <f t="shared" si="4"/>
        <v>-1</v>
      </c>
      <c r="N131" s="296">
        <f t="shared" si="5"/>
        <v>8</v>
      </c>
      <c r="O131" s="308"/>
      <c r="P131" s="308"/>
      <c r="Q131" s="308"/>
      <c r="R131" s="308"/>
      <c r="S131" s="308"/>
      <c r="T131" s="308"/>
      <c r="U131" s="84"/>
      <c r="V131" s="84"/>
    </row>
    <row r="132" spans="2:22" ht="15" customHeight="1" x14ac:dyDescent="0.25">
      <c r="B132" s="347"/>
      <c r="C132" s="286" t="s">
        <v>308</v>
      </c>
      <c r="D132" s="286" t="s">
        <v>140</v>
      </c>
      <c r="E132" s="286" t="s">
        <v>141</v>
      </c>
      <c r="F132" s="273">
        <f t="shared" ca="1" si="3"/>
        <v>5</v>
      </c>
      <c r="G132" s="288">
        <v>12226</v>
      </c>
      <c r="H132" s="287">
        <v>13448.6</v>
      </c>
      <c r="I132" s="269"/>
      <c r="J132" s="298">
        <f>I132-H132</f>
        <v>-13448.6</v>
      </c>
      <c r="K132" s="197">
        <f ca="1">F132*I132</f>
        <v>0</v>
      </c>
      <c r="L132" s="127"/>
      <c r="M132" s="295">
        <f t="shared" si="4"/>
        <v>-1</v>
      </c>
      <c r="N132" s="296">
        <f t="shared" si="5"/>
        <v>8</v>
      </c>
      <c r="O132" s="308"/>
      <c r="P132" s="308"/>
      <c r="Q132" s="308"/>
      <c r="R132" s="308"/>
      <c r="S132" s="308"/>
      <c r="T132" s="308"/>
      <c r="U132" s="84"/>
      <c r="V132" s="84"/>
    </row>
    <row r="133" spans="2:22" ht="15" customHeight="1" x14ac:dyDescent="0.25">
      <c r="B133" s="347" t="s">
        <v>107</v>
      </c>
      <c r="C133" s="286" t="s">
        <v>310</v>
      </c>
      <c r="D133" s="286" t="s">
        <v>479</v>
      </c>
      <c r="E133" s="286" t="s">
        <v>480</v>
      </c>
      <c r="F133" s="273">
        <f t="shared" ca="1" si="3"/>
        <v>7</v>
      </c>
      <c r="G133" s="288">
        <v>0</v>
      </c>
      <c r="H133" s="287">
        <v>0</v>
      </c>
      <c r="I133" s="269"/>
      <c r="J133" s="197">
        <f>I133-H133</f>
        <v>0</v>
      </c>
      <c r="K133" s="197">
        <f ca="1">F133*I133</f>
        <v>0</v>
      </c>
      <c r="L133" s="127"/>
      <c r="M133" s="295">
        <f t="shared" si="4"/>
        <v>0</v>
      </c>
      <c r="N133" s="296">
        <f t="shared" si="5"/>
        <v>4</v>
      </c>
      <c r="O133" s="308"/>
      <c r="P133" s="308"/>
      <c r="Q133" s="308"/>
      <c r="R133" s="308"/>
      <c r="S133" s="308"/>
      <c r="T133" s="308"/>
      <c r="U133" s="84"/>
      <c r="V133" s="84"/>
    </row>
    <row r="134" spans="2:22" ht="15" customHeight="1" x14ac:dyDescent="0.25">
      <c r="B134" s="347"/>
      <c r="C134" s="286" t="s">
        <v>311</v>
      </c>
      <c r="D134" s="286" t="s">
        <v>133</v>
      </c>
      <c r="E134" s="286" t="s">
        <v>134</v>
      </c>
      <c r="F134" s="273">
        <f t="shared" ref="F134:F197" ca="1" si="6">RANDBETWEEN(1,10)</f>
        <v>1</v>
      </c>
      <c r="G134" s="288">
        <v>0</v>
      </c>
      <c r="H134" s="287">
        <v>0</v>
      </c>
      <c r="I134" s="269"/>
      <c r="J134" s="197">
        <f>I134-H134</f>
        <v>0</v>
      </c>
      <c r="K134" s="197">
        <f ca="1">F134*I134</f>
        <v>0</v>
      </c>
      <c r="L134" s="127"/>
      <c r="M134" s="295">
        <f t="shared" si="4"/>
        <v>0</v>
      </c>
      <c r="N134" s="296">
        <f t="shared" si="5"/>
        <v>4</v>
      </c>
      <c r="O134" s="308"/>
      <c r="P134" s="308"/>
      <c r="Q134" s="308"/>
      <c r="R134" s="308"/>
      <c r="S134" s="308"/>
      <c r="T134" s="308"/>
      <c r="U134" s="84"/>
      <c r="V134" s="84"/>
    </row>
    <row r="135" spans="2:22" ht="15" customHeight="1" x14ac:dyDescent="0.25">
      <c r="B135" s="347"/>
      <c r="C135" s="286" t="s">
        <v>312</v>
      </c>
      <c r="D135" s="286" t="s">
        <v>133</v>
      </c>
      <c r="E135" s="286" t="s">
        <v>134</v>
      </c>
      <c r="F135" s="273">
        <f t="shared" ca="1" si="6"/>
        <v>8</v>
      </c>
      <c r="G135" s="288">
        <v>0</v>
      </c>
      <c r="H135" s="287">
        <v>0</v>
      </c>
      <c r="I135" s="269"/>
      <c r="J135" s="197">
        <f>I135-H135</f>
        <v>0</v>
      </c>
      <c r="K135" s="197">
        <f ca="1">F135*I135</f>
        <v>0</v>
      </c>
      <c r="L135" s="127"/>
      <c r="M135" s="295">
        <f t="shared" ref="M135:M198" si="7">IFERROR(J135/H135,0)</f>
        <v>0</v>
      </c>
      <c r="N135" s="296">
        <f t="shared" ref="N135:N198" si="8">VLOOKUP(M135,$P$6:$R$13,3,TRUE)</f>
        <v>4</v>
      </c>
      <c r="O135" s="308"/>
      <c r="P135" s="308"/>
      <c r="Q135" s="308"/>
      <c r="R135" s="308"/>
      <c r="S135" s="308"/>
      <c r="T135" s="308"/>
      <c r="U135" s="84"/>
      <c r="V135" s="84"/>
    </row>
    <row r="136" spans="2:22" ht="15" customHeight="1" x14ac:dyDescent="0.25">
      <c r="B136" s="347"/>
      <c r="C136" s="286" t="s">
        <v>91</v>
      </c>
      <c r="D136" s="286" t="s">
        <v>479</v>
      </c>
      <c r="E136" s="286" t="s">
        <v>480</v>
      </c>
      <c r="F136" s="273">
        <f t="shared" ca="1" si="6"/>
        <v>7</v>
      </c>
      <c r="G136" s="288">
        <v>0</v>
      </c>
      <c r="H136" s="287">
        <v>0</v>
      </c>
      <c r="I136" s="269"/>
      <c r="J136" s="197">
        <f>I136-H136</f>
        <v>0</v>
      </c>
      <c r="K136" s="197">
        <f ca="1">F136*I136</f>
        <v>0</v>
      </c>
      <c r="L136" s="127"/>
      <c r="M136" s="295">
        <f t="shared" si="7"/>
        <v>0</v>
      </c>
      <c r="N136" s="296">
        <f t="shared" si="8"/>
        <v>4</v>
      </c>
      <c r="O136" s="308"/>
      <c r="P136" s="308"/>
      <c r="Q136" s="308"/>
      <c r="R136" s="308"/>
      <c r="S136" s="308"/>
      <c r="T136" s="308"/>
      <c r="U136" s="84"/>
      <c r="V136" s="84"/>
    </row>
    <row r="137" spans="2:22" ht="15" customHeight="1" x14ac:dyDescent="0.25">
      <c r="B137" s="347"/>
      <c r="C137" s="286" t="s">
        <v>92</v>
      </c>
      <c r="D137" s="286" t="s">
        <v>479</v>
      </c>
      <c r="E137" s="286" t="s">
        <v>480</v>
      </c>
      <c r="F137" s="273">
        <f t="shared" ca="1" si="6"/>
        <v>6</v>
      </c>
      <c r="G137" s="288">
        <v>0</v>
      </c>
      <c r="H137" s="287">
        <v>0</v>
      </c>
      <c r="I137" s="269"/>
      <c r="J137" s="197">
        <f>I137-H137</f>
        <v>0</v>
      </c>
      <c r="K137" s="197">
        <f ca="1">F137*I137</f>
        <v>0</v>
      </c>
      <c r="L137" s="127"/>
      <c r="M137" s="295">
        <f t="shared" si="7"/>
        <v>0</v>
      </c>
      <c r="N137" s="296">
        <f t="shared" si="8"/>
        <v>4</v>
      </c>
      <c r="O137" s="308"/>
      <c r="P137" s="308"/>
      <c r="Q137" s="308"/>
      <c r="R137" s="308"/>
      <c r="S137" s="308"/>
      <c r="T137" s="308"/>
      <c r="U137" s="84"/>
      <c r="V137" s="84"/>
    </row>
    <row r="138" spans="2:22" ht="15" customHeight="1" x14ac:dyDescent="0.25">
      <c r="B138" s="347"/>
      <c r="C138" s="286" t="s">
        <v>313</v>
      </c>
      <c r="D138" s="286" t="s">
        <v>140</v>
      </c>
      <c r="E138" s="286" t="s">
        <v>141</v>
      </c>
      <c r="F138" s="273">
        <f t="shared" ca="1" si="6"/>
        <v>3</v>
      </c>
      <c r="G138" s="288"/>
      <c r="H138" s="287"/>
      <c r="I138" s="269"/>
      <c r="J138" s="197">
        <f>I138-H138</f>
        <v>0</v>
      </c>
      <c r="K138" s="197">
        <f ca="1">F138*I138</f>
        <v>0</v>
      </c>
      <c r="L138" s="127"/>
      <c r="M138" s="295">
        <f t="shared" si="7"/>
        <v>0</v>
      </c>
      <c r="N138" s="296">
        <f t="shared" si="8"/>
        <v>4</v>
      </c>
      <c r="O138" s="308"/>
      <c r="P138" s="308"/>
      <c r="Q138" s="308"/>
      <c r="R138" s="308"/>
      <c r="S138" s="308"/>
      <c r="T138" s="308"/>
      <c r="U138" s="84"/>
      <c r="V138" s="84"/>
    </row>
    <row r="139" spans="2:22" ht="15" customHeight="1" x14ac:dyDescent="0.25">
      <c r="B139" s="347"/>
      <c r="C139" s="286" t="s">
        <v>314</v>
      </c>
      <c r="D139" s="286" t="s">
        <v>140</v>
      </c>
      <c r="E139" s="286" t="s">
        <v>141</v>
      </c>
      <c r="F139" s="273">
        <f t="shared" ca="1" si="6"/>
        <v>6</v>
      </c>
      <c r="G139" s="288">
        <v>12284.769999999999</v>
      </c>
      <c r="H139" s="287">
        <v>13513.246999999999</v>
      </c>
      <c r="I139" s="269"/>
      <c r="J139" s="298">
        <f>I139-H139</f>
        <v>-13513.246999999999</v>
      </c>
      <c r="K139" s="197">
        <f ca="1">F139*I139</f>
        <v>0</v>
      </c>
      <c r="L139" s="127"/>
      <c r="M139" s="295">
        <f t="shared" si="7"/>
        <v>-1</v>
      </c>
      <c r="N139" s="296">
        <f t="shared" si="8"/>
        <v>8</v>
      </c>
      <c r="O139" s="308"/>
      <c r="P139" s="308"/>
      <c r="Q139" s="308"/>
      <c r="R139" s="308"/>
      <c r="S139" s="308"/>
      <c r="T139" s="308"/>
      <c r="U139" s="84"/>
      <c r="V139" s="84"/>
    </row>
    <row r="140" spans="2:22" ht="15" customHeight="1" x14ac:dyDescent="0.25">
      <c r="B140" s="347"/>
      <c r="C140" s="286" t="s">
        <v>315</v>
      </c>
      <c r="D140" s="286" t="s">
        <v>478</v>
      </c>
      <c r="E140" s="286" t="s">
        <v>134</v>
      </c>
      <c r="F140" s="273">
        <f t="shared" ca="1" si="6"/>
        <v>7</v>
      </c>
      <c r="G140" s="288">
        <v>6716.4</v>
      </c>
      <c r="H140" s="287">
        <v>7388.04</v>
      </c>
      <c r="I140" s="269"/>
      <c r="J140" s="298">
        <f>I140-H140</f>
        <v>-7388.04</v>
      </c>
      <c r="K140" s="197">
        <f ca="1">F140*I140</f>
        <v>0</v>
      </c>
      <c r="L140" s="127"/>
      <c r="M140" s="295">
        <f t="shared" si="7"/>
        <v>-1</v>
      </c>
      <c r="N140" s="296">
        <f t="shared" si="8"/>
        <v>8</v>
      </c>
      <c r="O140" s="308"/>
      <c r="P140" s="308"/>
      <c r="Q140" s="308"/>
      <c r="R140" s="308"/>
      <c r="S140" s="308"/>
      <c r="T140" s="308"/>
      <c r="U140" s="84"/>
      <c r="V140" s="84"/>
    </row>
    <row r="141" spans="2:22" ht="15" customHeight="1" x14ac:dyDescent="0.25">
      <c r="B141" s="347"/>
      <c r="C141" s="286" t="s">
        <v>316</v>
      </c>
      <c r="D141" s="286" t="s">
        <v>479</v>
      </c>
      <c r="E141" s="286" t="s">
        <v>480</v>
      </c>
      <c r="F141" s="273">
        <f t="shared" ca="1" si="6"/>
        <v>4</v>
      </c>
      <c r="G141" s="288"/>
      <c r="H141" s="287"/>
      <c r="I141" s="269"/>
      <c r="J141" s="197">
        <f>I141-H141</f>
        <v>0</v>
      </c>
      <c r="K141" s="197">
        <f ca="1">F141*I141</f>
        <v>0</v>
      </c>
      <c r="L141" s="127"/>
      <c r="M141" s="295">
        <f t="shared" si="7"/>
        <v>0</v>
      </c>
      <c r="N141" s="296">
        <f t="shared" si="8"/>
        <v>4</v>
      </c>
      <c r="O141" s="308"/>
      <c r="P141" s="308"/>
      <c r="Q141" s="308"/>
      <c r="R141" s="308"/>
      <c r="S141" s="308"/>
      <c r="T141" s="308"/>
      <c r="U141" s="84"/>
      <c r="V141" s="84"/>
    </row>
    <row r="142" spans="2:22" ht="15" customHeight="1" x14ac:dyDescent="0.25">
      <c r="B142" s="309" t="s">
        <v>108</v>
      </c>
      <c r="C142" s="286" t="s">
        <v>93</v>
      </c>
      <c r="D142" s="286" t="s">
        <v>488</v>
      </c>
      <c r="E142" s="286" t="s">
        <v>489</v>
      </c>
      <c r="F142" s="273">
        <f t="shared" ca="1" si="6"/>
        <v>6</v>
      </c>
      <c r="G142" s="288"/>
      <c r="H142" s="287"/>
      <c r="I142" s="269"/>
      <c r="J142" s="197">
        <f>I142-H142</f>
        <v>0</v>
      </c>
      <c r="K142" s="197">
        <f ca="1">F142*I142</f>
        <v>0</v>
      </c>
      <c r="L142" s="127"/>
      <c r="M142" s="295">
        <f t="shared" si="7"/>
        <v>0</v>
      </c>
      <c r="N142" s="296">
        <f t="shared" si="8"/>
        <v>4</v>
      </c>
      <c r="O142" s="308"/>
      <c r="P142" s="308"/>
      <c r="Q142" s="308"/>
      <c r="R142" s="308"/>
      <c r="S142" s="308"/>
      <c r="T142" s="308"/>
      <c r="U142" s="84"/>
      <c r="V142" s="84"/>
    </row>
    <row r="143" spans="2:22" ht="15" customHeight="1" x14ac:dyDescent="0.25">
      <c r="B143" s="347" t="s">
        <v>109</v>
      </c>
      <c r="C143" s="286" t="s">
        <v>319</v>
      </c>
      <c r="D143" s="286" t="s">
        <v>478</v>
      </c>
      <c r="E143" s="286" t="s">
        <v>134</v>
      </c>
      <c r="F143" s="273">
        <f t="shared" ca="1" si="6"/>
        <v>4</v>
      </c>
      <c r="G143" s="288">
        <v>100500</v>
      </c>
      <c r="H143" s="287">
        <v>110550.00000000001</v>
      </c>
      <c r="I143" s="269"/>
      <c r="J143" s="298">
        <f>I143-H143</f>
        <v>-110550.00000000001</v>
      </c>
      <c r="K143" s="197">
        <f ca="1">F143*I143</f>
        <v>0</v>
      </c>
      <c r="L143" s="127"/>
      <c r="M143" s="295">
        <f t="shared" si="7"/>
        <v>-1</v>
      </c>
      <c r="N143" s="296">
        <f t="shared" si="8"/>
        <v>8</v>
      </c>
      <c r="O143" s="308"/>
      <c r="P143" s="308"/>
      <c r="Q143" s="308"/>
      <c r="R143" s="308"/>
      <c r="S143" s="308"/>
      <c r="T143" s="308"/>
      <c r="U143" s="84"/>
      <c r="V143" s="84"/>
    </row>
    <row r="144" spans="2:22" ht="15" customHeight="1" x14ac:dyDescent="0.25">
      <c r="B144" s="347"/>
      <c r="C144" s="286" t="s">
        <v>320</v>
      </c>
      <c r="D144" s="286" t="s">
        <v>478</v>
      </c>
      <c r="E144" s="286" t="s">
        <v>134</v>
      </c>
      <c r="F144" s="273">
        <f t="shared" ca="1" si="6"/>
        <v>8</v>
      </c>
      <c r="G144" s="288">
        <v>92600</v>
      </c>
      <c r="H144" s="287">
        <v>101860.00000000001</v>
      </c>
      <c r="I144" s="269"/>
      <c r="J144" s="298">
        <f>I144-H144</f>
        <v>-101860.00000000001</v>
      </c>
      <c r="K144" s="197">
        <f ca="1">F144*I144</f>
        <v>0</v>
      </c>
      <c r="L144" s="127"/>
      <c r="M144" s="295">
        <f t="shared" si="7"/>
        <v>-1</v>
      </c>
      <c r="N144" s="296">
        <f t="shared" si="8"/>
        <v>8</v>
      </c>
      <c r="O144" s="308"/>
      <c r="P144" s="308"/>
      <c r="Q144" s="308"/>
      <c r="R144" s="308"/>
      <c r="S144" s="308"/>
      <c r="T144" s="308"/>
      <c r="U144" s="84"/>
      <c r="V144" s="84"/>
    </row>
    <row r="145" spans="2:22" ht="15" customHeight="1" x14ac:dyDescent="0.25">
      <c r="B145" s="347"/>
      <c r="C145" s="286" t="s">
        <v>321</v>
      </c>
      <c r="D145" s="286" t="s">
        <v>478</v>
      </c>
      <c r="E145" s="286" t="s">
        <v>134</v>
      </c>
      <c r="F145" s="273">
        <f t="shared" ca="1" si="6"/>
        <v>8</v>
      </c>
      <c r="G145" s="288">
        <v>0</v>
      </c>
      <c r="H145" s="287">
        <v>0</v>
      </c>
      <c r="I145" s="269"/>
      <c r="J145" s="197">
        <f>I145-H145</f>
        <v>0</v>
      </c>
      <c r="K145" s="197">
        <f ca="1">F145*I145</f>
        <v>0</v>
      </c>
      <c r="L145" s="127"/>
      <c r="M145" s="295">
        <f t="shared" si="7"/>
        <v>0</v>
      </c>
      <c r="N145" s="296">
        <f t="shared" si="8"/>
        <v>4</v>
      </c>
      <c r="O145" s="308"/>
      <c r="P145" s="308"/>
      <c r="Q145" s="308"/>
      <c r="R145" s="308"/>
      <c r="S145" s="308"/>
      <c r="T145" s="308"/>
      <c r="U145" s="84"/>
      <c r="V145" s="84"/>
    </row>
    <row r="146" spans="2:22" ht="15" customHeight="1" x14ac:dyDescent="0.25">
      <c r="B146" s="347"/>
      <c r="C146" s="286" t="s">
        <v>322</v>
      </c>
      <c r="D146" s="286" t="s">
        <v>478</v>
      </c>
      <c r="E146" s="286" t="s">
        <v>134</v>
      </c>
      <c r="F146" s="273">
        <f t="shared" ca="1" si="6"/>
        <v>2</v>
      </c>
      <c r="G146" s="288">
        <v>0</v>
      </c>
      <c r="H146" s="287">
        <v>0</v>
      </c>
      <c r="I146" s="269"/>
      <c r="J146" s="197">
        <f>I146-H146</f>
        <v>0</v>
      </c>
      <c r="K146" s="197">
        <f ca="1">F146*I146</f>
        <v>0</v>
      </c>
      <c r="L146" s="127"/>
      <c r="M146" s="295">
        <f t="shared" si="7"/>
        <v>0</v>
      </c>
      <c r="N146" s="296">
        <f t="shared" si="8"/>
        <v>4</v>
      </c>
      <c r="O146" s="308"/>
      <c r="P146" s="308"/>
      <c r="Q146" s="308"/>
      <c r="R146" s="308"/>
      <c r="S146" s="308"/>
      <c r="T146" s="308"/>
      <c r="U146" s="84"/>
      <c r="V146" s="84"/>
    </row>
    <row r="147" spans="2:22" ht="15" customHeight="1" x14ac:dyDescent="0.25">
      <c r="B147" s="347"/>
      <c r="C147" s="286" t="s">
        <v>323</v>
      </c>
      <c r="D147" s="286" t="s">
        <v>478</v>
      </c>
      <c r="E147" s="286" t="s">
        <v>134</v>
      </c>
      <c r="F147" s="273">
        <f t="shared" ca="1" si="6"/>
        <v>1</v>
      </c>
      <c r="G147" s="288">
        <v>0</v>
      </c>
      <c r="H147" s="287">
        <v>0</v>
      </c>
      <c r="I147" s="269"/>
      <c r="J147" s="197">
        <f>I147-H147</f>
        <v>0</v>
      </c>
      <c r="K147" s="197">
        <f ca="1">F147*I147</f>
        <v>0</v>
      </c>
      <c r="L147" s="127"/>
      <c r="M147" s="295">
        <f t="shared" si="7"/>
        <v>0</v>
      </c>
      <c r="N147" s="296">
        <f t="shared" si="8"/>
        <v>4</v>
      </c>
      <c r="O147" s="308"/>
      <c r="P147" s="308"/>
      <c r="Q147" s="308"/>
      <c r="R147" s="308"/>
      <c r="S147" s="308"/>
      <c r="T147" s="308"/>
      <c r="U147" s="84"/>
      <c r="V147" s="84"/>
    </row>
    <row r="148" spans="2:22" ht="15" customHeight="1" x14ac:dyDescent="0.25">
      <c r="B148" s="347"/>
      <c r="C148" s="286" t="s">
        <v>324</v>
      </c>
      <c r="D148" s="286" t="s">
        <v>478</v>
      </c>
      <c r="E148" s="286" t="s">
        <v>134</v>
      </c>
      <c r="F148" s="273">
        <f t="shared" ca="1" si="6"/>
        <v>2</v>
      </c>
      <c r="G148" s="288">
        <v>0</v>
      </c>
      <c r="H148" s="287">
        <v>0</v>
      </c>
      <c r="I148" s="269"/>
      <c r="J148" s="197">
        <f>I148-H148</f>
        <v>0</v>
      </c>
      <c r="K148" s="197">
        <f ca="1">F148*I148</f>
        <v>0</v>
      </c>
      <c r="L148" s="127"/>
      <c r="M148" s="295">
        <f t="shared" si="7"/>
        <v>0</v>
      </c>
      <c r="N148" s="296">
        <f t="shared" si="8"/>
        <v>4</v>
      </c>
      <c r="O148" s="308"/>
      <c r="P148" s="308"/>
      <c r="Q148" s="308"/>
      <c r="R148" s="308"/>
      <c r="S148" s="308"/>
      <c r="T148" s="308"/>
      <c r="U148" s="84"/>
      <c r="V148" s="84"/>
    </row>
    <row r="149" spans="2:22" ht="15" customHeight="1" x14ac:dyDescent="0.25">
      <c r="B149" s="347"/>
      <c r="C149" s="286" t="s">
        <v>325</v>
      </c>
      <c r="D149" s="286" t="s">
        <v>478</v>
      </c>
      <c r="E149" s="286" t="s">
        <v>134</v>
      </c>
      <c r="F149" s="273">
        <f t="shared" ca="1" si="6"/>
        <v>6</v>
      </c>
      <c r="G149" s="288">
        <v>100000</v>
      </c>
      <c r="H149" s="287">
        <v>110000.00000000001</v>
      </c>
      <c r="I149" s="269"/>
      <c r="J149" s="298">
        <f>I149-H149</f>
        <v>-110000.00000000001</v>
      </c>
      <c r="K149" s="197">
        <f ca="1">F149*I149</f>
        <v>0</v>
      </c>
      <c r="L149" s="127"/>
      <c r="M149" s="295">
        <f t="shared" si="7"/>
        <v>-1</v>
      </c>
      <c r="N149" s="296">
        <f t="shared" si="8"/>
        <v>8</v>
      </c>
      <c r="O149" s="308"/>
      <c r="P149" s="308"/>
      <c r="Q149" s="308"/>
      <c r="R149" s="308"/>
      <c r="S149" s="308"/>
      <c r="T149" s="308"/>
      <c r="U149" s="84"/>
      <c r="V149" s="84"/>
    </row>
    <row r="150" spans="2:22" ht="15" customHeight="1" x14ac:dyDescent="0.25">
      <c r="B150" s="347"/>
      <c r="C150" s="286" t="s">
        <v>326</v>
      </c>
      <c r="D150" s="286" t="s">
        <v>478</v>
      </c>
      <c r="E150" s="286" t="s">
        <v>134</v>
      </c>
      <c r="F150" s="273">
        <f t="shared" ca="1" si="6"/>
        <v>6</v>
      </c>
      <c r="G150" s="288">
        <v>200000</v>
      </c>
      <c r="H150" s="287">
        <v>220000.00000000003</v>
      </c>
      <c r="I150" s="269"/>
      <c r="J150" s="298">
        <f>I150-H150</f>
        <v>-220000.00000000003</v>
      </c>
      <c r="K150" s="197">
        <f ca="1">F150*I150</f>
        <v>0</v>
      </c>
      <c r="L150" s="127"/>
      <c r="M150" s="295">
        <f t="shared" si="7"/>
        <v>-1</v>
      </c>
      <c r="N150" s="296">
        <f t="shared" si="8"/>
        <v>8</v>
      </c>
      <c r="O150" s="308"/>
      <c r="P150" s="308"/>
      <c r="Q150" s="308"/>
      <c r="R150" s="308"/>
      <c r="S150" s="308"/>
      <c r="T150" s="308"/>
      <c r="U150" s="84"/>
      <c r="V150" s="84"/>
    </row>
    <row r="151" spans="2:22" ht="15" customHeight="1" x14ac:dyDescent="0.25">
      <c r="B151" s="347"/>
      <c r="C151" s="286" t="s">
        <v>327</v>
      </c>
      <c r="D151" s="286" t="s">
        <v>478</v>
      </c>
      <c r="E151" s="286" t="s">
        <v>134</v>
      </c>
      <c r="F151" s="273">
        <f t="shared" ca="1" si="6"/>
        <v>3</v>
      </c>
      <c r="G151" s="288">
        <v>149109</v>
      </c>
      <c r="H151" s="287">
        <v>164019.90000000002</v>
      </c>
      <c r="I151" s="269"/>
      <c r="J151" s="298">
        <f>I151-H151</f>
        <v>-164019.90000000002</v>
      </c>
      <c r="K151" s="197">
        <f ca="1">F151*I151</f>
        <v>0</v>
      </c>
      <c r="L151" s="127"/>
      <c r="M151" s="295">
        <f t="shared" si="7"/>
        <v>-1</v>
      </c>
      <c r="N151" s="296">
        <f t="shared" si="8"/>
        <v>8</v>
      </c>
      <c r="O151" s="308"/>
      <c r="P151" s="308"/>
      <c r="Q151" s="308"/>
      <c r="R151" s="308"/>
      <c r="S151" s="308"/>
      <c r="T151" s="308"/>
      <c r="U151" s="84"/>
      <c r="V151" s="84"/>
    </row>
    <row r="152" spans="2:22" ht="15" customHeight="1" x14ac:dyDescent="0.25">
      <c r="B152" s="347"/>
      <c r="C152" s="286" t="s">
        <v>328</v>
      </c>
      <c r="D152" s="286" t="s">
        <v>478</v>
      </c>
      <c r="E152" s="286" t="s">
        <v>134</v>
      </c>
      <c r="F152" s="273">
        <f t="shared" ca="1" si="6"/>
        <v>3</v>
      </c>
      <c r="G152" s="288">
        <v>290000</v>
      </c>
      <c r="H152" s="287">
        <v>319000</v>
      </c>
      <c r="I152" s="269"/>
      <c r="J152" s="298">
        <f>I152-H152</f>
        <v>-319000</v>
      </c>
      <c r="K152" s="197">
        <f ca="1">F152*I152</f>
        <v>0</v>
      </c>
      <c r="L152" s="127"/>
      <c r="M152" s="295">
        <f t="shared" si="7"/>
        <v>-1</v>
      </c>
      <c r="N152" s="296">
        <f t="shared" si="8"/>
        <v>8</v>
      </c>
      <c r="O152" s="308"/>
      <c r="P152" s="308"/>
      <c r="Q152" s="308"/>
      <c r="R152" s="308"/>
      <c r="S152" s="308"/>
      <c r="T152" s="308"/>
      <c r="U152" s="84"/>
      <c r="V152" s="84"/>
    </row>
    <row r="153" spans="2:22" ht="15" customHeight="1" x14ac:dyDescent="0.25">
      <c r="B153" s="347"/>
      <c r="C153" s="286" t="s">
        <v>329</v>
      </c>
      <c r="D153" s="286" t="s">
        <v>478</v>
      </c>
      <c r="E153" s="286" t="s">
        <v>134</v>
      </c>
      <c r="F153" s="273">
        <f t="shared" ca="1" si="6"/>
        <v>8</v>
      </c>
      <c r="G153" s="288">
        <v>29999.999999999996</v>
      </c>
      <c r="H153" s="287">
        <v>33000</v>
      </c>
      <c r="I153" s="269"/>
      <c r="J153" s="298">
        <f>I153-H153</f>
        <v>-33000</v>
      </c>
      <c r="K153" s="197">
        <f ca="1">F153*I153</f>
        <v>0</v>
      </c>
      <c r="L153" s="127"/>
      <c r="M153" s="295">
        <f t="shared" si="7"/>
        <v>-1</v>
      </c>
      <c r="N153" s="296">
        <f t="shared" si="8"/>
        <v>8</v>
      </c>
      <c r="O153" s="308"/>
      <c r="P153" s="308"/>
      <c r="Q153" s="308"/>
      <c r="R153" s="308"/>
      <c r="S153" s="308"/>
      <c r="T153" s="308"/>
      <c r="U153" s="84"/>
      <c r="V153" s="84"/>
    </row>
    <row r="154" spans="2:22" ht="15" customHeight="1" x14ac:dyDescent="0.25">
      <c r="B154" s="347"/>
      <c r="C154" s="286" t="s">
        <v>330</v>
      </c>
      <c r="D154" s="286" t="s">
        <v>478</v>
      </c>
      <c r="E154" s="286" t="s">
        <v>134</v>
      </c>
      <c r="F154" s="273">
        <f t="shared" ca="1" si="6"/>
        <v>9</v>
      </c>
      <c r="G154" s="288">
        <v>29999.999999999996</v>
      </c>
      <c r="H154" s="287">
        <v>33000</v>
      </c>
      <c r="I154" s="269"/>
      <c r="J154" s="298">
        <f>I154-H154</f>
        <v>-33000</v>
      </c>
      <c r="K154" s="197">
        <f ca="1">F154*I154</f>
        <v>0</v>
      </c>
      <c r="L154" s="127"/>
      <c r="M154" s="295">
        <f t="shared" si="7"/>
        <v>-1</v>
      </c>
      <c r="N154" s="296">
        <f t="shared" si="8"/>
        <v>8</v>
      </c>
      <c r="O154" s="308"/>
      <c r="P154" s="308"/>
      <c r="Q154" s="308"/>
      <c r="R154" s="308"/>
      <c r="S154" s="308"/>
      <c r="T154" s="308"/>
      <c r="U154" s="84"/>
      <c r="V154" s="84"/>
    </row>
    <row r="155" spans="2:22" ht="15" customHeight="1" x14ac:dyDescent="0.25">
      <c r="B155" s="347"/>
      <c r="C155" s="286" t="s">
        <v>331</v>
      </c>
      <c r="D155" s="286" t="s">
        <v>478</v>
      </c>
      <c r="E155" s="286" t="s">
        <v>134</v>
      </c>
      <c r="F155" s="273">
        <f t="shared" ca="1" si="6"/>
        <v>10</v>
      </c>
      <c r="G155" s="288">
        <v>0</v>
      </c>
      <c r="H155" s="287">
        <v>0</v>
      </c>
      <c r="I155" s="269"/>
      <c r="J155" s="197">
        <f>I155-H155</f>
        <v>0</v>
      </c>
      <c r="K155" s="197">
        <f ca="1">F155*I155</f>
        <v>0</v>
      </c>
      <c r="L155" s="127"/>
      <c r="M155" s="295">
        <f t="shared" si="7"/>
        <v>0</v>
      </c>
      <c r="N155" s="296">
        <f t="shared" si="8"/>
        <v>4</v>
      </c>
      <c r="O155" s="308"/>
      <c r="P155" s="308"/>
      <c r="Q155" s="308"/>
      <c r="R155" s="308"/>
      <c r="S155" s="308"/>
      <c r="T155" s="308"/>
      <c r="U155" s="84"/>
      <c r="V155" s="84"/>
    </row>
    <row r="156" spans="2:22" ht="15" customHeight="1" x14ac:dyDescent="0.25">
      <c r="B156" s="347"/>
      <c r="C156" s="286" t="s">
        <v>332</v>
      </c>
      <c r="D156" s="286" t="s">
        <v>478</v>
      </c>
      <c r="E156" s="286" t="s">
        <v>134</v>
      </c>
      <c r="F156" s="273">
        <f t="shared" ca="1" si="6"/>
        <v>6</v>
      </c>
      <c r="G156" s="288">
        <v>620105</v>
      </c>
      <c r="H156" s="287">
        <v>682115.5</v>
      </c>
      <c r="I156" s="269"/>
      <c r="J156" s="298">
        <f>I156-H156</f>
        <v>-682115.5</v>
      </c>
      <c r="K156" s="197">
        <f ca="1">F156*I156</f>
        <v>0</v>
      </c>
      <c r="L156" s="127"/>
      <c r="M156" s="295">
        <f t="shared" si="7"/>
        <v>-1</v>
      </c>
      <c r="N156" s="296">
        <f t="shared" si="8"/>
        <v>8</v>
      </c>
      <c r="O156" s="308"/>
      <c r="P156" s="308"/>
      <c r="Q156" s="308"/>
      <c r="R156" s="308"/>
      <c r="S156" s="308"/>
      <c r="T156" s="308"/>
      <c r="U156" s="84"/>
      <c r="V156" s="84"/>
    </row>
    <row r="157" spans="2:22" ht="15" customHeight="1" x14ac:dyDescent="0.25">
      <c r="B157" s="347"/>
      <c r="C157" s="286" t="s">
        <v>696</v>
      </c>
      <c r="D157" s="286" t="s">
        <v>478</v>
      </c>
      <c r="E157" s="286" t="s">
        <v>134</v>
      </c>
      <c r="F157" s="273">
        <f t="shared" ca="1" si="6"/>
        <v>5</v>
      </c>
      <c r="G157" s="288"/>
      <c r="H157" s="287"/>
      <c r="I157" s="269"/>
      <c r="J157" s="197">
        <f>I157-H157</f>
        <v>0</v>
      </c>
      <c r="K157" s="197">
        <f ca="1">F157*I157</f>
        <v>0</v>
      </c>
      <c r="L157" s="127"/>
      <c r="M157" s="295">
        <f t="shared" si="7"/>
        <v>0</v>
      </c>
      <c r="N157" s="296">
        <f t="shared" si="8"/>
        <v>4</v>
      </c>
      <c r="O157" s="308"/>
      <c r="P157" s="308"/>
      <c r="Q157" s="308"/>
      <c r="R157" s="308"/>
      <c r="S157" s="308"/>
      <c r="T157" s="308"/>
      <c r="U157" s="84"/>
      <c r="V157" s="84"/>
    </row>
    <row r="158" spans="2:22" ht="15" customHeight="1" x14ac:dyDescent="0.25">
      <c r="B158" s="347"/>
      <c r="C158" s="286" t="s">
        <v>697</v>
      </c>
      <c r="D158" s="286" t="s">
        <v>478</v>
      </c>
      <c r="E158" s="286" t="s">
        <v>134</v>
      </c>
      <c r="F158" s="273">
        <f t="shared" ca="1" si="6"/>
        <v>1</v>
      </c>
      <c r="G158" s="288"/>
      <c r="H158" s="287"/>
      <c r="I158" s="269"/>
      <c r="J158" s="197">
        <f>I158-H158</f>
        <v>0</v>
      </c>
      <c r="K158" s="197">
        <f ca="1">F158*I158</f>
        <v>0</v>
      </c>
      <c r="L158" s="127"/>
      <c r="M158" s="295">
        <f t="shared" si="7"/>
        <v>0</v>
      </c>
      <c r="N158" s="296">
        <f t="shared" si="8"/>
        <v>4</v>
      </c>
      <c r="O158" s="308"/>
      <c r="P158" s="308"/>
      <c r="Q158" s="308"/>
      <c r="R158" s="308"/>
      <c r="S158" s="308"/>
      <c r="T158" s="308"/>
      <c r="U158" s="84"/>
      <c r="V158" s="84"/>
    </row>
    <row r="159" spans="2:22" ht="15" customHeight="1" x14ac:dyDescent="0.25">
      <c r="B159" s="309" t="s">
        <v>110</v>
      </c>
      <c r="C159" s="286" t="s">
        <v>94</v>
      </c>
      <c r="D159" s="286" t="s">
        <v>478</v>
      </c>
      <c r="E159" s="286" t="s">
        <v>134</v>
      </c>
      <c r="F159" s="273">
        <f t="shared" ca="1" si="6"/>
        <v>5</v>
      </c>
      <c r="G159" s="288">
        <v>0</v>
      </c>
      <c r="H159" s="287">
        <v>0</v>
      </c>
      <c r="I159" s="269"/>
      <c r="J159" s="197">
        <f>I159-H159</f>
        <v>0</v>
      </c>
      <c r="K159" s="197">
        <f ca="1">F159*I159</f>
        <v>0</v>
      </c>
      <c r="L159" s="127"/>
      <c r="M159" s="295">
        <f t="shared" si="7"/>
        <v>0</v>
      </c>
      <c r="N159" s="296">
        <f t="shared" si="8"/>
        <v>4</v>
      </c>
      <c r="O159" s="308"/>
      <c r="P159" s="308"/>
      <c r="Q159" s="308"/>
      <c r="R159" s="308"/>
      <c r="S159" s="308"/>
      <c r="T159" s="308"/>
      <c r="U159" s="84"/>
      <c r="V159" s="84"/>
    </row>
    <row r="160" spans="2:22" ht="15" customHeight="1" x14ac:dyDescent="0.25">
      <c r="B160" s="309" t="s">
        <v>95</v>
      </c>
      <c r="C160" s="286" t="s">
        <v>335</v>
      </c>
      <c r="D160" s="286" t="s">
        <v>490</v>
      </c>
      <c r="E160" s="286" t="s">
        <v>139</v>
      </c>
      <c r="F160" s="273">
        <f t="shared" ca="1" si="6"/>
        <v>4</v>
      </c>
      <c r="G160" s="288">
        <v>0</v>
      </c>
      <c r="H160" s="287">
        <v>0</v>
      </c>
      <c r="I160" s="269"/>
      <c r="J160" s="197">
        <f>I160-H160</f>
        <v>0</v>
      </c>
      <c r="K160" s="197">
        <f ca="1">F160*I160</f>
        <v>0</v>
      </c>
      <c r="L160" s="127"/>
      <c r="M160" s="295">
        <f t="shared" si="7"/>
        <v>0</v>
      </c>
      <c r="N160" s="296">
        <f t="shared" si="8"/>
        <v>4</v>
      </c>
      <c r="O160" s="308"/>
      <c r="P160" s="308"/>
      <c r="Q160" s="308"/>
      <c r="R160" s="308"/>
      <c r="S160" s="308"/>
      <c r="T160" s="308"/>
      <c r="U160" s="84"/>
      <c r="V160" s="84"/>
    </row>
    <row r="161" spans="2:22" ht="15" customHeight="1" x14ac:dyDescent="0.25">
      <c r="B161" s="347" t="s">
        <v>111</v>
      </c>
      <c r="C161" s="286" t="s">
        <v>337</v>
      </c>
      <c r="D161" s="286" t="s">
        <v>478</v>
      </c>
      <c r="E161" s="286" t="s">
        <v>134</v>
      </c>
      <c r="F161" s="273">
        <f t="shared" ca="1" si="6"/>
        <v>5</v>
      </c>
      <c r="G161" s="288">
        <v>249999.99999999997</v>
      </c>
      <c r="H161" s="287">
        <v>275000</v>
      </c>
      <c r="I161" s="269"/>
      <c r="J161" s="298">
        <f>I161-H161</f>
        <v>-275000</v>
      </c>
      <c r="K161" s="197">
        <f ca="1">F161*I161</f>
        <v>0</v>
      </c>
      <c r="L161" s="127"/>
      <c r="M161" s="295">
        <f t="shared" si="7"/>
        <v>-1</v>
      </c>
      <c r="N161" s="296">
        <f t="shared" si="8"/>
        <v>8</v>
      </c>
      <c r="O161" s="308"/>
      <c r="P161" s="308"/>
      <c r="Q161" s="308"/>
      <c r="R161" s="308"/>
      <c r="S161" s="308"/>
      <c r="T161" s="308"/>
      <c r="U161" s="84"/>
      <c r="V161" s="84"/>
    </row>
    <row r="162" spans="2:22" ht="15" customHeight="1" x14ac:dyDescent="0.25">
      <c r="B162" s="347"/>
      <c r="C162" s="286" t="s">
        <v>338</v>
      </c>
      <c r="D162" s="286" t="s">
        <v>479</v>
      </c>
      <c r="E162" s="286" t="s">
        <v>480</v>
      </c>
      <c r="F162" s="273">
        <f t="shared" ca="1" si="6"/>
        <v>4</v>
      </c>
      <c r="G162" s="288">
        <v>0</v>
      </c>
      <c r="H162" s="287">
        <v>0</v>
      </c>
      <c r="I162" s="269"/>
      <c r="J162" s="197">
        <f>I162-H162</f>
        <v>0</v>
      </c>
      <c r="K162" s="197">
        <f ca="1">F162*I162</f>
        <v>0</v>
      </c>
      <c r="L162" s="127"/>
      <c r="M162" s="295">
        <f t="shared" si="7"/>
        <v>0</v>
      </c>
      <c r="N162" s="296">
        <f t="shared" si="8"/>
        <v>4</v>
      </c>
      <c r="O162" s="308"/>
      <c r="P162" s="308"/>
      <c r="Q162" s="308"/>
      <c r="R162" s="308"/>
      <c r="S162" s="308"/>
      <c r="T162" s="308"/>
      <c r="U162" s="84"/>
      <c r="V162" s="84"/>
    </row>
    <row r="163" spans="2:22" ht="15" customHeight="1" x14ac:dyDescent="0.25">
      <c r="B163" s="347"/>
      <c r="C163" s="286" t="s">
        <v>339</v>
      </c>
      <c r="D163" s="286" t="s">
        <v>136</v>
      </c>
      <c r="E163" s="286" t="s">
        <v>137</v>
      </c>
      <c r="F163" s="273">
        <f t="shared" ca="1" si="6"/>
        <v>6</v>
      </c>
      <c r="G163" s="288">
        <v>4215.75</v>
      </c>
      <c r="H163" s="287">
        <v>4637.3250000000007</v>
      </c>
      <c r="I163" s="269"/>
      <c r="J163" s="298">
        <f>I163-H163</f>
        <v>-4637.3250000000007</v>
      </c>
      <c r="K163" s="197">
        <f ca="1">F163*I163</f>
        <v>0</v>
      </c>
      <c r="L163" s="127"/>
      <c r="M163" s="295">
        <f t="shared" si="7"/>
        <v>-1</v>
      </c>
      <c r="N163" s="296">
        <f t="shared" si="8"/>
        <v>8</v>
      </c>
      <c r="O163" s="308"/>
      <c r="P163" s="308"/>
      <c r="Q163" s="308"/>
      <c r="R163" s="308"/>
      <c r="S163" s="308"/>
      <c r="T163" s="308"/>
      <c r="U163" s="84"/>
      <c r="V163" s="84"/>
    </row>
    <row r="164" spans="2:22" ht="15" customHeight="1" x14ac:dyDescent="0.25">
      <c r="B164" s="347"/>
      <c r="C164" s="286" t="s">
        <v>340</v>
      </c>
      <c r="D164" s="286" t="s">
        <v>136</v>
      </c>
      <c r="E164" s="286" t="s">
        <v>137</v>
      </c>
      <c r="F164" s="273">
        <f t="shared" ca="1" si="6"/>
        <v>3</v>
      </c>
      <c r="G164" s="288">
        <v>12626.0175</v>
      </c>
      <c r="H164" s="287">
        <v>13888.619250000002</v>
      </c>
      <c r="I164" s="269"/>
      <c r="J164" s="298">
        <f>I164-H164</f>
        <v>-13888.619250000002</v>
      </c>
      <c r="K164" s="197">
        <f ca="1">F164*I164</f>
        <v>0</v>
      </c>
      <c r="L164" s="127"/>
      <c r="M164" s="295">
        <f t="shared" si="7"/>
        <v>-1</v>
      </c>
      <c r="N164" s="296">
        <f t="shared" si="8"/>
        <v>8</v>
      </c>
      <c r="O164" s="308"/>
      <c r="P164" s="308"/>
      <c r="Q164" s="308"/>
      <c r="R164" s="308"/>
      <c r="S164" s="308"/>
      <c r="T164" s="308"/>
      <c r="U164" s="84"/>
      <c r="V164" s="84"/>
    </row>
    <row r="165" spans="2:22" ht="15" customHeight="1" x14ac:dyDescent="0.25">
      <c r="B165" s="347"/>
      <c r="C165" s="286" t="s">
        <v>341</v>
      </c>
      <c r="D165" s="286" t="s">
        <v>136</v>
      </c>
      <c r="E165" s="286" t="s">
        <v>137</v>
      </c>
      <c r="F165" s="273">
        <f t="shared" ca="1" si="6"/>
        <v>3</v>
      </c>
      <c r="G165" s="288">
        <v>492.75000000000006</v>
      </c>
      <c r="H165" s="287">
        <v>542.02500000000009</v>
      </c>
      <c r="I165" s="269"/>
      <c r="J165" s="298">
        <f>I165-H165</f>
        <v>-542.02500000000009</v>
      </c>
      <c r="K165" s="197">
        <f ca="1">F165*I165</f>
        <v>0</v>
      </c>
      <c r="L165" s="127"/>
      <c r="M165" s="295">
        <f t="shared" si="7"/>
        <v>-1</v>
      </c>
      <c r="N165" s="296">
        <f t="shared" si="8"/>
        <v>8</v>
      </c>
      <c r="O165" s="308"/>
      <c r="P165" s="308"/>
      <c r="Q165" s="308"/>
      <c r="R165" s="308"/>
      <c r="S165" s="308"/>
      <c r="T165" s="308"/>
      <c r="U165" s="84"/>
      <c r="V165" s="84"/>
    </row>
    <row r="166" spans="2:22" ht="15" customHeight="1" x14ac:dyDescent="0.25">
      <c r="B166" s="347"/>
      <c r="C166" s="286" t="s">
        <v>342</v>
      </c>
      <c r="D166" s="286" t="s">
        <v>491</v>
      </c>
      <c r="E166" s="286" t="s">
        <v>492</v>
      </c>
      <c r="F166" s="273">
        <f t="shared" ca="1" si="6"/>
        <v>6</v>
      </c>
      <c r="G166" s="288">
        <v>492.75000000000006</v>
      </c>
      <c r="H166" s="287">
        <v>542.02500000000009</v>
      </c>
      <c r="I166" s="269"/>
      <c r="J166" s="298">
        <f>I166-H166</f>
        <v>-542.02500000000009</v>
      </c>
      <c r="K166" s="197">
        <f ca="1">F166*I166</f>
        <v>0</v>
      </c>
      <c r="L166" s="127"/>
      <c r="M166" s="295">
        <f t="shared" si="7"/>
        <v>-1</v>
      </c>
      <c r="N166" s="296">
        <f t="shared" si="8"/>
        <v>8</v>
      </c>
      <c r="O166" s="308"/>
      <c r="P166" s="308"/>
      <c r="Q166" s="308"/>
      <c r="R166" s="308"/>
      <c r="S166" s="308"/>
      <c r="T166" s="308"/>
      <c r="U166" s="84"/>
      <c r="V166" s="84"/>
    </row>
    <row r="167" spans="2:22" ht="15" customHeight="1" x14ac:dyDescent="0.25">
      <c r="B167" s="347"/>
      <c r="C167" s="286" t="s">
        <v>343</v>
      </c>
      <c r="D167" s="286" t="s">
        <v>140</v>
      </c>
      <c r="E167" s="286" t="s">
        <v>141</v>
      </c>
      <c r="F167" s="273">
        <f t="shared" ca="1" si="6"/>
        <v>1</v>
      </c>
      <c r="G167" s="288">
        <v>3445.75</v>
      </c>
      <c r="H167" s="287">
        <v>3790.3250000000003</v>
      </c>
      <c r="I167" s="269"/>
      <c r="J167" s="298">
        <f>I167-H167</f>
        <v>-3790.3250000000003</v>
      </c>
      <c r="K167" s="197">
        <f ca="1">F167*I167</f>
        <v>0</v>
      </c>
      <c r="L167" s="127"/>
      <c r="M167" s="295">
        <f t="shared" si="7"/>
        <v>-1</v>
      </c>
      <c r="N167" s="296">
        <f t="shared" si="8"/>
        <v>8</v>
      </c>
      <c r="O167" s="308"/>
      <c r="P167" s="308"/>
      <c r="Q167" s="308"/>
      <c r="R167" s="308"/>
      <c r="S167" s="308"/>
      <c r="T167" s="308"/>
      <c r="U167" s="84"/>
      <c r="V167" s="84"/>
    </row>
    <row r="168" spans="2:22" ht="15" customHeight="1" x14ac:dyDescent="0.25">
      <c r="B168" s="347"/>
      <c r="C168" s="286" t="s">
        <v>344</v>
      </c>
      <c r="D168" s="286" t="s">
        <v>478</v>
      </c>
      <c r="E168" s="286" t="s">
        <v>134</v>
      </c>
      <c r="F168" s="273">
        <f t="shared" ca="1" si="6"/>
        <v>4</v>
      </c>
      <c r="G168" s="288">
        <v>59579</v>
      </c>
      <c r="H168" s="287">
        <v>65536.900000000009</v>
      </c>
      <c r="I168" s="269"/>
      <c r="J168" s="298">
        <f>I168-H168</f>
        <v>-65536.900000000009</v>
      </c>
      <c r="K168" s="197">
        <f ca="1">F168*I168</f>
        <v>0</v>
      </c>
      <c r="L168" s="127"/>
      <c r="M168" s="295">
        <f t="shared" si="7"/>
        <v>-1</v>
      </c>
      <c r="N168" s="296">
        <f t="shared" si="8"/>
        <v>8</v>
      </c>
      <c r="O168" s="308"/>
      <c r="P168" s="308"/>
      <c r="Q168" s="308"/>
      <c r="R168" s="308"/>
      <c r="S168" s="308"/>
      <c r="T168" s="308"/>
      <c r="U168" s="84"/>
      <c r="V168" s="84"/>
    </row>
    <row r="169" spans="2:22" ht="15" customHeight="1" x14ac:dyDescent="0.25">
      <c r="B169" s="309" t="s">
        <v>112</v>
      </c>
      <c r="C169" s="286" t="s">
        <v>346</v>
      </c>
      <c r="D169" s="286" t="s">
        <v>478</v>
      </c>
      <c r="E169" s="286" t="s">
        <v>134</v>
      </c>
      <c r="F169" s="273">
        <f t="shared" ca="1" si="6"/>
        <v>9</v>
      </c>
      <c r="G169" s="288">
        <v>280000</v>
      </c>
      <c r="H169" s="287">
        <v>308000</v>
      </c>
      <c r="I169" s="269"/>
      <c r="J169" s="298">
        <f>I169-H169</f>
        <v>-308000</v>
      </c>
      <c r="K169" s="197">
        <f ca="1">F169*I169</f>
        <v>0</v>
      </c>
      <c r="L169" s="127"/>
      <c r="M169" s="295">
        <f t="shared" si="7"/>
        <v>-1</v>
      </c>
      <c r="N169" s="296">
        <f t="shared" si="8"/>
        <v>8</v>
      </c>
      <c r="O169" s="308"/>
      <c r="P169" s="308"/>
      <c r="Q169" s="308"/>
      <c r="R169" s="308"/>
      <c r="S169" s="308"/>
      <c r="T169" s="308"/>
      <c r="U169" s="84"/>
      <c r="V169" s="84"/>
    </row>
    <row r="170" spans="2:22" ht="15" customHeight="1" x14ac:dyDescent="0.25">
      <c r="B170" s="309" t="s">
        <v>510</v>
      </c>
      <c r="C170" s="286" t="s">
        <v>347</v>
      </c>
      <c r="D170" s="286" t="s">
        <v>478</v>
      </c>
      <c r="E170" s="286" t="s">
        <v>134</v>
      </c>
      <c r="F170" s="273">
        <f t="shared" ca="1" si="6"/>
        <v>1</v>
      </c>
      <c r="G170" s="288">
        <v>280000</v>
      </c>
      <c r="H170" s="287">
        <v>308000</v>
      </c>
      <c r="I170" s="269"/>
      <c r="J170" s="298">
        <f>I170-H170</f>
        <v>-308000</v>
      </c>
      <c r="K170" s="197">
        <f ca="1">F170*I170</f>
        <v>0</v>
      </c>
      <c r="L170" s="127"/>
      <c r="M170" s="295">
        <f t="shared" si="7"/>
        <v>-1</v>
      </c>
      <c r="N170" s="296">
        <f t="shared" si="8"/>
        <v>8</v>
      </c>
      <c r="O170" s="308"/>
      <c r="P170" s="308"/>
      <c r="Q170" s="308"/>
      <c r="R170" s="308"/>
      <c r="S170" s="308"/>
      <c r="T170" s="308"/>
      <c r="U170" s="84"/>
      <c r="V170" s="84"/>
    </row>
    <row r="171" spans="2:22" ht="15" customHeight="1" x14ac:dyDescent="0.25">
      <c r="B171" s="347" t="s">
        <v>511</v>
      </c>
      <c r="C171" s="286" t="s">
        <v>349</v>
      </c>
      <c r="D171" s="286" t="s">
        <v>478</v>
      </c>
      <c r="E171" s="286" t="s">
        <v>134</v>
      </c>
      <c r="F171" s="273">
        <f t="shared" ca="1" si="6"/>
        <v>2</v>
      </c>
      <c r="G171" s="288">
        <v>32528.2</v>
      </c>
      <c r="H171" s="287">
        <v>35781.020000000004</v>
      </c>
      <c r="I171" s="269"/>
      <c r="J171" s="298">
        <f>I171-H171</f>
        <v>-35781.020000000004</v>
      </c>
      <c r="K171" s="197">
        <f ca="1">F171*I171</f>
        <v>0</v>
      </c>
      <c r="L171" s="127"/>
      <c r="M171" s="295">
        <f t="shared" si="7"/>
        <v>-1</v>
      </c>
      <c r="N171" s="296">
        <f t="shared" si="8"/>
        <v>8</v>
      </c>
      <c r="O171" s="308"/>
      <c r="P171" s="308"/>
      <c r="Q171" s="308"/>
      <c r="R171" s="308"/>
      <c r="S171" s="308"/>
      <c r="T171" s="308"/>
      <c r="U171" s="84"/>
      <c r="V171" s="84"/>
    </row>
    <row r="172" spans="2:22" ht="15" customHeight="1" x14ac:dyDescent="0.25">
      <c r="B172" s="347"/>
      <c r="C172" s="286" t="s">
        <v>350</v>
      </c>
      <c r="D172" s="286" t="s">
        <v>478</v>
      </c>
      <c r="E172" s="286" t="s">
        <v>134</v>
      </c>
      <c r="F172" s="273">
        <f t="shared" ca="1" si="6"/>
        <v>4</v>
      </c>
      <c r="G172" s="288">
        <v>177577.70370370371</v>
      </c>
      <c r="H172" s="287">
        <v>195335.4740740741</v>
      </c>
      <c r="I172" s="269"/>
      <c r="J172" s="298">
        <f>I172-H172</f>
        <v>-195335.4740740741</v>
      </c>
      <c r="K172" s="197">
        <f ca="1">F172*I172</f>
        <v>0</v>
      </c>
      <c r="L172" s="127"/>
      <c r="M172" s="295">
        <f t="shared" si="7"/>
        <v>-1</v>
      </c>
      <c r="N172" s="296">
        <f t="shared" si="8"/>
        <v>8</v>
      </c>
      <c r="O172" s="308"/>
      <c r="P172" s="308"/>
      <c r="Q172" s="308"/>
      <c r="R172" s="308"/>
      <c r="S172" s="308"/>
      <c r="T172" s="308"/>
      <c r="U172" s="84"/>
      <c r="V172" s="84"/>
    </row>
    <row r="173" spans="2:22" ht="15" customHeight="1" x14ac:dyDescent="0.25">
      <c r="B173" s="347"/>
      <c r="C173" s="286" t="s">
        <v>351</v>
      </c>
      <c r="D173" s="286" t="s">
        <v>491</v>
      </c>
      <c r="E173" s="286" t="s">
        <v>492</v>
      </c>
      <c r="F173" s="273">
        <f t="shared" ca="1" si="6"/>
        <v>7</v>
      </c>
      <c r="G173" s="288">
        <v>106559.5</v>
      </c>
      <c r="H173" s="287">
        <v>117215.45000000001</v>
      </c>
      <c r="I173" s="269"/>
      <c r="J173" s="298">
        <f>I173-H173</f>
        <v>-117215.45000000001</v>
      </c>
      <c r="K173" s="197">
        <f ca="1">F173*I173</f>
        <v>0</v>
      </c>
      <c r="L173" s="127"/>
      <c r="M173" s="295">
        <f t="shared" si="7"/>
        <v>-1</v>
      </c>
      <c r="N173" s="296">
        <f t="shared" si="8"/>
        <v>8</v>
      </c>
      <c r="O173" s="308"/>
      <c r="P173" s="308"/>
      <c r="Q173" s="308"/>
      <c r="R173" s="308"/>
      <c r="S173" s="308"/>
      <c r="T173" s="308"/>
      <c r="U173" s="84"/>
      <c r="V173" s="84"/>
    </row>
    <row r="174" spans="2:22" ht="15" customHeight="1" x14ac:dyDescent="0.25">
      <c r="B174" s="347"/>
      <c r="C174" s="286" t="s">
        <v>352</v>
      </c>
      <c r="D174" s="286" t="s">
        <v>136</v>
      </c>
      <c r="E174" s="286" t="s">
        <v>137</v>
      </c>
      <c r="F174" s="273">
        <f t="shared" ca="1" si="6"/>
        <v>6</v>
      </c>
      <c r="G174" s="288">
        <v>91</v>
      </c>
      <c r="H174" s="287">
        <v>100.10000000000001</v>
      </c>
      <c r="I174" s="269"/>
      <c r="J174" s="298">
        <f>I174-H174</f>
        <v>-100.10000000000001</v>
      </c>
      <c r="K174" s="197">
        <f ca="1">F174*I174</f>
        <v>0</v>
      </c>
      <c r="L174" s="127"/>
      <c r="M174" s="295">
        <f t="shared" si="7"/>
        <v>-1</v>
      </c>
      <c r="N174" s="296">
        <f t="shared" si="8"/>
        <v>8</v>
      </c>
      <c r="O174" s="308"/>
      <c r="P174" s="308"/>
      <c r="Q174" s="308"/>
      <c r="R174" s="308"/>
      <c r="S174" s="308"/>
      <c r="T174" s="308"/>
      <c r="U174" s="84"/>
      <c r="V174" s="84"/>
    </row>
    <row r="175" spans="2:22" ht="15" customHeight="1" x14ac:dyDescent="0.25">
      <c r="B175" s="347"/>
      <c r="C175" s="286" t="s">
        <v>353</v>
      </c>
      <c r="D175" s="286" t="s">
        <v>131</v>
      </c>
      <c r="E175" s="286" t="s">
        <v>132</v>
      </c>
      <c r="F175" s="273">
        <f t="shared" ca="1" si="6"/>
        <v>3</v>
      </c>
      <c r="G175" s="288">
        <v>147.5625</v>
      </c>
      <c r="H175" s="287">
        <v>162.31875000000002</v>
      </c>
      <c r="I175" s="269"/>
      <c r="J175" s="298">
        <f>I175-H175</f>
        <v>-162.31875000000002</v>
      </c>
      <c r="K175" s="197">
        <f ca="1">F175*I175</f>
        <v>0</v>
      </c>
      <c r="L175" s="127"/>
      <c r="M175" s="295">
        <f t="shared" si="7"/>
        <v>-1</v>
      </c>
      <c r="N175" s="296">
        <f t="shared" si="8"/>
        <v>8</v>
      </c>
      <c r="O175" s="308"/>
      <c r="P175" s="308"/>
      <c r="Q175" s="308"/>
      <c r="R175" s="308"/>
      <c r="S175" s="308"/>
      <c r="T175" s="308"/>
      <c r="U175" s="84"/>
      <c r="V175" s="84"/>
    </row>
    <row r="176" spans="2:22" ht="15" customHeight="1" x14ac:dyDescent="0.25">
      <c r="B176" s="347"/>
      <c r="C176" s="286" t="s">
        <v>354</v>
      </c>
      <c r="D176" s="286" t="s">
        <v>478</v>
      </c>
      <c r="E176" s="286" t="s">
        <v>134</v>
      </c>
      <c r="F176" s="273">
        <f t="shared" ca="1" si="6"/>
        <v>2</v>
      </c>
      <c r="G176" s="288">
        <v>1114</v>
      </c>
      <c r="H176" s="287">
        <v>1225.4000000000001</v>
      </c>
      <c r="I176" s="269"/>
      <c r="J176" s="298">
        <f>I176-H176</f>
        <v>-1225.4000000000001</v>
      </c>
      <c r="K176" s="197">
        <f ca="1">F176*I176</f>
        <v>0</v>
      </c>
      <c r="L176" s="127"/>
      <c r="M176" s="295">
        <f t="shared" si="7"/>
        <v>-1</v>
      </c>
      <c r="N176" s="296">
        <f t="shared" si="8"/>
        <v>8</v>
      </c>
      <c r="O176" s="308"/>
      <c r="P176" s="308"/>
      <c r="Q176" s="308"/>
      <c r="R176" s="308"/>
      <c r="S176" s="308"/>
      <c r="T176" s="308"/>
      <c r="U176" s="84"/>
      <c r="V176" s="84"/>
    </row>
    <row r="177" spans="2:22" ht="15" customHeight="1" x14ac:dyDescent="0.25">
      <c r="B177" s="347"/>
      <c r="C177" s="286" t="s">
        <v>355</v>
      </c>
      <c r="D177" s="286" t="s">
        <v>478</v>
      </c>
      <c r="E177" s="286" t="s">
        <v>134</v>
      </c>
      <c r="F177" s="273">
        <f t="shared" ca="1" si="6"/>
        <v>5</v>
      </c>
      <c r="G177" s="288">
        <v>43632.678571428572</v>
      </c>
      <c r="H177" s="287">
        <v>47995.946428571435</v>
      </c>
      <c r="I177" s="269"/>
      <c r="J177" s="298">
        <f>I177-H177</f>
        <v>-47995.946428571435</v>
      </c>
      <c r="K177" s="197">
        <f ca="1">F177*I177</f>
        <v>0</v>
      </c>
      <c r="L177" s="127"/>
      <c r="M177" s="295">
        <f t="shared" si="7"/>
        <v>-1</v>
      </c>
      <c r="N177" s="296">
        <f t="shared" si="8"/>
        <v>8</v>
      </c>
      <c r="O177" s="308"/>
      <c r="P177" s="308"/>
      <c r="Q177" s="308"/>
      <c r="R177" s="308"/>
      <c r="S177" s="308"/>
      <c r="T177" s="308"/>
      <c r="U177" s="84"/>
      <c r="V177" s="84"/>
    </row>
    <row r="178" spans="2:22" ht="15" customHeight="1" x14ac:dyDescent="0.25">
      <c r="B178" s="347"/>
      <c r="C178" s="286" t="s">
        <v>356</v>
      </c>
      <c r="D178" s="286" t="s">
        <v>478</v>
      </c>
      <c r="E178" s="286" t="s">
        <v>134</v>
      </c>
      <c r="F178" s="273">
        <f t="shared" ca="1" si="6"/>
        <v>3</v>
      </c>
      <c r="G178" s="288">
        <v>1573.2692307692307</v>
      </c>
      <c r="H178" s="287">
        <v>1730.596153846154</v>
      </c>
      <c r="I178" s="269"/>
      <c r="J178" s="298">
        <f>I178-H178</f>
        <v>-1730.596153846154</v>
      </c>
      <c r="K178" s="197">
        <f ca="1">F178*I178</f>
        <v>0</v>
      </c>
      <c r="L178" s="127"/>
      <c r="M178" s="295">
        <f t="shared" si="7"/>
        <v>-1</v>
      </c>
      <c r="N178" s="296">
        <f t="shared" si="8"/>
        <v>8</v>
      </c>
      <c r="O178" s="308"/>
      <c r="P178" s="308"/>
      <c r="Q178" s="308"/>
      <c r="R178" s="308"/>
      <c r="S178" s="308"/>
      <c r="T178" s="308"/>
      <c r="U178" s="84"/>
      <c r="V178" s="84"/>
    </row>
    <row r="179" spans="2:22" ht="15" customHeight="1" x14ac:dyDescent="0.25">
      <c r="B179" s="347"/>
      <c r="C179" s="286" t="s">
        <v>357</v>
      </c>
      <c r="D179" s="286" t="s">
        <v>478</v>
      </c>
      <c r="E179" s="286" t="s">
        <v>134</v>
      </c>
      <c r="F179" s="273">
        <f t="shared" ca="1" si="6"/>
        <v>4</v>
      </c>
      <c r="G179" s="288">
        <v>106575</v>
      </c>
      <c r="H179" s="287">
        <v>117232.50000000001</v>
      </c>
      <c r="I179" s="269"/>
      <c r="J179" s="298">
        <f>I179-H179</f>
        <v>-117232.50000000001</v>
      </c>
      <c r="K179" s="197">
        <f ca="1">F179*I179</f>
        <v>0</v>
      </c>
      <c r="L179" s="127"/>
      <c r="M179" s="295">
        <f t="shared" si="7"/>
        <v>-1</v>
      </c>
      <c r="N179" s="296">
        <f t="shared" si="8"/>
        <v>8</v>
      </c>
      <c r="O179" s="308"/>
      <c r="P179" s="308"/>
      <c r="Q179" s="308"/>
      <c r="R179" s="308"/>
      <c r="S179" s="308"/>
      <c r="T179" s="308"/>
      <c r="U179" s="84"/>
      <c r="V179" s="84"/>
    </row>
    <row r="180" spans="2:22" ht="15" customHeight="1" x14ac:dyDescent="0.25">
      <c r="B180" s="347"/>
      <c r="C180" s="286" t="s">
        <v>358</v>
      </c>
      <c r="D180" s="286" t="s">
        <v>478</v>
      </c>
      <c r="E180" s="286" t="s">
        <v>134</v>
      </c>
      <c r="F180" s="273">
        <f t="shared" ca="1" si="6"/>
        <v>2</v>
      </c>
      <c r="G180" s="288">
        <v>28646.666666666668</v>
      </c>
      <c r="H180" s="287">
        <v>31511.333333333336</v>
      </c>
      <c r="I180" s="269"/>
      <c r="J180" s="298">
        <f>I180-H180</f>
        <v>-31511.333333333336</v>
      </c>
      <c r="K180" s="197">
        <f ca="1">F180*I180</f>
        <v>0</v>
      </c>
      <c r="L180" s="127"/>
      <c r="M180" s="295">
        <f t="shared" si="7"/>
        <v>-1</v>
      </c>
      <c r="N180" s="296">
        <f t="shared" si="8"/>
        <v>8</v>
      </c>
      <c r="O180" s="308"/>
      <c r="P180" s="308"/>
      <c r="Q180" s="308"/>
      <c r="R180" s="308"/>
      <c r="S180" s="308"/>
      <c r="T180" s="308"/>
      <c r="U180" s="84"/>
      <c r="V180" s="84"/>
    </row>
    <row r="181" spans="2:22" ht="15" customHeight="1" x14ac:dyDescent="0.25">
      <c r="B181" s="347"/>
      <c r="C181" s="286" t="s">
        <v>359</v>
      </c>
      <c r="D181" s="286" t="s">
        <v>478</v>
      </c>
      <c r="E181" s="286" t="s">
        <v>134</v>
      </c>
      <c r="F181" s="273">
        <f t="shared" ca="1" si="6"/>
        <v>1</v>
      </c>
      <c r="G181" s="288">
        <v>26220</v>
      </c>
      <c r="H181" s="287">
        <v>28842.000000000004</v>
      </c>
      <c r="I181" s="269"/>
      <c r="J181" s="298">
        <f>I181-H181</f>
        <v>-28842.000000000004</v>
      </c>
      <c r="K181" s="197">
        <f ca="1">F181*I181</f>
        <v>0</v>
      </c>
      <c r="L181" s="127"/>
      <c r="M181" s="295">
        <f t="shared" si="7"/>
        <v>-1</v>
      </c>
      <c r="N181" s="296">
        <f t="shared" si="8"/>
        <v>8</v>
      </c>
      <c r="O181" s="308"/>
      <c r="P181" s="308"/>
      <c r="Q181" s="308"/>
      <c r="R181" s="308"/>
      <c r="S181" s="308"/>
      <c r="T181" s="308"/>
      <c r="U181" s="84"/>
      <c r="V181" s="84"/>
    </row>
    <row r="182" spans="2:22" ht="15" customHeight="1" x14ac:dyDescent="0.25">
      <c r="B182" s="347"/>
      <c r="C182" s="286" t="s">
        <v>360</v>
      </c>
      <c r="D182" s="286" t="s">
        <v>478</v>
      </c>
      <c r="E182" s="286" t="s">
        <v>134</v>
      </c>
      <c r="F182" s="273">
        <f t="shared" ca="1" si="6"/>
        <v>3</v>
      </c>
      <c r="G182" s="288">
        <v>0</v>
      </c>
      <c r="H182" s="287">
        <v>0</v>
      </c>
      <c r="I182" s="269"/>
      <c r="J182" s="197">
        <f>I182-H182</f>
        <v>0</v>
      </c>
      <c r="K182" s="197">
        <f ca="1">F182*I182</f>
        <v>0</v>
      </c>
      <c r="L182" s="127"/>
      <c r="M182" s="295">
        <f t="shared" si="7"/>
        <v>0</v>
      </c>
      <c r="N182" s="296">
        <f t="shared" si="8"/>
        <v>4</v>
      </c>
      <c r="O182" s="308"/>
      <c r="P182" s="308"/>
      <c r="Q182" s="308"/>
      <c r="R182" s="308"/>
      <c r="S182" s="308"/>
      <c r="T182" s="308"/>
      <c r="U182" s="84"/>
      <c r="V182" s="84"/>
    </row>
    <row r="183" spans="2:22" ht="15" customHeight="1" x14ac:dyDescent="0.25">
      <c r="B183" s="347"/>
      <c r="C183" s="286" t="s">
        <v>361</v>
      </c>
      <c r="D183" s="286" t="s">
        <v>478</v>
      </c>
      <c r="E183" s="286" t="s">
        <v>134</v>
      </c>
      <c r="F183" s="273">
        <f t="shared" ca="1" si="6"/>
        <v>8</v>
      </c>
      <c r="G183" s="288">
        <v>47828.777777777781</v>
      </c>
      <c r="H183" s="287">
        <v>52611.655555555561</v>
      </c>
      <c r="I183" s="269"/>
      <c r="J183" s="298">
        <f>I183-H183</f>
        <v>-52611.655555555561</v>
      </c>
      <c r="K183" s="197">
        <f ca="1">F183*I183</f>
        <v>0</v>
      </c>
      <c r="L183" s="127"/>
      <c r="M183" s="295">
        <f t="shared" si="7"/>
        <v>-1</v>
      </c>
      <c r="N183" s="296">
        <f t="shared" si="8"/>
        <v>8</v>
      </c>
      <c r="O183" s="308"/>
      <c r="P183" s="308"/>
      <c r="Q183" s="308"/>
      <c r="R183" s="308"/>
      <c r="S183" s="308"/>
      <c r="T183" s="308"/>
      <c r="U183" s="84"/>
      <c r="V183" s="84"/>
    </row>
    <row r="184" spans="2:22" ht="15" customHeight="1" x14ac:dyDescent="0.25">
      <c r="B184" s="347"/>
      <c r="C184" s="286" t="s">
        <v>362</v>
      </c>
      <c r="D184" s="286" t="s">
        <v>478</v>
      </c>
      <c r="E184" s="286" t="s">
        <v>134</v>
      </c>
      <c r="F184" s="273">
        <f t="shared" ca="1" si="6"/>
        <v>1</v>
      </c>
      <c r="G184" s="288">
        <v>191081</v>
      </c>
      <c r="H184" s="287">
        <v>210189.1</v>
      </c>
      <c r="I184" s="269"/>
      <c r="J184" s="298">
        <f>I184-H184</f>
        <v>-210189.1</v>
      </c>
      <c r="K184" s="197">
        <f ca="1">F184*I184</f>
        <v>0</v>
      </c>
      <c r="L184" s="127"/>
      <c r="M184" s="295">
        <f t="shared" si="7"/>
        <v>-1</v>
      </c>
      <c r="N184" s="296">
        <f t="shared" si="8"/>
        <v>8</v>
      </c>
      <c r="O184" s="308"/>
      <c r="P184" s="308"/>
      <c r="Q184" s="308"/>
      <c r="R184" s="308"/>
      <c r="S184" s="308"/>
      <c r="T184" s="308"/>
      <c r="U184" s="84"/>
      <c r="V184" s="84"/>
    </row>
    <row r="185" spans="2:22" ht="15" customHeight="1" x14ac:dyDescent="0.25">
      <c r="B185" s="347"/>
      <c r="C185" s="286" t="s">
        <v>363</v>
      </c>
      <c r="D185" s="286" t="s">
        <v>136</v>
      </c>
      <c r="E185" s="286" t="s">
        <v>137</v>
      </c>
      <c r="F185" s="273">
        <f t="shared" ca="1" si="6"/>
        <v>4</v>
      </c>
      <c r="G185" s="288">
        <v>1845.8709677419354</v>
      </c>
      <c r="H185" s="287">
        <v>2030.4580645161291</v>
      </c>
      <c r="I185" s="269"/>
      <c r="J185" s="298">
        <f>I185-H185</f>
        <v>-2030.4580645161291</v>
      </c>
      <c r="K185" s="197">
        <f ca="1">F185*I185</f>
        <v>0</v>
      </c>
      <c r="L185" s="127"/>
      <c r="M185" s="295">
        <f t="shared" si="7"/>
        <v>-1</v>
      </c>
      <c r="N185" s="296">
        <f t="shared" si="8"/>
        <v>8</v>
      </c>
      <c r="O185" s="308"/>
      <c r="P185" s="308"/>
      <c r="Q185" s="308"/>
      <c r="R185" s="308"/>
      <c r="S185" s="308"/>
      <c r="T185" s="308"/>
      <c r="U185" s="84"/>
      <c r="V185" s="84"/>
    </row>
    <row r="186" spans="2:22" ht="15" customHeight="1" x14ac:dyDescent="0.25">
      <c r="B186" s="347"/>
      <c r="C186" s="286" t="s">
        <v>364</v>
      </c>
      <c r="D186" s="286" t="s">
        <v>478</v>
      </c>
      <c r="E186" s="286" t="s">
        <v>134</v>
      </c>
      <c r="F186" s="273">
        <f t="shared" ca="1" si="6"/>
        <v>6</v>
      </c>
      <c r="G186" s="288">
        <v>37427.888888888891</v>
      </c>
      <c r="H186" s="287">
        <v>41170.677777777782</v>
      </c>
      <c r="I186" s="269"/>
      <c r="J186" s="298">
        <f>I186-H186</f>
        <v>-41170.677777777782</v>
      </c>
      <c r="K186" s="197">
        <f ca="1">F186*I186</f>
        <v>0</v>
      </c>
      <c r="L186" s="127"/>
      <c r="M186" s="295">
        <f t="shared" si="7"/>
        <v>-1</v>
      </c>
      <c r="N186" s="296">
        <f t="shared" si="8"/>
        <v>8</v>
      </c>
      <c r="O186" s="308"/>
      <c r="P186" s="308"/>
      <c r="Q186" s="308"/>
      <c r="R186" s="308"/>
      <c r="S186" s="308"/>
      <c r="T186" s="308"/>
      <c r="U186" s="84"/>
      <c r="V186" s="84"/>
    </row>
    <row r="187" spans="2:22" ht="15" customHeight="1" x14ac:dyDescent="0.25">
      <c r="B187" s="347"/>
      <c r="C187" s="286" t="s">
        <v>365</v>
      </c>
      <c r="D187" s="286" t="s">
        <v>478</v>
      </c>
      <c r="E187" s="286" t="s">
        <v>134</v>
      </c>
      <c r="F187" s="273">
        <f t="shared" ca="1" si="6"/>
        <v>7</v>
      </c>
      <c r="G187" s="288">
        <v>43026.444444444445</v>
      </c>
      <c r="H187" s="287">
        <v>47329.088888888895</v>
      </c>
      <c r="I187" s="269"/>
      <c r="J187" s="298">
        <f>I187-H187</f>
        <v>-47329.088888888895</v>
      </c>
      <c r="K187" s="197">
        <f ca="1">F187*I187</f>
        <v>0</v>
      </c>
      <c r="L187" s="127"/>
      <c r="M187" s="295">
        <f t="shared" si="7"/>
        <v>-1</v>
      </c>
      <c r="N187" s="296">
        <f t="shared" si="8"/>
        <v>8</v>
      </c>
      <c r="O187" s="308"/>
      <c r="P187" s="308"/>
      <c r="Q187" s="308"/>
      <c r="R187" s="308"/>
      <c r="S187" s="308"/>
      <c r="T187" s="308"/>
      <c r="U187" s="84"/>
      <c r="V187" s="84"/>
    </row>
    <row r="188" spans="2:22" ht="15" customHeight="1" x14ac:dyDescent="0.25">
      <c r="B188" s="347"/>
      <c r="C188" s="286" t="s">
        <v>366</v>
      </c>
      <c r="D188" s="286" t="s">
        <v>478</v>
      </c>
      <c r="E188" s="286" t="s">
        <v>134</v>
      </c>
      <c r="F188" s="273">
        <f t="shared" ca="1" si="6"/>
        <v>5</v>
      </c>
      <c r="G188" s="288">
        <v>31913.749999999996</v>
      </c>
      <c r="H188" s="287">
        <v>35105.125</v>
      </c>
      <c r="I188" s="269"/>
      <c r="J188" s="298">
        <f>I188-H188</f>
        <v>-35105.125</v>
      </c>
      <c r="K188" s="197">
        <f ca="1">F188*I188</f>
        <v>0</v>
      </c>
      <c r="L188" s="127"/>
      <c r="M188" s="295">
        <f t="shared" si="7"/>
        <v>-1</v>
      </c>
      <c r="N188" s="296">
        <f t="shared" si="8"/>
        <v>8</v>
      </c>
      <c r="O188" s="308"/>
      <c r="P188" s="308"/>
      <c r="Q188" s="308"/>
      <c r="R188" s="308"/>
      <c r="S188" s="308"/>
      <c r="T188" s="308"/>
      <c r="U188" s="84"/>
      <c r="V188" s="84"/>
    </row>
    <row r="189" spans="2:22" ht="15" customHeight="1" x14ac:dyDescent="0.25">
      <c r="B189" s="347"/>
      <c r="C189" s="286" t="s">
        <v>367</v>
      </c>
      <c r="D189" s="286" t="s">
        <v>478</v>
      </c>
      <c r="E189" s="286" t="s">
        <v>134</v>
      </c>
      <c r="F189" s="273">
        <f t="shared" ca="1" si="6"/>
        <v>1</v>
      </c>
      <c r="G189" s="288">
        <v>102546.5172413793</v>
      </c>
      <c r="H189" s="287">
        <v>112801.16896551724</v>
      </c>
      <c r="I189" s="269"/>
      <c r="J189" s="298">
        <f>I189-H189</f>
        <v>-112801.16896551724</v>
      </c>
      <c r="K189" s="197">
        <f ca="1">F189*I189</f>
        <v>0</v>
      </c>
      <c r="L189" s="127"/>
      <c r="M189" s="295">
        <f t="shared" si="7"/>
        <v>-1</v>
      </c>
      <c r="N189" s="296">
        <f t="shared" si="8"/>
        <v>8</v>
      </c>
      <c r="O189" s="308"/>
      <c r="P189" s="308"/>
      <c r="Q189" s="308"/>
      <c r="R189" s="308"/>
      <c r="S189" s="308"/>
      <c r="T189" s="308"/>
      <c r="U189" s="84"/>
      <c r="V189" s="84"/>
    </row>
    <row r="190" spans="2:22" ht="15" customHeight="1" x14ac:dyDescent="0.25">
      <c r="B190" s="347"/>
      <c r="C190" s="286" t="s">
        <v>368</v>
      </c>
      <c r="D190" s="286" t="s">
        <v>478</v>
      </c>
      <c r="E190" s="286" t="s">
        <v>134</v>
      </c>
      <c r="F190" s="273">
        <f t="shared" ca="1" si="6"/>
        <v>9</v>
      </c>
      <c r="G190" s="288">
        <v>37200</v>
      </c>
      <c r="H190" s="287">
        <v>40920</v>
      </c>
      <c r="I190" s="269"/>
      <c r="J190" s="298">
        <f>I190-H190</f>
        <v>-40920</v>
      </c>
      <c r="K190" s="197">
        <f ca="1">F190*I190</f>
        <v>0</v>
      </c>
      <c r="L190" s="127"/>
      <c r="M190" s="295">
        <f t="shared" si="7"/>
        <v>-1</v>
      </c>
      <c r="N190" s="296">
        <f t="shared" si="8"/>
        <v>8</v>
      </c>
      <c r="O190" s="308"/>
      <c r="P190" s="308"/>
      <c r="Q190" s="308"/>
      <c r="R190" s="308"/>
      <c r="S190" s="308"/>
      <c r="T190" s="308"/>
      <c r="U190" s="84"/>
      <c r="V190" s="84"/>
    </row>
    <row r="191" spans="2:22" ht="15" customHeight="1" x14ac:dyDescent="0.25">
      <c r="B191" s="347"/>
      <c r="C191" s="286" t="s">
        <v>369</v>
      </c>
      <c r="D191" s="286" t="s">
        <v>479</v>
      </c>
      <c r="E191" s="286" t="s">
        <v>480</v>
      </c>
      <c r="F191" s="273">
        <f t="shared" ca="1" si="6"/>
        <v>10</v>
      </c>
      <c r="G191" s="288">
        <v>224000</v>
      </c>
      <c r="H191" s="287">
        <v>246400.00000000003</v>
      </c>
      <c r="I191" s="269"/>
      <c r="J191" s="298">
        <f>I191-H191</f>
        <v>-246400.00000000003</v>
      </c>
      <c r="K191" s="197">
        <f ca="1">F191*I191</f>
        <v>0</v>
      </c>
      <c r="L191" s="127"/>
      <c r="M191" s="295">
        <f t="shared" si="7"/>
        <v>-1</v>
      </c>
      <c r="N191" s="296">
        <f t="shared" si="8"/>
        <v>8</v>
      </c>
      <c r="O191" s="308"/>
      <c r="P191" s="308"/>
      <c r="Q191" s="308"/>
      <c r="R191" s="308"/>
      <c r="S191" s="308"/>
      <c r="T191" s="308"/>
      <c r="U191" s="84"/>
      <c r="V191" s="84"/>
    </row>
    <row r="192" spans="2:22" ht="15" customHeight="1" x14ac:dyDescent="0.25">
      <c r="B192" s="347"/>
      <c r="C192" s="286" t="s">
        <v>370</v>
      </c>
      <c r="D192" s="286" t="s">
        <v>478</v>
      </c>
      <c r="E192" s="286" t="s">
        <v>134</v>
      </c>
      <c r="F192" s="273">
        <f t="shared" ca="1" si="6"/>
        <v>9</v>
      </c>
      <c r="G192" s="288">
        <v>110277.92857142857</v>
      </c>
      <c r="H192" s="287">
        <v>121305.72142857143</v>
      </c>
      <c r="I192" s="269"/>
      <c r="J192" s="298">
        <f>I192-H192</f>
        <v>-121305.72142857143</v>
      </c>
      <c r="K192" s="197">
        <f ca="1">F192*I192</f>
        <v>0</v>
      </c>
      <c r="L192" s="127"/>
      <c r="M192" s="295">
        <f t="shared" si="7"/>
        <v>-1</v>
      </c>
      <c r="N192" s="296">
        <f t="shared" si="8"/>
        <v>8</v>
      </c>
      <c r="O192" s="308"/>
      <c r="P192" s="308"/>
      <c r="Q192" s="308"/>
      <c r="R192" s="308"/>
      <c r="S192" s="308"/>
      <c r="T192" s="308"/>
      <c r="U192" s="84"/>
      <c r="V192" s="84"/>
    </row>
    <row r="193" spans="2:22" ht="15" customHeight="1" x14ac:dyDescent="0.25">
      <c r="B193" s="347"/>
      <c r="C193" s="286" t="s">
        <v>371</v>
      </c>
      <c r="D193" s="286" t="s">
        <v>478</v>
      </c>
      <c r="E193" s="286" t="s">
        <v>134</v>
      </c>
      <c r="F193" s="273">
        <f t="shared" ca="1" si="6"/>
        <v>6</v>
      </c>
      <c r="G193" s="288">
        <v>32399.999999999996</v>
      </c>
      <c r="H193" s="287">
        <v>35640</v>
      </c>
      <c r="I193" s="269"/>
      <c r="J193" s="298">
        <f>I193-H193</f>
        <v>-35640</v>
      </c>
      <c r="K193" s="197">
        <f ca="1">F193*I193</f>
        <v>0</v>
      </c>
      <c r="L193" s="127"/>
      <c r="M193" s="295">
        <f t="shared" si="7"/>
        <v>-1</v>
      </c>
      <c r="N193" s="296">
        <f t="shared" si="8"/>
        <v>8</v>
      </c>
      <c r="O193" s="308"/>
      <c r="P193" s="308"/>
      <c r="Q193" s="308"/>
      <c r="R193" s="308"/>
      <c r="S193" s="308"/>
      <c r="T193" s="308"/>
      <c r="U193" s="84"/>
      <c r="V193" s="84"/>
    </row>
    <row r="194" spans="2:22" ht="15" customHeight="1" x14ac:dyDescent="0.25">
      <c r="B194" s="347"/>
      <c r="C194" s="286" t="s">
        <v>372</v>
      </c>
      <c r="D194" s="286" t="s">
        <v>478</v>
      </c>
      <c r="E194" s="286" t="s">
        <v>134</v>
      </c>
      <c r="F194" s="273">
        <f t="shared" ca="1" si="6"/>
        <v>4</v>
      </c>
      <c r="G194" s="288">
        <v>53926.333333333336</v>
      </c>
      <c r="H194" s="287">
        <v>59318.966666666674</v>
      </c>
      <c r="I194" s="269"/>
      <c r="J194" s="298">
        <f>I194-H194</f>
        <v>-59318.966666666674</v>
      </c>
      <c r="K194" s="197">
        <f ca="1">F194*I194</f>
        <v>0</v>
      </c>
      <c r="L194" s="127"/>
      <c r="M194" s="295">
        <f t="shared" si="7"/>
        <v>-1</v>
      </c>
      <c r="N194" s="296">
        <f t="shared" si="8"/>
        <v>8</v>
      </c>
      <c r="O194" s="308"/>
      <c r="P194" s="308"/>
      <c r="Q194" s="308"/>
      <c r="R194" s="308"/>
      <c r="S194" s="308"/>
      <c r="T194" s="308"/>
      <c r="U194" s="84"/>
      <c r="V194" s="84"/>
    </row>
    <row r="195" spans="2:22" ht="15" customHeight="1" x14ac:dyDescent="0.25">
      <c r="B195" s="347"/>
      <c r="C195" s="286" t="s">
        <v>373</v>
      </c>
      <c r="D195" s="286" t="s">
        <v>478</v>
      </c>
      <c r="E195" s="286" t="s">
        <v>134</v>
      </c>
      <c r="F195" s="273">
        <f t="shared" ca="1" si="6"/>
        <v>10</v>
      </c>
      <c r="G195" s="288">
        <v>99494.863636363632</v>
      </c>
      <c r="H195" s="287">
        <v>109444.35</v>
      </c>
      <c r="I195" s="269"/>
      <c r="J195" s="298">
        <f>I195-H195</f>
        <v>-109444.35</v>
      </c>
      <c r="K195" s="197">
        <f ca="1">F195*I195</f>
        <v>0</v>
      </c>
      <c r="L195" s="127"/>
      <c r="M195" s="295">
        <f t="shared" si="7"/>
        <v>-1</v>
      </c>
      <c r="N195" s="296">
        <f t="shared" si="8"/>
        <v>8</v>
      </c>
      <c r="O195" s="308"/>
      <c r="P195" s="308"/>
      <c r="Q195" s="308"/>
      <c r="R195" s="308"/>
      <c r="S195" s="308"/>
      <c r="T195" s="308"/>
      <c r="U195" s="84"/>
      <c r="V195" s="84"/>
    </row>
    <row r="196" spans="2:22" ht="15" customHeight="1" x14ac:dyDescent="0.25">
      <c r="B196" s="347"/>
      <c r="C196" s="286" t="s">
        <v>374</v>
      </c>
      <c r="D196" s="286" t="s">
        <v>478</v>
      </c>
      <c r="E196" s="286" t="s">
        <v>134</v>
      </c>
      <c r="F196" s="273">
        <f t="shared" ca="1" si="6"/>
        <v>10</v>
      </c>
      <c r="G196" s="288">
        <v>49300</v>
      </c>
      <c r="H196" s="287">
        <v>54230.000000000007</v>
      </c>
      <c r="I196" s="269"/>
      <c r="J196" s="298">
        <f>I196-H196</f>
        <v>-54230.000000000007</v>
      </c>
      <c r="K196" s="197">
        <f ca="1">F196*I196</f>
        <v>0</v>
      </c>
      <c r="L196" s="127"/>
      <c r="M196" s="295">
        <f t="shared" si="7"/>
        <v>-1</v>
      </c>
      <c r="N196" s="296">
        <f t="shared" si="8"/>
        <v>8</v>
      </c>
      <c r="O196" s="308"/>
      <c r="P196" s="308"/>
      <c r="Q196" s="308"/>
      <c r="R196" s="308"/>
      <c r="S196" s="308"/>
      <c r="T196" s="308"/>
      <c r="U196" s="84"/>
      <c r="V196" s="84"/>
    </row>
    <row r="197" spans="2:22" ht="15" customHeight="1" x14ac:dyDescent="0.25">
      <c r="B197" s="347"/>
      <c r="C197" s="286" t="s">
        <v>375</v>
      </c>
      <c r="D197" s="286" t="s">
        <v>478</v>
      </c>
      <c r="E197" s="286" t="s">
        <v>134</v>
      </c>
      <c r="F197" s="273">
        <f t="shared" ca="1" si="6"/>
        <v>6</v>
      </c>
      <c r="G197" s="288">
        <v>12300</v>
      </c>
      <c r="H197" s="287">
        <v>13530.000000000002</v>
      </c>
      <c r="I197" s="269"/>
      <c r="J197" s="298">
        <f>I197-H197</f>
        <v>-13530.000000000002</v>
      </c>
      <c r="K197" s="197">
        <f ca="1">F197*I197</f>
        <v>0</v>
      </c>
      <c r="L197" s="127"/>
      <c r="M197" s="295">
        <f t="shared" si="7"/>
        <v>-1</v>
      </c>
      <c r="N197" s="296">
        <f t="shared" si="8"/>
        <v>8</v>
      </c>
      <c r="O197" s="308"/>
      <c r="P197" s="308"/>
      <c r="Q197" s="308"/>
      <c r="R197" s="308"/>
      <c r="S197" s="308"/>
      <c r="T197" s="308"/>
      <c r="U197" s="84"/>
      <c r="V197" s="84"/>
    </row>
    <row r="198" spans="2:22" ht="15" customHeight="1" x14ac:dyDescent="0.25">
      <c r="B198" s="347"/>
      <c r="C198" s="286" t="s">
        <v>376</v>
      </c>
      <c r="D198" s="286" t="s">
        <v>478</v>
      </c>
      <c r="E198" s="286" t="s">
        <v>134</v>
      </c>
      <c r="F198" s="273">
        <f t="shared" ref="F198:F249" ca="1" si="9">RANDBETWEEN(1,10)</f>
        <v>4</v>
      </c>
      <c r="G198" s="288">
        <v>12300</v>
      </c>
      <c r="H198" s="287">
        <v>13530.000000000002</v>
      </c>
      <c r="I198" s="269"/>
      <c r="J198" s="298">
        <f>I198-H198</f>
        <v>-13530.000000000002</v>
      </c>
      <c r="K198" s="197">
        <f ca="1">F198*I198</f>
        <v>0</v>
      </c>
      <c r="L198" s="127"/>
      <c r="M198" s="295">
        <f t="shared" si="7"/>
        <v>-1</v>
      </c>
      <c r="N198" s="296">
        <f t="shared" si="8"/>
        <v>8</v>
      </c>
      <c r="O198" s="308"/>
      <c r="P198" s="308"/>
      <c r="Q198" s="308"/>
      <c r="R198" s="308"/>
      <c r="S198" s="308"/>
      <c r="T198" s="308"/>
      <c r="U198" s="84"/>
      <c r="V198" s="84"/>
    </row>
    <row r="199" spans="2:22" ht="15" customHeight="1" x14ac:dyDescent="0.25">
      <c r="B199" s="347"/>
      <c r="C199" s="286" t="s">
        <v>377</v>
      </c>
      <c r="D199" s="286" t="s">
        <v>478</v>
      </c>
      <c r="E199" s="286" t="s">
        <v>134</v>
      </c>
      <c r="F199" s="273">
        <f t="shared" ca="1" si="9"/>
        <v>10</v>
      </c>
      <c r="G199" s="288">
        <v>12300</v>
      </c>
      <c r="H199" s="287">
        <v>13530.000000000002</v>
      </c>
      <c r="I199" s="269"/>
      <c r="J199" s="298">
        <f>I199-H199</f>
        <v>-13530.000000000002</v>
      </c>
      <c r="K199" s="197">
        <f ca="1">F199*I199</f>
        <v>0</v>
      </c>
      <c r="L199" s="127"/>
      <c r="M199" s="295">
        <f t="shared" ref="M199:M250" si="10">IFERROR(J199/H199,0)</f>
        <v>-1</v>
      </c>
      <c r="N199" s="296">
        <f t="shared" ref="N199:N250" si="11">VLOOKUP(M199,$P$6:$R$13,3,TRUE)</f>
        <v>8</v>
      </c>
      <c r="O199" s="308"/>
      <c r="P199" s="308"/>
      <c r="Q199" s="308"/>
      <c r="R199" s="308"/>
      <c r="S199" s="308"/>
      <c r="T199" s="308"/>
      <c r="U199" s="84"/>
      <c r="V199" s="84"/>
    </row>
    <row r="200" spans="2:22" ht="15" customHeight="1" x14ac:dyDescent="0.25">
      <c r="B200" s="347"/>
      <c r="C200" s="286" t="s">
        <v>378</v>
      </c>
      <c r="D200" s="286" t="s">
        <v>493</v>
      </c>
      <c r="E200" s="286" t="s">
        <v>494</v>
      </c>
      <c r="F200" s="273">
        <f t="shared" ca="1" si="9"/>
        <v>9</v>
      </c>
      <c r="G200" s="288">
        <v>0</v>
      </c>
      <c r="H200" s="287">
        <v>0</v>
      </c>
      <c r="I200" s="269"/>
      <c r="J200" s="197">
        <f>I200-H200</f>
        <v>0</v>
      </c>
      <c r="K200" s="197">
        <f ca="1">F200*I200</f>
        <v>0</v>
      </c>
      <c r="L200" s="127"/>
      <c r="M200" s="295">
        <f t="shared" si="10"/>
        <v>0</v>
      </c>
      <c r="N200" s="296">
        <f t="shared" si="11"/>
        <v>4</v>
      </c>
      <c r="O200" s="308"/>
      <c r="P200" s="308"/>
      <c r="Q200" s="308"/>
      <c r="R200" s="308"/>
      <c r="S200" s="308"/>
      <c r="T200" s="308"/>
      <c r="U200" s="84"/>
      <c r="V200" s="84"/>
    </row>
    <row r="201" spans="2:22" ht="15" customHeight="1" x14ac:dyDescent="0.25">
      <c r="B201" s="347"/>
      <c r="C201" s="286" t="s">
        <v>378</v>
      </c>
      <c r="D201" s="286" t="s">
        <v>495</v>
      </c>
      <c r="E201" s="286" t="s">
        <v>496</v>
      </c>
      <c r="F201" s="273">
        <f t="shared" ca="1" si="9"/>
        <v>4</v>
      </c>
      <c r="G201" s="288">
        <v>0</v>
      </c>
      <c r="H201" s="287">
        <v>0</v>
      </c>
      <c r="I201" s="269"/>
      <c r="J201" s="197">
        <f>I201-H201</f>
        <v>0</v>
      </c>
      <c r="K201" s="197">
        <f ca="1">F201*I201</f>
        <v>0</v>
      </c>
      <c r="L201" s="127"/>
      <c r="M201" s="295">
        <f t="shared" si="10"/>
        <v>0</v>
      </c>
      <c r="N201" s="296">
        <f t="shared" si="11"/>
        <v>4</v>
      </c>
      <c r="O201" s="308"/>
      <c r="P201" s="308"/>
      <c r="Q201" s="308"/>
      <c r="R201" s="308"/>
      <c r="S201" s="308"/>
      <c r="T201" s="308"/>
      <c r="U201" s="84"/>
      <c r="V201" s="84"/>
    </row>
    <row r="202" spans="2:22" ht="15" customHeight="1" x14ac:dyDescent="0.25">
      <c r="B202" s="347"/>
      <c r="C202" s="286" t="s">
        <v>379</v>
      </c>
      <c r="D202" s="286" t="s">
        <v>478</v>
      </c>
      <c r="E202" s="286" t="s">
        <v>134</v>
      </c>
      <c r="F202" s="273">
        <f t="shared" ca="1" si="9"/>
        <v>2</v>
      </c>
      <c r="G202" s="288">
        <v>38171.642857142855</v>
      </c>
      <c r="H202" s="287">
        <v>41988.807142857142</v>
      </c>
      <c r="I202" s="269"/>
      <c r="J202" s="298">
        <f>I202-H202</f>
        <v>-41988.807142857142</v>
      </c>
      <c r="K202" s="197">
        <f ca="1">F202*I202</f>
        <v>0</v>
      </c>
      <c r="L202" s="127"/>
      <c r="M202" s="295">
        <f t="shared" si="10"/>
        <v>-1</v>
      </c>
      <c r="N202" s="296">
        <f t="shared" si="11"/>
        <v>8</v>
      </c>
      <c r="O202" s="308"/>
      <c r="P202" s="308"/>
      <c r="Q202" s="308"/>
      <c r="R202" s="308"/>
      <c r="S202" s="308"/>
      <c r="T202" s="308"/>
      <c r="U202" s="84"/>
      <c r="V202" s="84"/>
    </row>
    <row r="203" spans="2:22" ht="15" customHeight="1" x14ac:dyDescent="0.25">
      <c r="B203" s="347"/>
      <c r="C203" s="286" t="s">
        <v>380</v>
      </c>
      <c r="D203" s="286" t="s">
        <v>478</v>
      </c>
      <c r="E203" s="286" t="s">
        <v>134</v>
      </c>
      <c r="F203" s="273">
        <f t="shared" ca="1" si="9"/>
        <v>4</v>
      </c>
      <c r="G203" s="288">
        <v>261745.6</v>
      </c>
      <c r="H203" s="287">
        <v>287920.16000000003</v>
      </c>
      <c r="I203" s="269"/>
      <c r="J203" s="298">
        <f>I203-H203</f>
        <v>-287920.16000000003</v>
      </c>
      <c r="K203" s="197">
        <f ca="1">F203*I203</f>
        <v>0</v>
      </c>
      <c r="L203" s="127"/>
      <c r="M203" s="295">
        <f t="shared" si="10"/>
        <v>-1</v>
      </c>
      <c r="N203" s="296">
        <f t="shared" si="11"/>
        <v>8</v>
      </c>
      <c r="O203" s="308"/>
      <c r="P203" s="308"/>
      <c r="Q203" s="308"/>
      <c r="R203" s="308"/>
      <c r="S203" s="308"/>
      <c r="T203" s="308"/>
      <c r="U203" s="84"/>
      <c r="V203" s="84"/>
    </row>
    <row r="204" spans="2:22" ht="15" customHeight="1" x14ac:dyDescent="0.25">
      <c r="B204" s="347" t="s">
        <v>431</v>
      </c>
      <c r="C204" s="286" t="s">
        <v>382</v>
      </c>
      <c r="D204" s="286" t="s">
        <v>478</v>
      </c>
      <c r="E204" s="286" t="s">
        <v>134</v>
      </c>
      <c r="F204" s="273">
        <f t="shared" ca="1" si="9"/>
        <v>7</v>
      </c>
      <c r="G204" s="288">
        <v>25740.740740740741</v>
      </c>
      <c r="H204" s="287">
        <v>28314.814814814818</v>
      </c>
      <c r="I204" s="269"/>
      <c r="J204" s="298">
        <f>I204-H204</f>
        <v>-28314.814814814818</v>
      </c>
      <c r="K204" s="197">
        <f ca="1">F204*I204</f>
        <v>0</v>
      </c>
      <c r="L204" s="127"/>
      <c r="M204" s="295">
        <f t="shared" si="10"/>
        <v>-1</v>
      </c>
      <c r="N204" s="296">
        <f t="shared" si="11"/>
        <v>8</v>
      </c>
      <c r="O204" s="308"/>
      <c r="P204" s="308"/>
      <c r="Q204" s="308"/>
      <c r="R204" s="308"/>
      <c r="S204" s="308"/>
      <c r="T204" s="308"/>
      <c r="U204" s="84"/>
      <c r="V204" s="84"/>
    </row>
    <row r="205" spans="2:22" ht="15" customHeight="1" x14ac:dyDescent="0.25">
      <c r="B205" s="347"/>
      <c r="C205" s="286" t="s">
        <v>383</v>
      </c>
      <c r="D205" s="286" t="s">
        <v>478</v>
      </c>
      <c r="E205" s="286" t="s">
        <v>134</v>
      </c>
      <c r="F205" s="273">
        <f t="shared" ca="1" si="9"/>
        <v>4</v>
      </c>
      <c r="G205" s="288">
        <v>499.99999999999994</v>
      </c>
      <c r="H205" s="287">
        <v>550</v>
      </c>
      <c r="I205" s="269"/>
      <c r="J205" s="298">
        <f>I205-H205</f>
        <v>-550</v>
      </c>
      <c r="K205" s="197">
        <f ca="1">F205*I205</f>
        <v>0</v>
      </c>
      <c r="L205" s="127"/>
      <c r="M205" s="295">
        <f t="shared" si="10"/>
        <v>-1</v>
      </c>
      <c r="N205" s="296">
        <f t="shared" si="11"/>
        <v>8</v>
      </c>
      <c r="O205" s="308"/>
      <c r="P205" s="308"/>
      <c r="Q205" s="308"/>
      <c r="R205" s="308"/>
      <c r="S205" s="308"/>
      <c r="T205" s="308"/>
      <c r="U205" s="84"/>
      <c r="V205" s="84"/>
    </row>
    <row r="206" spans="2:22" ht="15" customHeight="1" x14ac:dyDescent="0.25">
      <c r="B206" s="347"/>
      <c r="C206" s="286" t="s">
        <v>384</v>
      </c>
      <c r="D206" s="286" t="s">
        <v>478</v>
      </c>
      <c r="E206" s="286" t="s">
        <v>134</v>
      </c>
      <c r="F206" s="273">
        <f t="shared" ca="1" si="9"/>
        <v>5</v>
      </c>
      <c r="G206" s="288">
        <v>279815.45454545453</v>
      </c>
      <c r="H206" s="287">
        <v>307797</v>
      </c>
      <c r="I206" s="269"/>
      <c r="J206" s="298">
        <f>I206-H206</f>
        <v>-307797</v>
      </c>
      <c r="K206" s="197">
        <f ca="1">F206*I206</f>
        <v>0</v>
      </c>
      <c r="L206" s="127"/>
      <c r="M206" s="295">
        <f t="shared" si="10"/>
        <v>-1</v>
      </c>
      <c r="N206" s="296">
        <f t="shared" si="11"/>
        <v>8</v>
      </c>
      <c r="O206" s="308"/>
      <c r="P206" s="308"/>
      <c r="Q206" s="308"/>
      <c r="R206" s="308"/>
      <c r="S206" s="308"/>
      <c r="T206" s="308"/>
      <c r="U206" s="84"/>
      <c r="V206" s="84"/>
    </row>
    <row r="207" spans="2:22" ht="15" customHeight="1" x14ac:dyDescent="0.25">
      <c r="B207" s="347"/>
      <c r="C207" s="286" t="s">
        <v>385</v>
      </c>
      <c r="D207" s="286" t="s">
        <v>478</v>
      </c>
      <c r="E207" s="286" t="s">
        <v>134</v>
      </c>
      <c r="F207" s="273">
        <f t="shared" ca="1" si="9"/>
        <v>9</v>
      </c>
      <c r="G207" s="288">
        <v>70000</v>
      </c>
      <c r="H207" s="287">
        <v>77000</v>
      </c>
      <c r="I207" s="269"/>
      <c r="J207" s="298">
        <f>I207-H207</f>
        <v>-77000</v>
      </c>
      <c r="K207" s="197">
        <f ca="1">F207*I207</f>
        <v>0</v>
      </c>
      <c r="L207" s="127"/>
      <c r="M207" s="295">
        <f t="shared" si="10"/>
        <v>-1</v>
      </c>
      <c r="N207" s="296">
        <f t="shared" si="11"/>
        <v>8</v>
      </c>
      <c r="O207" s="308"/>
      <c r="P207" s="308"/>
      <c r="Q207" s="308"/>
      <c r="R207" s="308"/>
      <c r="S207" s="308"/>
      <c r="T207" s="308"/>
      <c r="U207" s="84"/>
      <c r="V207" s="84"/>
    </row>
    <row r="208" spans="2:22" ht="15" customHeight="1" x14ac:dyDescent="0.25">
      <c r="B208" s="347"/>
      <c r="C208" s="286" t="s">
        <v>386</v>
      </c>
      <c r="D208" s="286" t="s">
        <v>478</v>
      </c>
      <c r="E208" s="286" t="s">
        <v>134</v>
      </c>
      <c r="F208" s="273">
        <f t="shared" ca="1" si="9"/>
        <v>10</v>
      </c>
      <c r="G208" s="288">
        <v>19481.307692307691</v>
      </c>
      <c r="H208" s="287">
        <v>21429.438461538462</v>
      </c>
      <c r="I208" s="269"/>
      <c r="J208" s="298">
        <f>I208-H208</f>
        <v>-21429.438461538462</v>
      </c>
      <c r="K208" s="197">
        <f ca="1">F208*I208</f>
        <v>0</v>
      </c>
      <c r="L208" s="127"/>
      <c r="M208" s="295">
        <f t="shared" si="10"/>
        <v>-1</v>
      </c>
      <c r="N208" s="296">
        <f t="shared" si="11"/>
        <v>8</v>
      </c>
      <c r="O208" s="308"/>
      <c r="P208" s="308"/>
      <c r="Q208" s="308"/>
      <c r="R208" s="308"/>
      <c r="S208" s="308"/>
      <c r="T208" s="308"/>
      <c r="U208" s="84"/>
      <c r="V208" s="84"/>
    </row>
    <row r="209" spans="2:22" ht="15" customHeight="1" x14ac:dyDescent="0.25">
      <c r="B209" s="347"/>
      <c r="C209" s="286" t="s">
        <v>387</v>
      </c>
      <c r="D209" s="286" t="s">
        <v>478</v>
      </c>
      <c r="E209" s="286" t="s">
        <v>134</v>
      </c>
      <c r="F209" s="273">
        <f t="shared" ca="1" si="9"/>
        <v>9</v>
      </c>
      <c r="G209" s="288">
        <v>134716.12820512822</v>
      </c>
      <c r="H209" s="287">
        <v>148187.74102564107</v>
      </c>
      <c r="I209" s="269"/>
      <c r="J209" s="298">
        <f>I209-H209</f>
        <v>-148187.74102564107</v>
      </c>
      <c r="K209" s="197">
        <f ca="1">F209*I209</f>
        <v>0</v>
      </c>
      <c r="L209" s="127"/>
      <c r="M209" s="295">
        <f t="shared" si="10"/>
        <v>-1</v>
      </c>
      <c r="N209" s="296">
        <f t="shared" si="11"/>
        <v>8</v>
      </c>
      <c r="O209" s="308"/>
      <c r="P209" s="308"/>
      <c r="Q209" s="308"/>
      <c r="R209" s="308"/>
      <c r="S209" s="308"/>
      <c r="T209" s="308"/>
      <c r="U209" s="84"/>
      <c r="V209" s="84"/>
    </row>
    <row r="210" spans="2:22" ht="15" customHeight="1" x14ac:dyDescent="0.25">
      <c r="B210" s="347"/>
      <c r="C210" s="286" t="s">
        <v>388</v>
      </c>
      <c r="D210" s="286" t="s">
        <v>478</v>
      </c>
      <c r="E210" s="286" t="s">
        <v>134</v>
      </c>
      <c r="F210" s="273">
        <f t="shared" ca="1" si="9"/>
        <v>3</v>
      </c>
      <c r="G210" s="288">
        <v>160853.20512820513</v>
      </c>
      <c r="H210" s="287">
        <v>176938.52564102566</v>
      </c>
      <c r="I210" s="269"/>
      <c r="J210" s="298">
        <f>I210-H210</f>
        <v>-176938.52564102566</v>
      </c>
      <c r="K210" s="197">
        <f ca="1">F210*I210</f>
        <v>0</v>
      </c>
      <c r="L210" s="127"/>
      <c r="M210" s="295">
        <f t="shared" si="10"/>
        <v>-1</v>
      </c>
      <c r="N210" s="296">
        <f t="shared" si="11"/>
        <v>8</v>
      </c>
      <c r="O210" s="308"/>
      <c r="P210" s="308"/>
      <c r="Q210" s="308"/>
      <c r="R210" s="308"/>
      <c r="S210" s="308"/>
      <c r="T210" s="308"/>
      <c r="U210" s="84"/>
      <c r="V210" s="84"/>
    </row>
    <row r="211" spans="2:22" ht="15" customHeight="1" x14ac:dyDescent="0.25">
      <c r="B211" s="347"/>
      <c r="C211" s="286" t="s">
        <v>389</v>
      </c>
      <c r="D211" s="286" t="s">
        <v>478</v>
      </c>
      <c r="E211" s="286" t="s">
        <v>134</v>
      </c>
      <c r="F211" s="273">
        <f t="shared" ca="1" si="9"/>
        <v>9</v>
      </c>
      <c r="G211" s="288">
        <v>35900</v>
      </c>
      <c r="H211" s="287">
        <v>39490</v>
      </c>
      <c r="I211" s="269"/>
      <c r="J211" s="298">
        <f>I211-H211</f>
        <v>-39490</v>
      </c>
      <c r="K211" s="197">
        <f ca="1">F211*I211</f>
        <v>0</v>
      </c>
      <c r="L211" s="127"/>
      <c r="M211" s="295">
        <f t="shared" si="10"/>
        <v>-1</v>
      </c>
      <c r="N211" s="296">
        <f t="shared" si="11"/>
        <v>8</v>
      </c>
      <c r="O211" s="308"/>
      <c r="P211" s="308"/>
      <c r="Q211" s="308"/>
      <c r="R211" s="308"/>
      <c r="S211" s="308"/>
      <c r="T211" s="308"/>
      <c r="U211" s="84"/>
      <c r="V211" s="84"/>
    </row>
    <row r="212" spans="2:22" ht="15" customHeight="1" x14ac:dyDescent="0.25">
      <c r="B212" s="347"/>
      <c r="C212" s="286" t="s">
        <v>390</v>
      </c>
      <c r="D212" s="286" t="s">
        <v>478</v>
      </c>
      <c r="E212" s="286" t="s">
        <v>134</v>
      </c>
      <c r="F212" s="273">
        <f t="shared" ca="1" si="9"/>
        <v>6</v>
      </c>
      <c r="G212" s="288">
        <v>14999.999999999998</v>
      </c>
      <c r="H212" s="287">
        <v>16500</v>
      </c>
      <c r="I212" s="269"/>
      <c r="J212" s="298">
        <f>I212-H212</f>
        <v>-16500</v>
      </c>
      <c r="K212" s="197">
        <f ca="1">F212*I212</f>
        <v>0</v>
      </c>
      <c r="L212" s="127"/>
      <c r="M212" s="295">
        <f t="shared" si="10"/>
        <v>-1</v>
      </c>
      <c r="N212" s="296">
        <f t="shared" si="11"/>
        <v>8</v>
      </c>
      <c r="O212" s="308"/>
      <c r="P212" s="308"/>
      <c r="Q212" s="308"/>
      <c r="R212" s="308"/>
      <c r="S212" s="308"/>
      <c r="T212" s="308"/>
      <c r="U212" s="84"/>
      <c r="V212" s="84"/>
    </row>
    <row r="213" spans="2:22" ht="15" customHeight="1" x14ac:dyDescent="0.25">
      <c r="B213" s="347"/>
      <c r="C213" s="286" t="s">
        <v>391</v>
      </c>
      <c r="D213" s="286" t="s">
        <v>478</v>
      </c>
      <c r="E213" s="286" t="s">
        <v>134</v>
      </c>
      <c r="F213" s="273">
        <f t="shared" ca="1" si="9"/>
        <v>2</v>
      </c>
      <c r="G213" s="288">
        <v>14072</v>
      </c>
      <c r="H213" s="287">
        <v>15479.2</v>
      </c>
      <c r="I213" s="269"/>
      <c r="J213" s="298">
        <f>I213-H213</f>
        <v>-15479.2</v>
      </c>
      <c r="K213" s="197">
        <f ca="1">F213*I213</f>
        <v>0</v>
      </c>
      <c r="L213" s="127"/>
      <c r="M213" s="295">
        <f t="shared" si="10"/>
        <v>-1</v>
      </c>
      <c r="N213" s="296">
        <f t="shared" si="11"/>
        <v>8</v>
      </c>
      <c r="O213" s="308"/>
      <c r="P213" s="308"/>
      <c r="Q213" s="308"/>
      <c r="R213" s="308"/>
      <c r="S213" s="308"/>
      <c r="T213" s="308"/>
      <c r="U213" s="84"/>
      <c r="V213" s="84"/>
    </row>
    <row r="214" spans="2:22" ht="15" customHeight="1" x14ac:dyDescent="0.25">
      <c r="B214" s="347"/>
      <c r="C214" s="286" t="s">
        <v>392</v>
      </c>
      <c r="D214" s="286" t="s">
        <v>478</v>
      </c>
      <c r="E214" s="286" t="s">
        <v>134</v>
      </c>
      <c r="F214" s="273">
        <f t="shared" ca="1" si="9"/>
        <v>8</v>
      </c>
      <c r="G214" s="288">
        <v>18917.607142857141</v>
      </c>
      <c r="H214" s="287">
        <v>20809.367857142857</v>
      </c>
      <c r="I214" s="269"/>
      <c r="J214" s="298">
        <f>I214-H214</f>
        <v>-20809.367857142857</v>
      </c>
      <c r="K214" s="197">
        <f ca="1">F214*I214</f>
        <v>0</v>
      </c>
      <c r="L214" s="127"/>
      <c r="M214" s="295">
        <f t="shared" si="10"/>
        <v>-1</v>
      </c>
      <c r="N214" s="296">
        <f t="shared" si="11"/>
        <v>8</v>
      </c>
      <c r="O214" s="308"/>
      <c r="P214" s="308"/>
      <c r="Q214" s="308"/>
      <c r="R214" s="308"/>
      <c r="S214" s="308"/>
      <c r="T214" s="308"/>
      <c r="U214" s="84"/>
      <c r="V214" s="84"/>
    </row>
    <row r="215" spans="2:22" ht="15" customHeight="1" x14ac:dyDescent="0.25">
      <c r="B215" s="347"/>
      <c r="C215" s="286" t="s">
        <v>393</v>
      </c>
      <c r="D215" s="286" t="s">
        <v>478</v>
      </c>
      <c r="E215" s="286" t="s">
        <v>134</v>
      </c>
      <c r="F215" s="273">
        <f t="shared" ca="1" si="9"/>
        <v>1</v>
      </c>
      <c r="G215" s="288">
        <v>71901.26470588235</v>
      </c>
      <c r="H215" s="287">
        <v>79091.391176470584</v>
      </c>
      <c r="I215" s="269"/>
      <c r="J215" s="298">
        <f>I215-H215</f>
        <v>-79091.391176470584</v>
      </c>
      <c r="K215" s="197">
        <f ca="1">F215*I215</f>
        <v>0</v>
      </c>
      <c r="L215" s="127"/>
      <c r="M215" s="295">
        <f t="shared" si="10"/>
        <v>-1</v>
      </c>
      <c r="N215" s="296">
        <f t="shared" si="11"/>
        <v>8</v>
      </c>
      <c r="O215" s="308"/>
      <c r="P215" s="308"/>
      <c r="Q215" s="308"/>
      <c r="R215" s="308"/>
      <c r="S215" s="308"/>
      <c r="T215" s="308"/>
      <c r="U215" s="84"/>
      <c r="V215" s="84"/>
    </row>
    <row r="216" spans="2:22" ht="15" customHeight="1" x14ac:dyDescent="0.25">
      <c r="B216" s="347"/>
      <c r="C216" s="286" t="s">
        <v>394</v>
      </c>
      <c r="D216" s="286" t="s">
        <v>478</v>
      </c>
      <c r="E216" s="286" t="s">
        <v>134</v>
      </c>
      <c r="F216" s="273">
        <f t="shared" ca="1" si="9"/>
        <v>6</v>
      </c>
      <c r="G216" s="288">
        <v>3278.3125</v>
      </c>
      <c r="H216" s="287">
        <v>3606.1437500000002</v>
      </c>
      <c r="I216" s="269"/>
      <c r="J216" s="298">
        <f>I216-H216</f>
        <v>-3606.1437500000002</v>
      </c>
      <c r="K216" s="197">
        <f ca="1">F216*I216</f>
        <v>0</v>
      </c>
      <c r="L216" s="127"/>
      <c r="M216" s="295">
        <f t="shared" si="10"/>
        <v>-1</v>
      </c>
      <c r="N216" s="296">
        <f t="shared" si="11"/>
        <v>8</v>
      </c>
      <c r="O216" s="308"/>
      <c r="P216" s="308"/>
      <c r="Q216" s="308"/>
      <c r="R216" s="308"/>
      <c r="S216" s="308"/>
      <c r="T216" s="308"/>
      <c r="U216" s="84"/>
      <c r="V216" s="84"/>
    </row>
    <row r="217" spans="2:22" ht="15" customHeight="1" x14ac:dyDescent="0.25">
      <c r="B217" s="347"/>
      <c r="C217" s="286" t="s">
        <v>395</v>
      </c>
      <c r="D217" s="286" t="s">
        <v>478</v>
      </c>
      <c r="E217" s="286" t="s">
        <v>134</v>
      </c>
      <c r="F217" s="273">
        <f t="shared" ca="1" si="9"/>
        <v>5</v>
      </c>
      <c r="G217" s="288">
        <v>7499.9999999999991</v>
      </c>
      <c r="H217" s="287">
        <v>8250</v>
      </c>
      <c r="I217" s="269"/>
      <c r="J217" s="298">
        <f>I217-H217</f>
        <v>-8250</v>
      </c>
      <c r="K217" s="197">
        <f ca="1">F217*I217</f>
        <v>0</v>
      </c>
      <c r="L217" s="127"/>
      <c r="M217" s="295">
        <f t="shared" si="10"/>
        <v>-1</v>
      </c>
      <c r="N217" s="296">
        <f t="shared" si="11"/>
        <v>8</v>
      </c>
      <c r="O217" s="308"/>
      <c r="P217" s="308"/>
      <c r="Q217" s="308"/>
      <c r="R217" s="308"/>
      <c r="S217" s="308"/>
      <c r="T217" s="308"/>
      <c r="U217" s="84"/>
      <c r="V217" s="84"/>
    </row>
    <row r="218" spans="2:22" ht="15" customHeight="1" x14ac:dyDescent="0.25">
      <c r="B218" s="347"/>
      <c r="C218" s="286" t="s">
        <v>396</v>
      </c>
      <c r="D218" s="286" t="s">
        <v>478</v>
      </c>
      <c r="E218" s="286" t="s">
        <v>134</v>
      </c>
      <c r="F218" s="273">
        <f t="shared" ca="1" si="9"/>
        <v>1</v>
      </c>
      <c r="G218" s="288">
        <v>15787.777777777776</v>
      </c>
      <c r="H218" s="287">
        <v>17366.555555555555</v>
      </c>
      <c r="I218" s="269"/>
      <c r="J218" s="298">
        <f>I218-H218</f>
        <v>-17366.555555555555</v>
      </c>
      <c r="K218" s="197">
        <f ca="1">F218*I218</f>
        <v>0</v>
      </c>
      <c r="L218" s="127"/>
      <c r="M218" s="295">
        <f t="shared" si="10"/>
        <v>-1</v>
      </c>
      <c r="N218" s="296">
        <f t="shared" si="11"/>
        <v>8</v>
      </c>
      <c r="O218" s="308"/>
      <c r="P218" s="308"/>
      <c r="Q218" s="308"/>
      <c r="R218" s="308"/>
      <c r="S218" s="308"/>
      <c r="T218" s="308"/>
      <c r="U218" s="84"/>
      <c r="V218" s="84"/>
    </row>
    <row r="219" spans="2:22" ht="15" customHeight="1" x14ac:dyDescent="0.25">
      <c r="B219" s="347"/>
      <c r="C219" s="286" t="s">
        <v>397</v>
      </c>
      <c r="D219" s="286" t="s">
        <v>478</v>
      </c>
      <c r="E219" s="286" t="s">
        <v>134</v>
      </c>
      <c r="F219" s="273">
        <f t="shared" ca="1" si="9"/>
        <v>10</v>
      </c>
      <c r="G219" s="288">
        <v>16955.310344827587</v>
      </c>
      <c r="H219" s="287">
        <v>18650.841379310346</v>
      </c>
      <c r="I219" s="269"/>
      <c r="J219" s="298">
        <f>I219-H219</f>
        <v>-18650.841379310346</v>
      </c>
      <c r="K219" s="197">
        <f ca="1">F219*I219</f>
        <v>0</v>
      </c>
      <c r="L219" s="127"/>
      <c r="M219" s="295">
        <f t="shared" si="10"/>
        <v>-1</v>
      </c>
      <c r="N219" s="296">
        <f t="shared" si="11"/>
        <v>8</v>
      </c>
      <c r="O219" s="308"/>
      <c r="P219" s="308"/>
      <c r="Q219" s="308"/>
      <c r="R219" s="308"/>
      <c r="S219" s="308"/>
      <c r="T219" s="308"/>
      <c r="U219" s="84"/>
      <c r="V219" s="84"/>
    </row>
    <row r="220" spans="2:22" ht="15" customHeight="1" x14ac:dyDescent="0.25">
      <c r="B220" s="347"/>
      <c r="C220" s="286" t="s">
        <v>398</v>
      </c>
      <c r="D220" s="286" t="s">
        <v>478</v>
      </c>
      <c r="E220" s="286" t="s">
        <v>134</v>
      </c>
      <c r="F220" s="273">
        <f t="shared" ca="1" si="9"/>
        <v>5</v>
      </c>
      <c r="G220" s="288">
        <v>13624.571428571429</v>
      </c>
      <c r="H220" s="287">
        <v>14987.028571428573</v>
      </c>
      <c r="I220" s="269"/>
      <c r="J220" s="298">
        <f>I220-H220</f>
        <v>-14987.028571428573</v>
      </c>
      <c r="K220" s="197">
        <f ca="1">F220*I220</f>
        <v>0</v>
      </c>
      <c r="L220" s="127"/>
      <c r="M220" s="295">
        <f t="shared" si="10"/>
        <v>-1</v>
      </c>
      <c r="N220" s="296">
        <f t="shared" si="11"/>
        <v>8</v>
      </c>
      <c r="O220" s="308"/>
      <c r="P220" s="308"/>
      <c r="Q220" s="308"/>
      <c r="R220" s="308"/>
      <c r="S220" s="308"/>
      <c r="T220" s="308"/>
      <c r="U220" s="84"/>
      <c r="V220" s="84"/>
    </row>
    <row r="221" spans="2:22" ht="15" customHeight="1" x14ac:dyDescent="0.25">
      <c r="B221" s="347"/>
      <c r="C221" s="286" t="s">
        <v>399</v>
      </c>
      <c r="D221" s="286" t="s">
        <v>478</v>
      </c>
      <c r="E221" s="286" t="s">
        <v>134</v>
      </c>
      <c r="F221" s="273">
        <f t="shared" ca="1" si="9"/>
        <v>6</v>
      </c>
      <c r="G221" s="288">
        <v>23000</v>
      </c>
      <c r="H221" s="287">
        <v>25300.000000000004</v>
      </c>
      <c r="I221" s="269"/>
      <c r="J221" s="298">
        <f>I221-H221</f>
        <v>-25300.000000000004</v>
      </c>
      <c r="K221" s="197">
        <f ca="1">F221*I221</f>
        <v>0</v>
      </c>
      <c r="L221" s="127"/>
      <c r="M221" s="295">
        <f t="shared" si="10"/>
        <v>-1</v>
      </c>
      <c r="N221" s="296">
        <f t="shared" si="11"/>
        <v>8</v>
      </c>
      <c r="O221" s="308"/>
      <c r="P221" s="308"/>
      <c r="Q221" s="308"/>
      <c r="R221" s="308"/>
      <c r="S221" s="308"/>
      <c r="T221" s="308"/>
      <c r="U221" s="84"/>
      <c r="V221" s="84"/>
    </row>
    <row r="222" spans="2:22" ht="15" customHeight="1" x14ac:dyDescent="0.25">
      <c r="B222" s="347"/>
      <c r="C222" s="286" t="s">
        <v>400</v>
      </c>
      <c r="D222" s="286" t="s">
        <v>478</v>
      </c>
      <c r="E222" s="286" t="s">
        <v>134</v>
      </c>
      <c r="F222" s="273">
        <f t="shared" ca="1" si="9"/>
        <v>2</v>
      </c>
      <c r="G222" s="288">
        <v>100495.57142857143</v>
      </c>
      <c r="H222" s="287">
        <v>110545.12857142859</v>
      </c>
      <c r="I222" s="269"/>
      <c r="J222" s="298">
        <f>I222-H222</f>
        <v>-110545.12857142859</v>
      </c>
      <c r="K222" s="197">
        <f ca="1">F222*I222</f>
        <v>0</v>
      </c>
      <c r="L222" s="127"/>
      <c r="M222" s="295">
        <f t="shared" si="10"/>
        <v>-1</v>
      </c>
      <c r="N222" s="296">
        <f t="shared" si="11"/>
        <v>8</v>
      </c>
      <c r="O222" s="308"/>
      <c r="P222" s="308"/>
      <c r="Q222" s="308"/>
      <c r="R222" s="308"/>
      <c r="S222" s="308"/>
      <c r="T222" s="308"/>
      <c r="U222" s="84"/>
      <c r="V222" s="84"/>
    </row>
    <row r="223" spans="2:22" ht="15" customHeight="1" x14ac:dyDescent="0.25">
      <c r="B223" s="347"/>
      <c r="C223" s="286" t="s">
        <v>401</v>
      </c>
      <c r="D223" s="286" t="s">
        <v>478</v>
      </c>
      <c r="E223" s="286" t="s">
        <v>134</v>
      </c>
      <c r="F223" s="273">
        <f t="shared" ca="1" si="9"/>
        <v>2</v>
      </c>
      <c r="G223" s="288">
        <v>103763.08</v>
      </c>
      <c r="H223" s="287">
        <v>114139.38800000001</v>
      </c>
      <c r="I223" s="269"/>
      <c r="J223" s="298">
        <f>I223-H223</f>
        <v>-114139.38800000001</v>
      </c>
      <c r="K223" s="197">
        <f ca="1">F223*I223</f>
        <v>0</v>
      </c>
      <c r="L223" s="127"/>
      <c r="M223" s="295">
        <f t="shared" si="10"/>
        <v>-1</v>
      </c>
      <c r="N223" s="296">
        <f t="shared" si="11"/>
        <v>8</v>
      </c>
      <c r="O223" s="308"/>
      <c r="P223" s="308"/>
      <c r="Q223" s="308"/>
      <c r="R223" s="308"/>
      <c r="S223" s="308"/>
      <c r="T223" s="308"/>
      <c r="U223" s="84"/>
      <c r="V223" s="84"/>
    </row>
    <row r="224" spans="2:22" ht="15" customHeight="1" x14ac:dyDescent="0.25">
      <c r="B224" s="347"/>
      <c r="C224" s="286" t="s">
        <v>402</v>
      </c>
      <c r="D224" s="286" t="s">
        <v>478</v>
      </c>
      <c r="E224" s="286" t="s">
        <v>134</v>
      </c>
      <c r="F224" s="273">
        <f t="shared" ca="1" si="9"/>
        <v>7</v>
      </c>
      <c r="G224" s="288">
        <v>5086.636363636364</v>
      </c>
      <c r="H224" s="287">
        <v>5595.3000000000011</v>
      </c>
      <c r="I224" s="269"/>
      <c r="J224" s="298">
        <f>I224-H224</f>
        <v>-5595.3000000000011</v>
      </c>
      <c r="K224" s="197">
        <f ca="1">F224*I224</f>
        <v>0</v>
      </c>
      <c r="L224" s="127"/>
      <c r="M224" s="295">
        <f t="shared" si="10"/>
        <v>-1</v>
      </c>
      <c r="N224" s="296">
        <f t="shared" si="11"/>
        <v>8</v>
      </c>
      <c r="O224" s="308"/>
      <c r="P224" s="308"/>
      <c r="Q224" s="308"/>
      <c r="R224" s="308"/>
      <c r="S224" s="308"/>
      <c r="T224" s="308"/>
      <c r="U224" s="84"/>
      <c r="V224" s="84"/>
    </row>
    <row r="225" spans="2:22" ht="15" customHeight="1" x14ac:dyDescent="0.25">
      <c r="B225" s="347"/>
      <c r="C225" s="286" t="s">
        <v>403</v>
      </c>
      <c r="D225" s="286" t="s">
        <v>497</v>
      </c>
      <c r="E225" s="286" t="s">
        <v>497</v>
      </c>
      <c r="F225" s="273">
        <f t="shared" ca="1" si="9"/>
        <v>8</v>
      </c>
      <c r="G225" s="288">
        <v>6599</v>
      </c>
      <c r="H225" s="287">
        <v>7258.9000000000005</v>
      </c>
      <c r="I225" s="269"/>
      <c r="J225" s="298">
        <f>I225-H225</f>
        <v>-7258.9000000000005</v>
      </c>
      <c r="K225" s="197">
        <f ca="1">F225*I225</f>
        <v>0</v>
      </c>
      <c r="L225" s="127"/>
      <c r="M225" s="295">
        <f t="shared" si="10"/>
        <v>-1</v>
      </c>
      <c r="N225" s="296">
        <f t="shared" si="11"/>
        <v>8</v>
      </c>
      <c r="O225" s="308"/>
      <c r="P225" s="308"/>
      <c r="Q225" s="308"/>
      <c r="R225" s="308"/>
      <c r="S225" s="308"/>
      <c r="T225" s="308"/>
      <c r="U225" s="84"/>
      <c r="V225" s="84"/>
    </row>
    <row r="226" spans="2:22" ht="15" customHeight="1" x14ac:dyDescent="0.25">
      <c r="B226" s="347"/>
      <c r="C226" s="286" t="s">
        <v>404</v>
      </c>
      <c r="D226" s="286" t="s">
        <v>497</v>
      </c>
      <c r="E226" s="286" t="s">
        <v>497</v>
      </c>
      <c r="F226" s="273">
        <f t="shared" ca="1" si="9"/>
        <v>9</v>
      </c>
      <c r="G226" s="288">
        <v>6495.363636363636</v>
      </c>
      <c r="H226" s="287">
        <v>7144.9000000000005</v>
      </c>
      <c r="I226" s="269"/>
      <c r="J226" s="298">
        <f>I226-H226</f>
        <v>-7144.9000000000005</v>
      </c>
      <c r="K226" s="197">
        <f ca="1">F226*I226</f>
        <v>0</v>
      </c>
      <c r="L226" s="127"/>
      <c r="M226" s="295">
        <f t="shared" si="10"/>
        <v>-1</v>
      </c>
      <c r="N226" s="296">
        <f t="shared" si="11"/>
        <v>8</v>
      </c>
      <c r="O226" s="308"/>
      <c r="P226" s="308"/>
      <c r="Q226" s="308"/>
      <c r="R226" s="308"/>
      <c r="S226" s="308"/>
      <c r="T226" s="308"/>
      <c r="U226" s="84"/>
      <c r="V226" s="84"/>
    </row>
    <row r="227" spans="2:22" ht="15" customHeight="1" x14ac:dyDescent="0.25">
      <c r="B227" s="347"/>
      <c r="C227" s="286" t="s">
        <v>405</v>
      </c>
      <c r="D227" s="286" t="s">
        <v>497</v>
      </c>
      <c r="E227" s="286" t="s">
        <v>497</v>
      </c>
      <c r="F227" s="273">
        <f t="shared" ca="1" si="9"/>
        <v>7</v>
      </c>
      <c r="G227" s="288">
        <v>3500</v>
      </c>
      <c r="H227" s="287">
        <v>3850.0000000000005</v>
      </c>
      <c r="I227" s="269"/>
      <c r="J227" s="298">
        <f>I227-H227</f>
        <v>-3850.0000000000005</v>
      </c>
      <c r="K227" s="197">
        <f ca="1">F227*I227</f>
        <v>0</v>
      </c>
      <c r="L227" s="127"/>
      <c r="M227" s="295">
        <f t="shared" si="10"/>
        <v>-1</v>
      </c>
      <c r="N227" s="296">
        <f t="shared" si="11"/>
        <v>8</v>
      </c>
      <c r="O227" s="308"/>
      <c r="P227" s="308"/>
      <c r="Q227" s="308"/>
      <c r="R227" s="308"/>
      <c r="S227" s="308"/>
      <c r="T227" s="308"/>
      <c r="U227" s="84"/>
      <c r="V227" s="84"/>
    </row>
    <row r="228" spans="2:22" ht="15" customHeight="1" x14ac:dyDescent="0.25">
      <c r="B228" s="347"/>
      <c r="C228" s="286" t="s">
        <v>406</v>
      </c>
      <c r="D228" s="286" t="s">
        <v>478</v>
      </c>
      <c r="E228" s="286" t="s">
        <v>134</v>
      </c>
      <c r="F228" s="273">
        <f t="shared" ca="1" si="9"/>
        <v>4</v>
      </c>
      <c r="G228" s="288">
        <v>35000</v>
      </c>
      <c r="H228" s="287">
        <v>38500</v>
      </c>
      <c r="I228" s="269"/>
      <c r="J228" s="298">
        <f>I228-H228</f>
        <v>-38500</v>
      </c>
      <c r="K228" s="197">
        <f ca="1">F228*I228</f>
        <v>0</v>
      </c>
      <c r="L228" s="127"/>
      <c r="M228" s="295">
        <f t="shared" si="10"/>
        <v>-1</v>
      </c>
      <c r="N228" s="296">
        <f t="shared" si="11"/>
        <v>8</v>
      </c>
      <c r="O228" s="308"/>
      <c r="P228" s="308"/>
      <c r="Q228" s="308"/>
      <c r="R228" s="308"/>
      <c r="S228" s="308"/>
      <c r="T228" s="308"/>
      <c r="U228" s="84"/>
      <c r="V228" s="84"/>
    </row>
    <row r="229" spans="2:22" ht="15" customHeight="1" x14ac:dyDescent="0.25">
      <c r="B229" s="347"/>
      <c r="C229" s="286" t="s">
        <v>407</v>
      </c>
      <c r="D229" s="286" t="s">
        <v>478</v>
      </c>
      <c r="E229" s="286" t="s">
        <v>134</v>
      </c>
      <c r="F229" s="273">
        <f t="shared" ca="1" si="9"/>
        <v>7</v>
      </c>
      <c r="G229" s="288">
        <v>44632</v>
      </c>
      <c r="H229" s="287">
        <v>49095.200000000004</v>
      </c>
      <c r="I229" s="269"/>
      <c r="J229" s="298">
        <f>I229-H229</f>
        <v>-49095.200000000004</v>
      </c>
      <c r="K229" s="197">
        <f ca="1">F229*I229</f>
        <v>0</v>
      </c>
      <c r="L229" s="127"/>
      <c r="M229" s="295">
        <f t="shared" si="10"/>
        <v>-1</v>
      </c>
      <c r="N229" s="296">
        <f t="shared" si="11"/>
        <v>8</v>
      </c>
      <c r="O229" s="308"/>
      <c r="P229" s="308"/>
      <c r="Q229" s="308"/>
      <c r="R229" s="308"/>
      <c r="S229" s="308"/>
      <c r="T229" s="308"/>
      <c r="U229" s="84"/>
      <c r="V229" s="84"/>
    </row>
    <row r="230" spans="2:22" ht="15" customHeight="1" x14ac:dyDescent="0.25">
      <c r="B230" s="347"/>
      <c r="C230" s="286" t="s">
        <v>698</v>
      </c>
      <c r="D230" s="286" t="s">
        <v>131</v>
      </c>
      <c r="E230" s="286" t="s">
        <v>132</v>
      </c>
      <c r="F230" s="273">
        <f t="shared" ca="1" si="9"/>
        <v>2</v>
      </c>
      <c r="G230" s="288"/>
      <c r="H230" s="287"/>
      <c r="I230" s="269"/>
      <c r="J230" s="197">
        <f>I230-H230</f>
        <v>0</v>
      </c>
      <c r="K230" s="197">
        <f ca="1">F230*I230</f>
        <v>0</v>
      </c>
      <c r="L230" s="127"/>
      <c r="M230" s="295">
        <f t="shared" si="10"/>
        <v>0</v>
      </c>
      <c r="N230" s="296">
        <f t="shared" si="11"/>
        <v>4</v>
      </c>
      <c r="O230" s="308"/>
      <c r="P230" s="308"/>
      <c r="Q230" s="308"/>
      <c r="R230" s="308"/>
      <c r="S230" s="308"/>
      <c r="T230" s="308"/>
      <c r="U230" s="84"/>
      <c r="V230" s="84"/>
    </row>
    <row r="231" spans="2:22" ht="15" customHeight="1" x14ac:dyDescent="0.25">
      <c r="B231" s="347"/>
      <c r="C231" s="286" t="s">
        <v>409</v>
      </c>
      <c r="D231" s="286" t="s">
        <v>478</v>
      </c>
      <c r="E231" s="286" t="s">
        <v>134</v>
      </c>
      <c r="F231" s="273">
        <f t="shared" ca="1" si="9"/>
        <v>9</v>
      </c>
      <c r="G231" s="288">
        <v>21100</v>
      </c>
      <c r="H231" s="287">
        <v>23210.000000000004</v>
      </c>
      <c r="I231" s="269"/>
      <c r="J231" s="298">
        <f>I231-H231</f>
        <v>-23210.000000000004</v>
      </c>
      <c r="K231" s="197">
        <f ca="1">F231*I231</f>
        <v>0</v>
      </c>
      <c r="L231" s="127"/>
      <c r="M231" s="295">
        <f t="shared" si="10"/>
        <v>-1</v>
      </c>
      <c r="N231" s="296">
        <f t="shared" si="11"/>
        <v>8</v>
      </c>
      <c r="O231" s="308"/>
      <c r="P231" s="308"/>
      <c r="Q231" s="308"/>
      <c r="R231" s="308"/>
      <c r="S231" s="308"/>
      <c r="T231" s="308"/>
      <c r="U231" s="84"/>
      <c r="V231" s="84"/>
    </row>
    <row r="232" spans="2:22" ht="15" customHeight="1" x14ac:dyDescent="0.25">
      <c r="B232" s="347"/>
      <c r="C232" s="286" t="s">
        <v>410</v>
      </c>
      <c r="D232" s="286" t="s">
        <v>478</v>
      </c>
      <c r="E232" s="286" t="s">
        <v>134</v>
      </c>
      <c r="F232" s="273">
        <f t="shared" ca="1" si="9"/>
        <v>4</v>
      </c>
      <c r="G232" s="288">
        <v>67200</v>
      </c>
      <c r="H232" s="287">
        <v>73920</v>
      </c>
      <c r="I232" s="269"/>
      <c r="J232" s="298">
        <f>I232-H232</f>
        <v>-73920</v>
      </c>
      <c r="K232" s="197">
        <f ca="1">F232*I232</f>
        <v>0</v>
      </c>
      <c r="L232" s="127"/>
      <c r="M232" s="295">
        <f t="shared" si="10"/>
        <v>-1</v>
      </c>
      <c r="N232" s="296">
        <f t="shared" si="11"/>
        <v>8</v>
      </c>
      <c r="O232" s="308"/>
      <c r="P232" s="308"/>
      <c r="Q232" s="308"/>
      <c r="R232" s="308"/>
      <c r="S232" s="308"/>
      <c r="T232" s="308"/>
      <c r="U232" s="84"/>
      <c r="V232" s="84"/>
    </row>
    <row r="233" spans="2:22" ht="15" customHeight="1" x14ac:dyDescent="0.25">
      <c r="B233" s="347"/>
      <c r="C233" s="286" t="s">
        <v>411</v>
      </c>
      <c r="D233" s="286" t="s">
        <v>497</v>
      </c>
      <c r="E233" s="286" t="s">
        <v>497</v>
      </c>
      <c r="F233" s="273">
        <f t="shared" ca="1" si="9"/>
        <v>8</v>
      </c>
      <c r="G233" s="288">
        <v>2433.818181818182</v>
      </c>
      <c r="H233" s="287">
        <v>2677.2000000000003</v>
      </c>
      <c r="I233" s="269"/>
      <c r="J233" s="298">
        <f>I233-H233</f>
        <v>-2677.2000000000003</v>
      </c>
      <c r="K233" s="197">
        <f ca="1">F233*I233</f>
        <v>0</v>
      </c>
      <c r="L233" s="127"/>
      <c r="M233" s="295">
        <f t="shared" si="10"/>
        <v>-1</v>
      </c>
      <c r="N233" s="296">
        <f t="shared" si="11"/>
        <v>8</v>
      </c>
      <c r="O233" s="308"/>
      <c r="P233" s="308"/>
      <c r="Q233" s="308"/>
      <c r="R233" s="308"/>
      <c r="S233" s="308"/>
      <c r="T233" s="308"/>
      <c r="U233" s="84"/>
      <c r="V233" s="84"/>
    </row>
    <row r="234" spans="2:22" ht="15" customHeight="1" x14ac:dyDescent="0.25">
      <c r="B234" s="347"/>
      <c r="C234" s="286" t="s">
        <v>412</v>
      </c>
      <c r="D234" s="286" t="s">
        <v>478</v>
      </c>
      <c r="E234" s="286" t="s">
        <v>134</v>
      </c>
      <c r="F234" s="273">
        <f t="shared" ca="1" si="9"/>
        <v>4</v>
      </c>
      <c r="G234" s="288">
        <v>209367.5</v>
      </c>
      <c r="H234" s="287">
        <v>230304.25000000003</v>
      </c>
      <c r="I234" s="269"/>
      <c r="J234" s="298">
        <f>I234-H234</f>
        <v>-230304.25000000003</v>
      </c>
      <c r="K234" s="197">
        <f ca="1">F234*I234</f>
        <v>0</v>
      </c>
      <c r="L234" s="127"/>
      <c r="M234" s="295">
        <f t="shared" si="10"/>
        <v>-1</v>
      </c>
      <c r="N234" s="296">
        <f t="shared" si="11"/>
        <v>8</v>
      </c>
      <c r="O234" s="308"/>
      <c r="P234" s="308"/>
      <c r="Q234" s="308"/>
      <c r="R234" s="308"/>
      <c r="S234" s="308"/>
      <c r="T234" s="308"/>
      <c r="U234" s="84"/>
      <c r="V234" s="84"/>
    </row>
    <row r="235" spans="2:22" ht="15" customHeight="1" x14ac:dyDescent="0.25">
      <c r="B235" s="347"/>
      <c r="C235" s="286" t="s">
        <v>413</v>
      </c>
      <c r="D235" s="286" t="s">
        <v>478</v>
      </c>
      <c r="E235" s="286" t="s">
        <v>134</v>
      </c>
      <c r="F235" s="273">
        <f t="shared" ca="1" si="9"/>
        <v>5</v>
      </c>
      <c r="G235" s="288">
        <v>11504.2</v>
      </c>
      <c r="H235" s="287">
        <v>12654.620000000003</v>
      </c>
      <c r="I235" s="269"/>
      <c r="J235" s="298">
        <f>I235-H235</f>
        <v>-12654.620000000003</v>
      </c>
      <c r="K235" s="197">
        <f ca="1">F235*I235</f>
        <v>0</v>
      </c>
      <c r="L235" s="127"/>
      <c r="M235" s="295">
        <f t="shared" si="10"/>
        <v>-1</v>
      </c>
      <c r="N235" s="296">
        <f t="shared" si="11"/>
        <v>8</v>
      </c>
      <c r="O235" s="308"/>
      <c r="P235" s="308"/>
      <c r="Q235" s="308"/>
      <c r="R235" s="308"/>
      <c r="S235" s="308"/>
      <c r="T235" s="308"/>
      <c r="U235" s="84"/>
      <c r="V235" s="84"/>
    </row>
    <row r="236" spans="2:22" ht="15" customHeight="1" x14ac:dyDescent="0.25">
      <c r="B236" s="347"/>
      <c r="C236" s="286" t="s">
        <v>414</v>
      </c>
      <c r="D236" s="286" t="s">
        <v>479</v>
      </c>
      <c r="E236" s="286" t="s">
        <v>480</v>
      </c>
      <c r="F236" s="273">
        <f t="shared" ca="1" si="9"/>
        <v>1</v>
      </c>
      <c r="G236" s="288">
        <v>225000</v>
      </c>
      <c r="H236" s="287">
        <v>247500.00000000003</v>
      </c>
      <c r="I236" s="269"/>
      <c r="J236" s="298">
        <f>I236-H236</f>
        <v>-247500.00000000003</v>
      </c>
      <c r="K236" s="197">
        <f ca="1">F236*I236</f>
        <v>0</v>
      </c>
      <c r="L236" s="127"/>
      <c r="M236" s="295">
        <f t="shared" si="10"/>
        <v>-1</v>
      </c>
      <c r="N236" s="296">
        <f t="shared" si="11"/>
        <v>8</v>
      </c>
      <c r="O236" s="308"/>
      <c r="P236" s="308"/>
      <c r="Q236" s="308"/>
      <c r="R236" s="308"/>
      <c r="S236" s="308"/>
      <c r="T236" s="308"/>
      <c r="U236" s="84"/>
      <c r="V236" s="84"/>
    </row>
    <row r="237" spans="2:22" ht="15" customHeight="1" x14ac:dyDescent="0.25">
      <c r="B237" s="347"/>
      <c r="C237" s="286" t="s">
        <v>415</v>
      </c>
      <c r="D237" s="286" t="s">
        <v>478</v>
      </c>
      <c r="E237" s="286" t="s">
        <v>134</v>
      </c>
      <c r="F237" s="273">
        <f t="shared" ca="1" si="9"/>
        <v>8</v>
      </c>
      <c r="G237" s="288">
        <v>895.18181818181813</v>
      </c>
      <c r="H237" s="287">
        <v>984.7</v>
      </c>
      <c r="I237" s="269"/>
      <c r="J237" s="298">
        <f>I237-H237</f>
        <v>-984.7</v>
      </c>
      <c r="K237" s="197">
        <f ca="1">F237*I237</f>
        <v>0</v>
      </c>
      <c r="L237" s="127"/>
      <c r="M237" s="295">
        <f t="shared" si="10"/>
        <v>-1</v>
      </c>
      <c r="N237" s="296">
        <f t="shared" si="11"/>
        <v>8</v>
      </c>
      <c r="O237" s="308"/>
      <c r="P237" s="308"/>
      <c r="Q237" s="308"/>
      <c r="R237" s="308"/>
      <c r="S237" s="308"/>
      <c r="T237" s="308"/>
      <c r="U237" s="84"/>
      <c r="V237" s="84"/>
    </row>
    <row r="238" spans="2:22" ht="15" customHeight="1" x14ac:dyDescent="0.25">
      <c r="B238" s="347"/>
      <c r="C238" s="286" t="s">
        <v>416</v>
      </c>
      <c r="D238" s="286" t="s">
        <v>478</v>
      </c>
      <c r="E238" s="286" t="s">
        <v>134</v>
      </c>
      <c r="F238" s="273">
        <f t="shared" ca="1" si="9"/>
        <v>2</v>
      </c>
      <c r="G238" s="288">
        <v>58250</v>
      </c>
      <c r="H238" s="287">
        <v>64075.000000000007</v>
      </c>
      <c r="I238" s="269"/>
      <c r="J238" s="298">
        <f>I238-H238</f>
        <v>-64075.000000000007</v>
      </c>
      <c r="K238" s="197">
        <f ca="1">F238*I238</f>
        <v>0</v>
      </c>
      <c r="L238" s="127"/>
      <c r="M238" s="295">
        <f t="shared" si="10"/>
        <v>-1</v>
      </c>
      <c r="N238" s="296">
        <f t="shared" si="11"/>
        <v>8</v>
      </c>
      <c r="O238" s="308"/>
      <c r="P238" s="308"/>
      <c r="Q238" s="308"/>
      <c r="R238" s="308"/>
      <c r="S238" s="308"/>
      <c r="T238" s="308"/>
      <c r="U238" s="84"/>
      <c r="V238" s="84"/>
    </row>
    <row r="239" spans="2:22" ht="15" customHeight="1" x14ac:dyDescent="0.25">
      <c r="B239" s="347" t="s">
        <v>432</v>
      </c>
      <c r="C239" s="286" t="s">
        <v>418</v>
      </c>
      <c r="D239" s="286" t="s">
        <v>479</v>
      </c>
      <c r="E239" s="286" t="s">
        <v>480</v>
      </c>
      <c r="F239" s="273">
        <f t="shared" ca="1" si="9"/>
        <v>6</v>
      </c>
      <c r="G239" s="288">
        <v>1999999.9999999998</v>
      </c>
      <c r="H239" s="287">
        <v>2200000</v>
      </c>
      <c r="I239" s="269"/>
      <c r="J239" s="298">
        <f>I239-H239</f>
        <v>-2200000</v>
      </c>
      <c r="K239" s="197">
        <f ca="1">F239*I239</f>
        <v>0</v>
      </c>
      <c r="L239" s="127"/>
      <c r="M239" s="295">
        <f t="shared" si="10"/>
        <v>-1</v>
      </c>
      <c r="N239" s="296">
        <f t="shared" si="11"/>
        <v>8</v>
      </c>
      <c r="O239" s="308"/>
      <c r="P239" s="308"/>
      <c r="Q239" s="308"/>
      <c r="R239" s="308"/>
      <c r="S239" s="308"/>
      <c r="T239" s="308"/>
      <c r="U239" s="84"/>
      <c r="V239" s="84"/>
    </row>
    <row r="240" spans="2:22" ht="15" customHeight="1" x14ac:dyDescent="0.25">
      <c r="B240" s="347"/>
      <c r="C240" s="286" t="s">
        <v>419</v>
      </c>
      <c r="D240" s="286" t="s">
        <v>479</v>
      </c>
      <c r="E240" s="286" t="s">
        <v>480</v>
      </c>
      <c r="F240" s="273">
        <f t="shared" ca="1" si="9"/>
        <v>4</v>
      </c>
      <c r="G240" s="288">
        <v>0</v>
      </c>
      <c r="H240" s="287">
        <v>0</v>
      </c>
      <c r="I240" s="269"/>
      <c r="J240" s="197">
        <f>I240-H240</f>
        <v>0</v>
      </c>
      <c r="K240" s="197">
        <f ca="1">F240*I240</f>
        <v>0</v>
      </c>
      <c r="L240" s="127"/>
      <c r="M240" s="295">
        <f t="shared" si="10"/>
        <v>0</v>
      </c>
      <c r="N240" s="296">
        <f t="shared" si="11"/>
        <v>4</v>
      </c>
      <c r="O240" s="308"/>
      <c r="P240" s="308"/>
      <c r="Q240" s="308"/>
      <c r="R240" s="308"/>
      <c r="S240" s="308"/>
      <c r="T240" s="308"/>
      <c r="U240" s="84"/>
      <c r="V240" s="84"/>
    </row>
    <row r="241" spans="2:22" ht="15" customHeight="1" x14ac:dyDescent="0.25">
      <c r="B241" s="347"/>
      <c r="C241" s="286" t="s">
        <v>420</v>
      </c>
      <c r="D241" s="286" t="s">
        <v>479</v>
      </c>
      <c r="E241" s="286" t="s">
        <v>480</v>
      </c>
      <c r="F241" s="273">
        <f t="shared" ca="1" si="9"/>
        <v>6</v>
      </c>
      <c r="G241" s="288">
        <v>0</v>
      </c>
      <c r="H241" s="287">
        <v>0</v>
      </c>
      <c r="I241" s="269"/>
      <c r="J241" s="197">
        <f>I241-H241</f>
        <v>0</v>
      </c>
      <c r="K241" s="197">
        <f ca="1">F241*I241</f>
        <v>0</v>
      </c>
      <c r="L241" s="127"/>
      <c r="M241" s="295">
        <f t="shared" si="10"/>
        <v>0</v>
      </c>
      <c r="N241" s="296">
        <f t="shared" si="11"/>
        <v>4</v>
      </c>
      <c r="O241" s="308"/>
      <c r="P241" s="308"/>
      <c r="Q241" s="308"/>
      <c r="R241" s="308"/>
      <c r="S241" s="308"/>
      <c r="T241" s="308"/>
      <c r="U241" s="84"/>
      <c r="V241" s="84"/>
    </row>
    <row r="242" spans="2:22" ht="15" customHeight="1" x14ac:dyDescent="0.25">
      <c r="B242" s="347"/>
      <c r="C242" s="286" t="s">
        <v>421</v>
      </c>
      <c r="D242" s="286" t="s">
        <v>479</v>
      </c>
      <c r="E242" s="286" t="s">
        <v>480</v>
      </c>
      <c r="F242" s="273">
        <f t="shared" ca="1" si="9"/>
        <v>1</v>
      </c>
      <c r="G242" s="288">
        <v>0</v>
      </c>
      <c r="H242" s="287">
        <v>0</v>
      </c>
      <c r="I242" s="269"/>
      <c r="J242" s="197">
        <f>I242-H242</f>
        <v>0</v>
      </c>
      <c r="K242" s="197">
        <f ca="1">F242*I242</f>
        <v>0</v>
      </c>
      <c r="L242" s="127"/>
      <c r="M242" s="295">
        <f t="shared" si="10"/>
        <v>0</v>
      </c>
      <c r="N242" s="296">
        <f t="shared" si="11"/>
        <v>4</v>
      </c>
      <c r="O242" s="308"/>
      <c r="P242" s="308"/>
      <c r="Q242" s="308"/>
      <c r="R242" s="308"/>
      <c r="S242" s="308"/>
      <c r="T242" s="308"/>
      <c r="U242" s="84"/>
      <c r="V242" s="84"/>
    </row>
    <row r="243" spans="2:22" ht="15" customHeight="1" x14ac:dyDescent="0.25">
      <c r="B243" s="347"/>
      <c r="C243" s="286" t="s">
        <v>422</v>
      </c>
      <c r="D243" s="286" t="s">
        <v>479</v>
      </c>
      <c r="E243" s="286" t="s">
        <v>480</v>
      </c>
      <c r="F243" s="273">
        <f t="shared" ca="1" si="9"/>
        <v>1</v>
      </c>
      <c r="G243" s="288">
        <v>0</v>
      </c>
      <c r="H243" s="287">
        <v>0</v>
      </c>
      <c r="I243" s="269"/>
      <c r="J243" s="197">
        <f>I243-H243</f>
        <v>0</v>
      </c>
      <c r="K243" s="197">
        <f ca="1">F243*I243</f>
        <v>0</v>
      </c>
      <c r="L243" s="127"/>
      <c r="M243" s="295">
        <f t="shared" si="10"/>
        <v>0</v>
      </c>
      <c r="N243" s="296">
        <f t="shared" si="11"/>
        <v>4</v>
      </c>
      <c r="O243" s="308"/>
      <c r="P243" s="308"/>
      <c r="Q243" s="308"/>
      <c r="R243" s="308"/>
      <c r="S243" s="308"/>
      <c r="T243" s="308"/>
      <c r="U243" s="84"/>
      <c r="V243" s="84"/>
    </row>
    <row r="244" spans="2:22" ht="15" customHeight="1" x14ac:dyDescent="0.25">
      <c r="B244" s="347"/>
      <c r="C244" s="286" t="s">
        <v>423</v>
      </c>
      <c r="D244" s="286" t="s">
        <v>479</v>
      </c>
      <c r="E244" s="286" t="s">
        <v>480</v>
      </c>
      <c r="F244" s="273">
        <f t="shared" ca="1" si="9"/>
        <v>4</v>
      </c>
      <c r="G244" s="288">
        <v>0</v>
      </c>
      <c r="H244" s="287">
        <v>0</v>
      </c>
      <c r="I244" s="269"/>
      <c r="J244" s="197">
        <f>I244-H244</f>
        <v>0</v>
      </c>
      <c r="K244" s="197">
        <f ca="1">F244*I244</f>
        <v>0</v>
      </c>
      <c r="L244" s="127"/>
      <c r="M244" s="295">
        <f t="shared" si="10"/>
        <v>0</v>
      </c>
      <c r="N244" s="296">
        <f t="shared" si="11"/>
        <v>4</v>
      </c>
      <c r="O244" s="308"/>
      <c r="P244" s="308"/>
      <c r="Q244" s="308"/>
      <c r="R244" s="308"/>
      <c r="S244" s="308"/>
      <c r="T244" s="308"/>
      <c r="U244" s="84"/>
      <c r="V244" s="84"/>
    </row>
    <row r="245" spans="2:22" ht="15" customHeight="1" x14ac:dyDescent="0.25">
      <c r="B245" s="347"/>
      <c r="C245" s="286" t="s">
        <v>424</v>
      </c>
      <c r="D245" s="286" t="s">
        <v>479</v>
      </c>
      <c r="E245" s="286" t="s">
        <v>480</v>
      </c>
      <c r="F245" s="273">
        <f t="shared" ca="1" si="9"/>
        <v>4</v>
      </c>
      <c r="G245" s="288">
        <v>0</v>
      </c>
      <c r="H245" s="287">
        <v>0</v>
      </c>
      <c r="I245" s="269"/>
      <c r="J245" s="197">
        <f>I245-H245</f>
        <v>0</v>
      </c>
      <c r="K245" s="197">
        <f ca="1">F245*I245</f>
        <v>0</v>
      </c>
      <c r="L245" s="127"/>
      <c r="M245" s="295">
        <f t="shared" si="10"/>
        <v>0</v>
      </c>
      <c r="N245" s="296">
        <f t="shared" si="11"/>
        <v>4</v>
      </c>
      <c r="O245" s="308"/>
      <c r="P245" s="308"/>
      <c r="Q245" s="308"/>
      <c r="R245" s="308"/>
      <c r="S245" s="308"/>
      <c r="T245" s="308"/>
      <c r="U245" s="84"/>
      <c r="V245" s="84"/>
    </row>
    <row r="246" spans="2:22" ht="15" customHeight="1" x14ac:dyDescent="0.25">
      <c r="B246" s="347"/>
      <c r="C246" s="286" t="s">
        <v>425</v>
      </c>
      <c r="D246" s="286" t="s">
        <v>479</v>
      </c>
      <c r="E246" s="286" t="s">
        <v>480</v>
      </c>
      <c r="F246" s="273">
        <f t="shared" ca="1" si="9"/>
        <v>5</v>
      </c>
      <c r="G246" s="288">
        <v>0</v>
      </c>
      <c r="H246" s="287">
        <v>0</v>
      </c>
      <c r="I246" s="269"/>
      <c r="J246" s="197">
        <f>I246-H246</f>
        <v>0</v>
      </c>
      <c r="K246" s="197">
        <f ca="1">F246*I246</f>
        <v>0</v>
      </c>
      <c r="L246" s="127"/>
      <c r="M246" s="295">
        <f t="shared" si="10"/>
        <v>0</v>
      </c>
      <c r="N246" s="296">
        <f t="shared" si="11"/>
        <v>4</v>
      </c>
      <c r="O246" s="308"/>
      <c r="P246" s="308"/>
      <c r="Q246" s="308"/>
      <c r="R246" s="308"/>
      <c r="S246" s="308"/>
      <c r="T246" s="308"/>
      <c r="U246" s="84"/>
      <c r="V246" s="84"/>
    </row>
    <row r="247" spans="2:22" ht="15" customHeight="1" x14ac:dyDescent="0.25">
      <c r="B247" s="347"/>
      <c r="C247" s="286" t="s">
        <v>426</v>
      </c>
      <c r="D247" s="286" t="s">
        <v>479</v>
      </c>
      <c r="E247" s="286" t="s">
        <v>480</v>
      </c>
      <c r="F247" s="273">
        <f t="shared" ca="1" si="9"/>
        <v>9</v>
      </c>
      <c r="G247" s="288">
        <v>0</v>
      </c>
      <c r="H247" s="287">
        <v>0</v>
      </c>
      <c r="I247" s="269"/>
      <c r="J247" s="197">
        <f>I247-H247</f>
        <v>0</v>
      </c>
      <c r="K247" s="197">
        <f ca="1">F247*I247</f>
        <v>0</v>
      </c>
      <c r="L247" s="127"/>
      <c r="M247" s="295">
        <f t="shared" si="10"/>
        <v>0</v>
      </c>
      <c r="N247" s="296">
        <f t="shared" si="11"/>
        <v>4</v>
      </c>
      <c r="O247" s="308"/>
      <c r="P247" s="308"/>
      <c r="Q247" s="308"/>
      <c r="R247" s="308"/>
      <c r="S247" s="308"/>
      <c r="T247" s="308"/>
      <c r="U247" s="84"/>
      <c r="V247" s="84"/>
    </row>
    <row r="248" spans="2:22" ht="15" customHeight="1" x14ac:dyDescent="0.25">
      <c r="B248" s="347"/>
      <c r="C248" s="286" t="s">
        <v>427</v>
      </c>
      <c r="D248" s="286" t="s">
        <v>479</v>
      </c>
      <c r="E248" s="286" t="s">
        <v>480</v>
      </c>
      <c r="F248" s="273">
        <f t="shared" ca="1" si="9"/>
        <v>1</v>
      </c>
      <c r="G248" s="288">
        <v>0</v>
      </c>
      <c r="H248" s="287">
        <v>0</v>
      </c>
      <c r="I248" s="269"/>
      <c r="J248" s="197">
        <f>I248-H248</f>
        <v>0</v>
      </c>
      <c r="K248" s="197">
        <f ca="1">F248*I248</f>
        <v>0</v>
      </c>
      <c r="L248" s="127"/>
      <c r="M248" s="295">
        <f t="shared" si="10"/>
        <v>0</v>
      </c>
      <c r="N248" s="296">
        <f t="shared" si="11"/>
        <v>4</v>
      </c>
      <c r="O248" s="308"/>
      <c r="P248" s="308"/>
      <c r="Q248" s="308"/>
      <c r="R248" s="308"/>
      <c r="S248" s="308"/>
      <c r="T248" s="308"/>
      <c r="U248" s="84"/>
      <c r="V248" s="84"/>
    </row>
    <row r="249" spans="2:22" ht="15" customHeight="1" x14ac:dyDescent="0.25">
      <c r="B249" s="347"/>
      <c r="C249" s="286" t="s">
        <v>428</v>
      </c>
      <c r="D249" s="286" t="s">
        <v>479</v>
      </c>
      <c r="E249" s="286" t="s">
        <v>480</v>
      </c>
      <c r="F249" s="273">
        <f t="shared" ca="1" si="9"/>
        <v>9</v>
      </c>
      <c r="G249" s="288">
        <v>0</v>
      </c>
      <c r="H249" s="287">
        <v>0</v>
      </c>
      <c r="I249" s="269"/>
      <c r="J249" s="197">
        <f>I249-H249</f>
        <v>0</v>
      </c>
      <c r="K249" s="197">
        <f ca="1">F249*I249</f>
        <v>0</v>
      </c>
      <c r="L249" s="127"/>
      <c r="M249" s="295">
        <f t="shared" si="10"/>
        <v>0</v>
      </c>
      <c r="N249" s="296">
        <f t="shared" si="11"/>
        <v>4</v>
      </c>
      <c r="O249" s="308"/>
      <c r="P249" s="308"/>
      <c r="Q249" s="308"/>
      <c r="R249" s="308"/>
      <c r="S249" s="308"/>
      <c r="T249" s="308"/>
      <c r="U249" s="84"/>
      <c r="V249" s="84"/>
    </row>
    <row r="250" spans="2:22" ht="15" customHeight="1" x14ac:dyDescent="0.25">
      <c r="B250" s="308"/>
      <c r="C250" s="270"/>
      <c r="D250" s="270"/>
      <c r="E250" s="270"/>
      <c r="F250" s="270"/>
      <c r="G250" s="270"/>
      <c r="H250" s="270"/>
      <c r="I250" s="270"/>
      <c r="J250" s="308"/>
      <c r="K250" s="308"/>
      <c r="L250" s="308"/>
      <c r="M250" s="295">
        <f t="shared" si="10"/>
        <v>0</v>
      </c>
      <c r="N250" s="296">
        <f t="shared" si="11"/>
        <v>4</v>
      </c>
      <c r="O250" s="308"/>
      <c r="P250" s="308"/>
      <c r="Q250" s="308"/>
      <c r="R250" s="308"/>
      <c r="S250" s="308"/>
      <c r="T250" s="308"/>
      <c r="U250" s="84"/>
      <c r="V250" s="84"/>
    </row>
    <row r="251" spans="2:22" ht="15" customHeight="1" x14ac:dyDescent="0.25">
      <c r="B251" s="308"/>
      <c r="C251" s="270"/>
      <c r="D251" s="270"/>
      <c r="E251" s="270"/>
      <c r="F251" s="270"/>
      <c r="G251" s="270"/>
      <c r="H251" s="270"/>
      <c r="I251" s="270"/>
      <c r="J251" s="308"/>
      <c r="K251" s="308"/>
      <c r="L251" s="308"/>
      <c r="M251" s="308"/>
      <c r="N251" s="308"/>
      <c r="O251" s="308"/>
      <c r="P251" s="308"/>
      <c r="Q251" s="308"/>
      <c r="R251" s="308"/>
      <c r="S251" s="308"/>
      <c r="T251" s="308"/>
      <c r="U251" s="84"/>
      <c r="V251" s="84"/>
    </row>
    <row r="252" spans="2:22" ht="15" customHeight="1" x14ac:dyDescent="0.25">
      <c r="B252" s="308"/>
      <c r="C252" s="270"/>
      <c r="D252" s="270"/>
      <c r="E252" s="270"/>
      <c r="F252" s="270"/>
      <c r="G252" s="270"/>
      <c r="H252" s="270"/>
      <c r="I252" s="270"/>
      <c r="J252" s="308"/>
      <c r="K252" s="308"/>
      <c r="L252" s="308"/>
      <c r="M252" s="308"/>
      <c r="N252" s="308"/>
      <c r="O252" s="308"/>
      <c r="P252" s="308"/>
      <c r="Q252" s="308"/>
      <c r="R252" s="308"/>
      <c r="S252" s="308"/>
      <c r="T252" s="308"/>
      <c r="U252" s="84"/>
      <c r="V252" s="84"/>
    </row>
    <row r="253" spans="2:22" ht="15" customHeight="1" x14ac:dyDescent="0.25">
      <c r="B253" s="308"/>
      <c r="C253" s="270"/>
      <c r="D253" s="270"/>
      <c r="E253" s="270"/>
      <c r="F253" s="270"/>
      <c r="G253" s="270"/>
      <c r="H253" s="270"/>
      <c r="I253" s="270"/>
      <c r="J253" s="308"/>
      <c r="K253" s="308"/>
      <c r="L253" s="308"/>
      <c r="M253" s="308"/>
      <c r="N253" s="308"/>
      <c r="O253" s="308"/>
      <c r="P253" s="308"/>
      <c r="Q253" s="308"/>
      <c r="R253" s="308"/>
      <c r="S253" s="308"/>
      <c r="T253" s="308"/>
      <c r="U253" s="84"/>
      <c r="V253" s="84"/>
    </row>
    <row r="254" spans="2:22" ht="15" customHeight="1" x14ac:dyDescent="0.25">
      <c r="B254" s="308"/>
      <c r="C254" s="270"/>
      <c r="D254" s="270"/>
      <c r="E254" s="270"/>
      <c r="F254" s="270"/>
      <c r="G254" s="270"/>
      <c r="H254" s="270"/>
      <c r="I254" s="270"/>
      <c r="J254" s="308"/>
      <c r="K254" s="308"/>
      <c r="L254" s="308"/>
      <c r="M254" s="308"/>
      <c r="N254" s="308"/>
      <c r="O254" s="308"/>
      <c r="P254" s="308"/>
      <c r="Q254" s="308"/>
      <c r="R254" s="308"/>
      <c r="S254" s="308"/>
      <c r="T254" s="308"/>
      <c r="U254" s="84"/>
      <c r="V254" s="84"/>
    </row>
    <row r="255" spans="2:22" ht="15" customHeight="1" x14ac:dyDescent="0.25">
      <c r="B255" s="308"/>
      <c r="C255" s="270"/>
      <c r="D255" s="270"/>
      <c r="E255" s="270"/>
      <c r="F255" s="270"/>
      <c r="G255" s="270"/>
      <c r="H255" s="270"/>
      <c r="I255" s="270"/>
      <c r="J255" s="308"/>
      <c r="K255" s="308"/>
      <c r="L255" s="308"/>
      <c r="M255" s="308"/>
      <c r="N255" s="308"/>
      <c r="O255" s="308"/>
      <c r="P255" s="308"/>
      <c r="Q255" s="308"/>
      <c r="R255" s="308"/>
      <c r="S255" s="308"/>
      <c r="T255" s="308"/>
      <c r="U255" s="84"/>
      <c r="V255" s="84"/>
    </row>
    <row r="256" spans="2:22" ht="15" customHeight="1" x14ac:dyDescent="0.25">
      <c r="B256" s="308"/>
      <c r="C256" s="270"/>
      <c r="D256" s="270"/>
      <c r="E256" s="270"/>
      <c r="F256" s="270"/>
      <c r="G256" s="270"/>
      <c r="H256" s="270"/>
      <c r="I256" s="270"/>
      <c r="J256" s="308"/>
      <c r="K256" s="308"/>
      <c r="L256" s="308"/>
      <c r="M256" s="308"/>
      <c r="N256" s="308"/>
      <c r="O256" s="308"/>
      <c r="P256" s="308"/>
      <c r="Q256" s="308"/>
      <c r="R256" s="308"/>
      <c r="S256" s="308"/>
      <c r="T256" s="308"/>
      <c r="U256" s="84"/>
      <c r="V256" s="84"/>
    </row>
    <row r="257" spans="2:22" ht="15" customHeight="1" x14ac:dyDescent="0.25">
      <c r="B257" s="308"/>
      <c r="C257" s="270"/>
      <c r="D257" s="270"/>
      <c r="E257" s="270"/>
      <c r="F257" s="270"/>
      <c r="G257" s="270"/>
      <c r="H257" s="270"/>
      <c r="I257" s="270"/>
      <c r="J257" s="308"/>
      <c r="K257" s="308"/>
      <c r="L257" s="308"/>
      <c r="M257" s="308"/>
      <c r="N257" s="308"/>
      <c r="O257" s="308"/>
      <c r="P257" s="308"/>
      <c r="Q257" s="308"/>
      <c r="R257" s="308"/>
      <c r="S257" s="308"/>
      <c r="T257" s="308"/>
      <c r="U257" s="84"/>
      <c r="V257" s="84"/>
    </row>
    <row r="258" spans="2:22" ht="15" customHeight="1" x14ac:dyDescent="0.25">
      <c r="B258" s="308"/>
      <c r="C258" s="270"/>
      <c r="D258" s="270"/>
      <c r="E258" s="270"/>
      <c r="F258" s="270"/>
      <c r="G258" s="270"/>
      <c r="H258" s="270"/>
      <c r="I258" s="270"/>
      <c r="J258" s="308"/>
      <c r="K258" s="308"/>
      <c r="L258" s="308"/>
      <c r="M258" s="308"/>
      <c r="N258" s="308"/>
      <c r="O258" s="308"/>
      <c r="P258" s="308"/>
      <c r="Q258" s="308"/>
      <c r="R258" s="308"/>
      <c r="S258" s="308"/>
      <c r="T258" s="308"/>
      <c r="U258" s="84"/>
      <c r="V258" s="84"/>
    </row>
    <row r="259" spans="2:22" ht="15" customHeight="1" x14ac:dyDescent="0.25">
      <c r="B259" s="308"/>
      <c r="C259" s="270"/>
      <c r="D259" s="270"/>
      <c r="E259" s="270"/>
      <c r="F259" s="270"/>
      <c r="G259" s="270"/>
      <c r="H259" s="270"/>
      <c r="I259" s="270"/>
      <c r="J259" s="308"/>
      <c r="K259" s="308"/>
      <c r="L259" s="308"/>
      <c r="M259" s="308"/>
      <c r="N259" s="308"/>
      <c r="O259" s="308"/>
      <c r="P259" s="308"/>
      <c r="Q259" s="308"/>
      <c r="R259" s="308"/>
      <c r="S259" s="308"/>
      <c r="T259" s="308"/>
      <c r="U259" s="84"/>
      <c r="V259" s="84"/>
    </row>
    <row r="260" spans="2:22" ht="15" customHeight="1" x14ac:dyDescent="0.25">
      <c r="B260" s="308"/>
      <c r="C260" s="270"/>
      <c r="D260" s="270"/>
      <c r="E260" s="270"/>
      <c r="F260" s="270"/>
      <c r="G260" s="270"/>
      <c r="H260" s="270"/>
      <c r="I260" s="270"/>
      <c r="J260" s="308"/>
      <c r="K260" s="308"/>
      <c r="L260" s="308"/>
      <c r="M260" s="308"/>
      <c r="N260" s="308"/>
      <c r="O260" s="308"/>
      <c r="P260" s="308"/>
      <c r="Q260" s="308"/>
      <c r="R260" s="308"/>
      <c r="S260" s="308"/>
      <c r="T260" s="308"/>
      <c r="U260" s="84"/>
      <c r="V260" s="84"/>
    </row>
    <row r="261" spans="2:22" ht="15" customHeight="1" x14ac:dyDescent="0.25">
      <c r="B261" s="308"/>
      <c r="C261" s="270"/>
      <c r="D261" s="270"/>
      <c r="E261" s="270"/>
      <c r="F261" s="270"/>
      <c r="G261" s="270"/>
      <c r="H261" s="270"/>
      <c r="I261" s="270"/>
      <c r="J261" s="308"/>
      <c r="K261" s="308"/>
      <c r="L261" s="308"/>
      <c r="M261" s="308"/>
      <c r="N261" s="308"/>
      <c r="O261" s="308"/>
      <c r="P261" s="308"/>
      <c r="Q261" s="308"/>
      <c r="R261" s="308"/>
      <c r="S261" s="308"/>
      <c r="T261" s="308"/>
      <c r="U261" s="84"/>
      <c r="V261" s="84"/>
    </row>
    <row r="262" spans="2:22" ht="15" customHeight="1" x14ac:dyDescent="0.25">
      <c r="B262" s="308"/>
      <c r="C262" s="270"/>
      <c r="D262" s="270"/>
      <c r="E262" s="270"/>
      <c r="F262" s="270"/>
      <c r="G262" s="270"/>
      <c r="H262" s="270"/>
      <c r="I262" s="270"/>
      <c r="J262" s="308"/>
      <c r="K262" s="308"/>
      <c r="L262" s="308"/>
      <c r="M262" s="308"/>
      <c r="N262" s="308"/>
      <c r="O262" s="308"/>
      <c r="P262" s="308"/>
      <c r="Q262" s="308"/>
      <c r="R262" s="308"/>
      <c r="S262" s="308"/>
      <c r="T262" s="308"/>
      <c r="U262" s="84"/>
      <c r="V262" s="84"/>
    </row>
    <row r="263" spans="2:22" ht="15" customHeight="1" x14ac:dyDescent="0.25">
      <c r="B263" s="308"/>
      <c r="C263" s="270"/>
      <c r="D263" s="270"/>
      <c r="E263" s="270"/>
      <c r="F263" s="270"/>
      <c r="G263" s="270"/>
      <c r="H263" s="270"/>
      <c r="I263" s="270"/>
      <c r="J263" s="308"/>
      <c r="K263" s="308"/>
      <c r="L263" s="308"/>
      <c r="M263" s="308"/>
      <c r="N263" s="308"/>
      <c r="O263" s="308"/>
      <c r="P263" s="308"/>
      <c r="Q263" s="308"/>
      <c r="R263" s="308"/>
      <c r="S263" s="308"/>
      <c r="T263" s="308"/>
      <c r="U263" s="84"/>
      <c r="V263" s="84"/>
    </row>
    <row r="264" spans="2:22" ht="15" customHeight="1" x14ac:dyDescent="0.25">
      <c r="B264" s="308"/>
      <c r="C264" s="270"/>
      <c r="D264" s="270"/>
      <c r="E264" s="270"/>
      <c r="F264" s="270"/>
      <c r="G264" s="270"/>
      <c r="H264" s="270"/>
      <c r="I264" s="270"/>
      <c r="J264" s="308"/>
      <c r="K264" s="308"/>
      <c r="L264" s="308"/>
      <c r="M264" s="308"/>
      <c r="N264" s="308"/>
      <c r="O264" s="308"/>
      <c r="P264" s="308"/>
      <c r="Q264" s="308"/>
      <c r="R264" s="308"/>
      <c r="S264" s="308"/>
      <c r="T264" s="308"/>
      <c r="U264" s="84"/>
      <c r="V264" s="84"/>
    </row>
    <row r="265" spans="2:22" ht="15" customHeight="1" x14ac:dyDescent="0.25">
      <c r="B265" s="308"/>
      <c r="C265" s="270"/>
      <c r="D265" s="270"/>
      <c r="E265" s="270"/>
      <c r="F265" s="270"/>
      <c r="G265" s="270"/>
      <c r="H265" s="270"/>
      <c r="I265" s="270"/>
      <c r="J265" s="308"/>
      <c r="K265" s="308"/>
      <c r="L265" s="308"/>
      <c r="M265" s="308"/>
      <c r="N265" s="308"/>
      <c r="O265" s="308"/>
      <c r="P265" s="308"/>
      <c r="Q265" s="308"/>
      <c r="R265" s="308"/>
      <c r="S265" s="308"/>
      <c r="T265" s="308"/>
      <c r="U265" s="84"/>
      <c r="V265" s="84"/>
    </row>
    <row r="266" spans="2:22" ht="15" customHeight="1" x14ac:dyDescent="0.25">
      <c r="B266" s="308"/>
      <c r="C266" s="270"/>
      <c r="D266" s="270"/>
      <c r="E266" s="270"/>
      <c r="F266" s="270"/>
      <c r="G266" s="270"/>
      <c r="H266" s="270"/>
      <c r="I266" s="270"/>
      <c r="J266" s="308"/>
      <c r="K266" s="308"/>
      <c r="L266" s="308"/>
      <c r="M266" s="308"/>
      <c r="N266" s="308"/>
      <c r="O266" s="308"/>
      <c r="P266" s="308"/>
      <c r="Q266" s="308"/>
      <c r="R266" s="308"/>
      <c r="S266" s="308"/>
      <c r="T266" s="308"/>
      <c r="U266" s="84"/>
      <c r="V266" s="84"/>
    </row>
    <row r="267" spans="2:22" ht="15" customHeight="1" x14ac:dyDescent="0.25">
      <c r="B267" s="308"/>
      <c r="C267" s="270"/>
      <c r="D267" s="270"/>
      <c r="E267" s="270"/>
      <c r="F267" s="270"/>
      <c r="G267" s="270"/>
      <c r="H267" s="270"/>
      <c r="I267" s="270"/>
      <c r="J267" s="308"/>
      <c r="K267" s="308"/>
      <c r="L267" s="308"/>
      <c r="M267" s="308"/>
      <c r="N267" s="308"/>
      <c r="O267" s="308"/>
      <c r="P267" s="308"/>
      <c r="Q267" s="308"/>
      <c r="R267" s="308"/>
      <c r="S267" s="308"/>
      <c r="T267" s="308"/>
      <c r="U267" s="84"/>
      <c r="V267" s="84"/>
    </row>
    <row r="268" spans="2:22" ht="15" customHeight="1" x14ac:dyDescent="0.25">
      <c r="B268" s="308"/>
      <c r="C268" s="270"/>
      <c r="D268" s="270"/>
      <c r="E268" s="270"/>
      <c r="F268" s="270"/>
      <c r="G268" s="270"/>
      <c r="H268" s="270"/>
      <c r="I268" s="270"/>
      <c r="J268" s="308"/>
      <c r="K268" s="308"/>
      <c r="L268" s="308"/>
      <c r="M268" s="308"/>
      <c r="N268" s="308"/>
      <c r="O268" s="308"/>
      <c r="P268" s="308"/>
      <c r="Q268" s="308"/>
      <c r="R268" s="308"/>
      <c r="S268" s="308"/>
      <c r="T268" s="308"/>
      <c r="U268" s="84"/>
      <c r="V268" s="84"/>
    </row>
    <row r="269" spans="2:22" ht="15" customHeight="1" x14ac:dyDescent="0.25">
      <c r="B269" s="308"/>
      <c r="C269" s="270"/>
      <c r="D269" s="270"/>
      <c r="E269" s="270"/>
      <c r="F269" s="270"/>
      <c r="G269" s="270"/>
      <c r="H269" s="270"/>
      <c r="I269" s="270"/>
      <c r="J269" s="308"/>
      <c r="K269" s="308"/>
      <c r="L269" s="308"/>
      <c r="M269" s="308"/>
      <c r="N269" s="308"/>
      <c r="O269" s="308"/>
      <c r="P269" s="308"/>
      <c r="Q269" s="308"/>
      <c r="R269" s="308"/>
      <c r="S269" s="308"/>
      <c r="T269" s="308"/>
      <c r="U269" s="84"/>
      <c r="V269" s="84"/>
    </row>
    <row r="270" spans="2:22" ht="15" customHeight="1" x14ac:dyDescent="0.25">
      <c r="B270" s="308"/>
      <c r="C270" s="270"/>
      <c r="D270" s="270"/>
      <c r="E270" s="270"/>
      <c r="F270" s="270"/>
      <c r="G270" s="270"/>
      <c r="H270" s="270"/>
      <c r="I270" s="270"/>
      <c r="J270" s="308"/>
      <c r="K270" s="308"/>
      <c r="L270" s="308"/>
      <c r="M270" s="308"/>
      <c r="N270" s="308"/>
      <c r="O270" s="308"/>
      <c r="P270" s="308"/>
      <c r="Q270" s="308"/>
      <c r="R270" s="308"/>
      <c r="S270" s="308"/>
      <c r="T270" s="308"/>
      <c r="U270" s="84"/>
      <c r="V270" s="84"/>
    </row>
    <row r="271" spans="2:22" ht="15" customHeight="1" x14ac:dyDescent="0.25">
      <c r="B271" s="308"/>
      <c r="C271" s="270"/>
      <c r="D271" s="270"/>
      <c r="E271" s="270"/>
      <c r="F271" s="270"/>
      <c r="G271" s="270"/>
      <c r="H271" s="270"/>
      <c r="I271" s="270"/>
      <c r="J271" s="308"/>
      <c r="K271" s="308"/>
      <c r="L271" s="308"/>
      <c r="M271" s="308"/>
      <c r="N271" s="308"/>
      <c r="O271" s="308"/>
      <c r="P271" s="308"/>
      <c r="Q271" s="308"/>
      <c r="R271" s="308"/>
      <c r="S271" s="308"/>
      <c r="T271" s="308"/>
      <c r="U271" s="84"/>
      <c r="V271" s="84"/>
    </row>
    <row r="272" spans="2:22" ht="15" customHeight="1" x14ac:dyDescent="0.25">
      <c r="B272" s="308"/>
      <c r="C272" s="270"/>
      <c r="D272" s="270"/>
      <c r="E272" s="270"/>
      <c r="F272" s="270"/>
      <c r="G272" s="270"/>
      <c r="H272" s="270"/>
      <c r="I272" s="270"/>
      <c r="J272" s="308"/>
      <c r="K272" s="308"/>
      <c r="L272" s="308"/>
      <c r="M272" s="308"/>
      <c r="N272" s="308"/>
      <c r="O272" s="308"/>
      <c r="P272" s="308"/>
      <c r="Q272" s="308"/>
      <c r="R272" s="308"/>
      <c r="S272" s="308"/>
      <c r="T272" s="308"/>
      <c r="U272" s="84"/>
      <c r="V272" s="84"/>
    </row>
    <row r="273" spans="2:22" ht="15" customHeight="1" x14ac:dyDescent="0.25">
      <c r="B273" s="308"/>
      <c r="C273" s="270"/>
      <c r="D273" s="270"/>
      <c r="E273" s="270"/>
      <c r="F273" s="270"/>
      <c r="G273" s="270"/>
      <c r="H273" s="270"/>
      <c r="I273" s="270"/>
      <c r="J273" s="308"/>
      <c r="K273" s="308"/>
      <c r="L273" s="308"/>
      <c r="M273" s="308"/>
      <c r="N273" s="308"/>
      <c r="O273" s="308"/>
      <c r="P273" s="308"/>
      <c r="Q273" s="308"/>
      <c r="R273" s="308"/>
      <c r="S273" s="308"/>
      <c r="T273" s="308"/>
      <c r="U273" s="84"/>
      <c r="V273" s="84"/>
    </row>
    <row r="274" spans="2:22" ht="15" customHeight="1" x14ac:dyDescent="0.25">
      <c r="B274" s="308"/>
      <c r="C274" s="270"/>
      <c r="D274" s="270"/>
      <c r="E274" s="270"/>
      <c r="F274" s="270"/>
      <c r="G274" s="270"/>
      <c r="H274" s="270"/>
      <c r="I274" s="270"/>
      <c r="J274" s="308"/>
      <c r="K274" s="308"/>
      <c r="L274" s="308"/>
      <c r="M274" s="308"/>
      <c r="N274" s="308"/>
      <c r="O274" s="308"/>
      <c r="P274" s="308"/>
      <c r="Q274" s="308"/>
      <c r="R274" s="308"/>
      <c r="S274" s="308"/>
      <c r="T274" s="308"/>
      <c r="U274" s="84"/>
      <c r="V274" s="84"/>
    </row>
    <row r="275" spans="2:22" ht="15" customHeight="1" x14ac:dyDescent="0.25">
      <c r="B275" s="308"/>
      <c r="C275" s="270"/>
      <c r="D275" s="270"/>
      <c r="E275" s="270"/>
      <c r="F275" s="270"/>
      <c r="G275" s="270"/>
      <c r="H275" s="270"/>
      <c r="I275" s="270"/>
      <c r="J275" s="308"/>
      <c r="K275" s="308"/>
      <c r="L275" s="308"/>
      <c r="M275" s="308"/>
      <c r="N275" s="308"/>
      <c r="O275" s="308"/>
      <c r="P275" s="308"/>
      <c r="Q275" s="308"/>
      <c r="R275" s="308"/>
      <c r="S275" s="308"/>
      <c r="T275" s="308"/>
      <c r="U275" s="84"/>
      <c r="V275" s="84"/>
    </row>
    <row r="276" spans="2:22" ht="15" customHeight="1" x14ac:dyDescent="0.25">
      <c r="B276" s="308"/>
      <c r="C276" s="270"/>
      <c r="D276" s="270"/>
      <c r="E276" s="270"/>
      <c r="F276" s="270"/>
      <c r="G276" s="270"/>
      <c r="H276" s="270"/>
      <c r="I276" s="270"/>
      <c r="J276" s="308"/>
      <c r="K276" s="308"/>
      <c r="L276" s="308"/>
      <c r="M276" s="308"/>
      <c r="N276" s="308"/>
      <c r="O276" s="308"/>
      <c r="P276" s="308"/>
      <c r="Q276" s="308"/>
      <c r="R276" s="308"/>
      <c r="S276" s="308"/>
      <c r="T276" s="308"/>
      <c r="U276" s="84"/>
      <c r="V276" s="84"/>
    </row>
    <row r="277" spans="2:22" ht="15" customHeight="1" x14ac:dyDescent="0.25">
      <c r="B277" s="308"/>
      <c r="C277" s="270"/>
      <c r="D277" s="270"/>
      <c r="E277" s="270"/>
      <c r="F277" s="270"/>
      <c r="G277" s="270"/>
      <c r="H277" s="270"/>
      <c r="I277" s="270"/>
      <c r="J277" s="308"/>
      <c r="K277" s="308"/>
      <c r="L277" s="308"/>
      <c r="M277" s="308"/>
      <c r="N277" s="308"/>
      <c r="O277" s="308"/>
      <c r="P277" s="308"/>
      <c r="Q277" s="308"/>
      <c r="R277" s="308"/>
      <c r="S277" s="308"/>
      <c r="T277" s="308"/>
      <c r="U277" s="84"/>
      <c r="V277" s="84"/>
    </row>
    <row r="278" spans="2:22" ht="15" customHeight="1" x14ac:dyDescent="0.25">
      <c r="B278" s="308"/>
      <c r="C278" s="270"/>
      <c r="D278" s="270"/>
      <c r="E278" s="270"/>
      <c r="F278" s="270"/>
      <c r="G278" s="270"/>
      <c r="H278" s="270"/>
      <c r="I278" s="270"/>
      <c r="J278" s="308"/>
      <c r="K278" s="308"/>
      <c r="L278" s="308"/>
      <c r="M278" s="308"/>
      <c r="N278" s="308"/>
      <c r="O278" s="308"/>
      <c r="P278" s="308"/>
      <c r="Q278" s="308"/>
      <c r="R278" s="308"/>
      <c r="S278" s="308"/>
      <c r="T278" s="308"/>
      <c r="U278" s="84"/>
      <c r="V278" s="84"/>
    </row>
    <row r="279" spans="2:22" ht="15" customHeight="1" x14ac:dyDescent="0.25">
      <c r="B279" s="308"/>
      <c r="C279" s="270"/>
      <c r="D279" s="270"/>
      <c r="E279" s="270"/>
      <c r="F279" s="270"/>
      <c r="G279" s="270"/>
      <c r="H279" s="270"/>
      <c r="I279" s="270"/>
      <c r="J279" s="308"/>
      <c r="K279" s="308"/>
      <c r="L279" s="308"/>
      <c r="M279" s="308"/>
      <c r="N279" s="308"/>
      <c r="O279" s="308"/>
      <c r="P279" s="308"/>
      <c r="Q279" s="308"/>
      <c r="R279" s="308"/>
      <c r="S279" s="308"/>
      <c r="T279" s="308"/>
      <c r="U279" s="84"/>
      <c r="V279" s="84"/>
    </row>
    <row r="280" spans="2:22" ht="15" customHeight="1" x14ac:dyDescent="0.25">
      <c r="B280" s="308"/>
      <c r="C280" s="270"/>
      <c r="D280" s="270"/>
      <c r="E280" s="270"/>
      <c r="F280" s="270"/>
      <c r="G280" s="270"/>
      <c r="H280" s="270"/>
      <c r="I280" s="270"/>
      <c r="J280" s="308"/>
      <c r="K280" s="308"/>
      <c r="L280" s="308"/>
      <c r="M280" s="308"/>
      <c r="N280" s="308"/>
      <c r="O280" s="308"/>
      <c r="P280" s="308"/>
      <c r="Q280" s="308"/>
      <c r="R280" s="308"/>
      <c r="S280" s="308"/>
      <c r="T280" s="308"/>
      <c r="U280" s="84"/>
      <c r="V280" s="84"/>
    </row>
    <row r="281" spans="2:22" ht="15" customHeight="1" x14ac:dyDescent="0.25">
      <c r="B281" s="308"/>
      <c r="C281" s="270"/>
      <c r="D281" s="270"/>
      <c r="E281" s="270"/>
      <c r="F281" s="270"/>
      <c r="G281" s="270"/>
      <c r="H281" s="270"/>
      <c r="I281" s="270"/>
      <c r="J281" s="308"/>
      <c r="K281" s="308"/>
      <c r="L281" s="308"/>
      <c r="M281" s="308"/>
      <c r="N281" s="308"/>
      <c r="O281" s="308"/>
      <c r="P281" s="308"/>
      <c r="Q281" s="308"/>
      <c r="R281" s="308"/>
      <c r="S281" s="308"/>
      <c r="T281" s="308"/>
      <c r="U281" s="84"/>
      <c r="V281" s="84"/>
    </row>
    <row r="282" spans="2:22" ht="15" customHeight="1" x14ac:dyDescent="0.25">
      <c r="B282" s="308"/>
      <c r="C282" s="270"/>
      <c r="D282" s="270"/>
      <c r="E282" s="270"/>
      <c r="F282" s="270"/>
      <c r="G282" s="270"/>
      <c r="H282" s="270"/>
      <c r="I282" s="270"/>
      <c r="J282" s="308"/>
      <c r="K282" s="308"/>
      <c r="L282" s="308"/>
      <c r="M282" s="308"/>
      <c r="N282" s="308"/>
      <c r="O282" s="308"/>
      <c r="P282" s="308"/>
      <c r="Q282" s="308"/>
      <c r="R282" s="308"/>
      <c r="S282" s="308"/>
      <c r="T282" s="308"/>
      <c r="U282" s="84"/>
      <c r="V282" s="84"/>
    </row>
    <row r="283" spans="2:22" ht="15" customHeight="1" x14ac:dyDescent="0.25">
      <c r="B283" s="308"/>
      <c r="C283" s="270"/>
      <c r="D283" s="270"/>
      <c r="E283" s="270"/>
      <c r="F283" s="270"/>
      <c r="G283" s="270"/>
      <c r="H283" s="270"/>
      <c r="I283" s="270"/>
      <c r="J283" s="308"/>
      <c r="K283" s="308"/>
      <c r="L283" s="308"/>
      <c r="M283" s="308"/>
      <c r="N283" s="308"/>
      <c r="O283" s="308"/>
      <c r="P283" s="308"/>
      <c r="Q283" s="308"/>
      <c r="R283" s="308"/>
      <c r="S283" s="308"/>
      <c r="T283" s="308"/>
      <c r="U283" s="84"/>
      <c r="V283" s="84"/>
    </row>
    <row r="284" spans="2:22" ht="15" customHeight="1" x14ac:dyDescent="0.25">
      <c r="B284" s="308"/>
      <c r="C284" s="270"/>
      <c r="D284" s="270"/>
      <c r="E284" s="270"/>
      <c r="F284" s="270"/>
      <c r="G284" s="270"/>
      <c r="H284" s="270"/>
      <c r="I284" s="270"/>
      <c r="J284" s="308"/>
      <c r="K284" s="308"/>
      <c r="L284" s="308"/>
      <c r="M284" s="308"/>
      <c r="N284" s="308"/>
      <c r="O284" s="308"/>
      <c r="P284" s="308"/>
      <c r="Q284" s="308"/>
      <c r="R284" s="308"/>
      <c r="S284" s="308"/>
      <c r="T284" s="308"/>
      <c r="U284" s="84"/>
      <c r="V284" s="84"/>
    </row>
    <row r="285" spans="2:22" ht="15" customHeight="1" x14ac:dyDescent="0.25">
      <c r="B285" s="308"/>
      <c r="C285" s="270"/>
      <c r="D285" s="270"/>
      <c r="E285" s="270"/>
      <c r="F285" s="270"/>
      <c r="G285" s="270"/>
      <c r="H285" s="270"/>
      <c r="I285" s="270"/>
      <c r="J285" s="308"/>
      <c r="K285" s="308"/>
      <c r="L285" s="308"/>
      <c r="M285" s="308"/>
      <c r="N285" s="308"/>
      <c r="O285" s="308"/>
      <c r="P285" s="308"/>
      <c r="Q285" s="308"/>
      <c r="R285" s="308"/>
      <c r="S285" s="308"/>
      <c r="T285" s="308"/>
      <c r="U285" s="84"/>
      <c r="V285" s="84"/>
    </row>
    <row r="286" spans="2:22" ht="15" customHeight="1" x14ac:dyDescent="0.25">
      <c r="B286" s="308"/>
      <c r="C286" s="270"/>
      <c r="D286" s="270"/>
      <c r="E286" s="270"/>
      <c r="F286" s="270"/>
      <c r="G286" s="270"/>
      <c r="H286" s="270"/>
      <c r="I286" s="270"/>
      <c r="J286" s="308"/>
      <c r="K286" s="308"/>
      <c r="L286" s="308"/>
      <c r="M286" s="308"/>
      <c r="N286" s="308"/>
      <c r="O286" s="308"/>
      <c r="P286" s="308"/>
      <c r="Q286" s="308"/>
      <c r="R286" s="308"/>
      <c r="S286" s="308"/>
      <c r="T286" s="308"/>
      <c r="U286" s="84"/>
      <c r="V286" s="84"/>
    </row>
    <row r="287" spans="2:22" ht="15" customHeight="1" x14ac:dyDescent="0.25">
      <c r="B287" s="308"/>
      <c r="C287" s="270"/>
      <c r="D287" s="270"/>
      <c r="E287" s="270"/>
      <c r="F287" s="270"/>
      <c r="G287" s="270"/>
      <c r="H287" s="270"/>
      <c r="I287" s="270"/>
      <c r="J287" s="308"/>
      <c r="K287" s="308"/>
      <c r="L287" s="308"/>
      <c r="M287" s="308"/>
      <c r="N287" s="308"/>
      <c r="O287" s="308"/>
      <c r="P287" s="308"/>
      <c r="Q287" s="308"/>
      <c r="R287" s="308"/>
      <c r="S287" s="308"/>
      <c r="T287" s="308"/>
      <c r="U287" s="84"/>
      <c r="V287" s="84"/>
    </row>
    <row r="288" spans="2:22" ht="15" customHeight="1" x14ac:dyDescent="0.25">
      <c r="B288" s="308"/>
      <c r="C288" s="270"/>
      <c r="D288" s="270"/>
      <c r="E288" s="270"/>
      <c r="F288" s="270"/>
      <c r="G288" s="270"/>
      <c r="H288" s="270"/>
      <c r="I288" s="270"/>
      <c r="J288" s="308"/>
      <c r="K288" s="308"/>
      <c r="L288" s="308"/>
      <c r="M288" s="308"/>
      <c r="N288" s="308"/>
      <c r="O288" s="308"/>
      <c r="P288" s="308"/>
      <c r="Q288" s="308"/>
      <c r="R288" s="308"/>
      <c r="S288" s="308"/>
      <c r="T288" s="308"/>
      <c r="U288" s="84"/>
      <c r="V288" s="84"/>
    </row>
    <row r="289" spans="2:22" ht="15" customHeight="1" x14ac:dyDescent="0.25">
      <c r="B289" s="308"/>
      <c r="C289" s="270"/>
      <c r="D289" s="270"/>
      <c r="E289" s="270"/>
      <c r="F289" s="270"/>
      <c r="G289" s="270"/>
      <c r="H289" s="270"/>
      <c r="I289" s="270"/>
      <c r="J289" s="308"/>
      <c r="K289" s="308"/>
      <c r="L289" s="308"/>
      <c r="M289" s="308"/>
      <c r="N289" s="308"/>
      <c r="O289" s="308"/>
      <c r="P289" s="308"/>
      <c r="Q289" s="308"/>
      <c r="R289" s="308"/>
      <c r="S289" s="308"/>
      <c r="T289" s="308"/>
      <c r="U289" s="84"/>
      <c r="V289" s="84"/>
    </row>
    <row r="290" spans="2:22" ht="15" customHeight="1" x14ac:dyDescent="0.25">
      <c r="B290" s="308"/>
      <c r="C290" s="270"/>
      <c r="D290" s="270"/>
      <c r="E290" s="270"/>
      <c r="F290" s="270"/>
      <c r="G290" s="270"/>
      <c r="H290" s="270"/>
      <c r="I290" s="270"/>
      <c r="J290" s="308"/>
      <c r="K290" s="308"/>
      <c r="L290" s="308"/>
      <c r="M290" s="308"/>
      <c r="N290" s="308"/>
      <c r="O290" s="308"/>
      <c r="P290" s="308"/>
      <c r="Q290" s="308"/>
      <c r="R290" s="308"/>
      <c r="S290" s="308"/>
      <c r="T290" s="308"/>
      <c r="U290" s="84"/>
      <c r="V290" s="84"/>
    </row>
    <row r="291" spans="2:22" ht="15" customHeight="1" x14ac:dyDescent="0.25">
      <c r="B291" s="308"/>
      <c r="C291" s="270"/>
      <c r="D291" s="270"/>
      <c r="E291" s="270"/>
      <c r="F291" s="270"/>
      <c r="G291" s="270"/>
      <c r="H291" s="270"/>
      <c r="I291" s="270"/>
      <c r="J291" s="308"/>
      <c r="K291" s="308"/>
      <c r="L291" s="308"/>
      <c r="M291" s="308"/>
      <c r="N291" s="308"/>
      <c r="O291" s="308"/>
      <c r="P291" s="308"/>
      <c r="Q291" s="308"/>
      <c r="R291" s="308"/>
      <c r="S291" s="308"/>
      <c r="T291" s="308"/>
      <c r="U291" s="84"/>
      <c r="V291" s="84"/>
    </row>
    <row r="292" spans="2:22" ht="15" customHeight="1" x14ac:dyDescent="0.25">
      <c r="B292" s="308"/>
      <c r="C292" s="270"/>
      <c r="D292" s="270"/>
      <c r="E292" s="270"/>
      <c r="F292" s="270"/>
      <c r="G292" s="270"/>
      <c r="H292" s="270"/>
      <c r="I292" s="270"/>
      <c r="J292" s="308"/>
      <c r="K292" s="308"/>
      <c r="L292" s="308"/>
      <c r="M292" s="308"/>
      <c r="N292" s="308"/>
      <c r="O292" s="308"/>
      <c r="P292" s="308"/>
      <c r="Q292" s="308"/>
      <c r="R292" s="308"/>
      <c r="S292" s="308"/>
      <c r="T292" s="308"/>
      <c r="U292" s="84"/>
      <c r="V292" s="84"/>
    </row>
    <row r="293" spans="2:22" ht="15" customHeight="1" x14ac:dyDescent="0.25">
      <c r="B293" s="308"/>
      <c r="C293" s="270"/>
      <c r="D293" s="270"/>
      <c r="E293" s="270"/>
      <c r="F293" s="270"/>
      <c r="G293" s="270"/>
      <c r="H293" s="270"/>
      <c r="I293" s="270"/>
      <c r="J293" s="308"/>
      <c r="K293" s="308"/>
      <c r="L293" s="308"/>
      <c r="M293" s="308"/>
      <c r="N293" s="308"/>
      <c r="O293" s="308"/>
      <c r="P293" s="308"/>
      <c r="Q293" s="308"/>
      <c r="R293" s="308"/>
      <c r="S293" s="308"/>
      <c r="T293" s="308"/>
      <c r="U293" s="84"/>
      <c r="V293" s="84"/>
    </row>
    <row r="294" spans="2:22" ht="15" customHeight="1" x14ac:dyDescent="0.25">
      <c r="B294" s="308"/>
      <c r="C294" s="270"/>
      <c r="D294" s="270"/>
      <c r="E294" s="270"/>
      <c r="F294" s="270"/>
      <c r="G294" s="270"/>
      <c r="H294" s="270"/>
      <c r="I294" s="270"/>
      <c r="J294" s="308"/>
      <c r="K294" s="308"/>
      <c r="L294" s="308"/>
      <c r="M294" s="308"/>
      <c r="N294" s="308"/>
      <c r="O294" s="308"/>
      <c r="P294" s="308"/>
      <c r="Q294" s="308"/>
      <c r="R294" s="308"/>
      <c r="S294" s="308"/>
      <c r="T294" s="308"/>
      <c r="U294" s="84"/>
      <c r="V294" s="84"/>
    </row>
    <row r="295" spans="2:22" ht="15" customHeight="1" x14ac:dyDescent="0.25">
      <c r="B295" s="308"/>
      <c r="C295" s="270"/>
      <c r="D295" s="270"/>
      <c r="E295" s="270"/>
      <c r="F295" s="270"/>
      <c r="G295" s="270"/>
      <c r="H295" s="270"/>
      <c r="I295" s="270"/>
      <c r="J295" s="308"/>
      <c r="K295" s="308"/>
      <c r="L295" s="308"/>
      <c r="M295" s="308"/>
      <c r="N295" s="308"/>
      <c r="O295" s="308"/>
      <c r="P295" s="308"/>
      <c r="Q295" s="308"/>
      <c r="R295" s="308"/>
      <c r="S295" s="308"/>
      <c r="T295" s="308"/>
      <c r="U295" s="84"/>
      <c r="V295" s="84"/>
    </row>
    <row r="296" spans="2:22" ht="15" customHeight="1" x14ac:dyDescent="0.25">
      <c r="B296" s="308"/>
      <c r="C296" s="270"/>
      <c r="D296" s="270"/>
      <c r="E296" s="270"/>
      <c r="F296" s="270"/>
      <c r="G296" s="270"/>
      <c r="H296" s="270"/>
      <c r="I296" s="270"/>
      <c r="J296" s="308"/>
      <c r="K296" s="308"/>
      <c r="L296" s="308"/>
      <c r="M296" s="308"/>
      <c r="N296" s="308"/>
      <c r="O296" s="308"/>
      <c r="P296" s="308"/>
      <c r="Q296" s="308"/>
      <c r="R296" s="308"/>
      <c r="S296" s="308"/>
      <c r="T296" s="308"/>
      <c r="U296" s="84"/>
      <c r="V296" s="84"/>
    </row>
    <row r="297" spans="2:22" ht="15" customHeight="1" x14ac:dyDescent="0.25">
      <c r="B297" s="308"/>
      <c r="C297" s="270"/>
      <c r="D297" s="270"/>
      <c r="E297" s="270"/>
      <c r="F297" s="270"/>
      <c r="G297" s="270"/>
      <c r="H297" s="270"/>
      <c r="I297" s="270"/>
      <c r="J297" s="308"/>
      <c r="K297" s="308"/>
      <c r="L297" s="308"/>
      <c r="M297" s="308"/>
      <c r="N297" s="308"/>
      <c r="O297" s="308"/>
      <c r="P297" s="308"/>
      <c r="Q297" s="308"/>
      <c r="R297" s="308"/>
      <c r="S297" s="308"/>
      <c r="T297" s="308"/>
      <c r="U297" s="84"/>
      <c r="V297" s="84"/>
    </row>
    <row r="298" spans="2:22" ht="15" customHeight="1" x14ac:dyDescent="0.25">
      <c r="B298" s="308"/>
      <c r="C298" s="270"/>
      <c r="D298" s="270"/>
      <c r="E298" s="270"/>
      <c r="F298" s="270"/>
      <c r="G298" s="270"/>
      <c r="H298" s="270"/>
      <c r="I298" s="270"/>
      <c r="J298" s="308"/>
      <c r="K298" s="308"/>
      <c r="L298" s="308"/>
      <c r="M298" s="308"/>
      <c r="N298" s="308"/>
      <c r="O298" s="308"/>
      <c r="P298" s="308"/>
      <c r="Q298" s="308"/>
      <c r="R298" s="308"/>
      <c r="S298" s="308"/>
      <c r="T298" s="308"/>
      <c r="U298" s="84"/>
      <c r="V298" s="84"/>
    </row>
    <row r="299" spans="2:22" ht="15" customHeight="1" x14ac:dyDescent="0.25">
      <c r="B299" s="308"/>
      <c r="C299" s="270"/>
      <c r="D299" s="270"/>
      <c r="E299" s="270"/>
      <c r="F299" s="270"/>
      <c r="G299" s="270"/>
      <c r="H299" s="270"/>
      <c r="I299" s="270"/>
      <c r="J299" s="308"/>
      <c r="K299" s="308"/>
      <c r="L299" s="308"/>
      <c r="M299" s="308"/>
      <c r="N299" s="308"/>
      <c r="O299" s="308"/>
      <c r="P299" s="308"/>
      <c r="Q299" s="308"/>
      <c r="R299" s="308"/>
      <c r="S299" s="308"/>
      <c r="T299" s="308"/>
      <c r="U299" s="84"/>
      <c r="V299" s="84"/>
    </row>
    <row r="300" spans="2:22" ht="15" customHeight="1" x14ac:dyDescent="0.25">
      <c r="B300" s="308"/>
      <c r="C300" s="270"/>
      <c r="D300" s="270"/>
      <c r="E300" s="270"/>
      <c r="F300" s="270"/>
      <c r="G300" s="270"/>
      <c r="H300" s="270"/>
      <c r="I300" s="270"/>
      <c r="J300" s="308"/>
      <c r="K300" s="308"/>
      <c r="L300" s="308"/>
      <c r="M300" s="308"/>
      <c r="N300" s="308"/>
      <c r="O300" s="308"/>
      <c r="P300" s="308"/>
      <c r="Q300" s="308"/>
      <c r="R300" s="308"/>
      <c r="S300" s="308"/>
      <c r="T300" s="308"/>
      <c r="U300" s="84"/>
      <c r="V300" s="84"/>
    </row>
    <row r="301" spans="2:22" ht="15" customHeight="1" x14ac:dyDescent="0.25">
      <c r="B301" s="308"/>
      <c r="C301" s="270"/>
      <c r="D301" s="270"/>
      <c r="E301" s="270"/>
      <c r="F301" s="270"/>
      <c r="G301" s="270"/>
      <c r="H301" s="270"/>
      <c r="I301" s="270"/>
      <c r="J301" s="308"/>
      <c r="K301" s="308"/>
      <c r="L301" s="308"/>
      <c r="M301" s="308"/>
      <c r="N301" s="308"/>
      <c r="O301" s="308"/>
      <c r="P301" s="308"/>
      <c r="Q301" s="308"/>
      <c r="R301" s="308"/>
      <c r="S301" s="308"/>
      <c r="T301" s="308"/>
      <c r="U301" s="84"/>
      <c r="V301" s="84"/>
    </row>
    <row r="302" spans="2:22" ht="15" customHeight="1" x14ac:dyDescent="0.25">
      <c r="B302" s="308"/>
      <c r="C302" s="270"/>
      <c r="D302" s="270"/>
      <c r="E302" s="270"/>
      <c r="F302" s="270"/>
      <c r="G302" s="270"/>
      <c r="H302" s="270"/>
      <c r="I302" s="270"/>
      <c r="J302" s="308"/>
      <c r="K302" s="308"/>
      <c r="L302" s="308"/>
      <c r="M302" s="308"/>
      <c r="N302" s="308"/>
      <c r="O302" s="308"/>
      <c r="P302" s="308"/>
      <c r="Q302" s="308"/>
      <c r="R302" s="308"/>
      <c r="S302" s="308"/>
      <c r="T302" s="308"/>
      <c r="U302" s="84"/>
      <c r="V302" s="84"/>
    </row>
    <row r="303" spans="2:22" ht="15" customHeight="1" x14ac:dyDescent="0.25">
      <c r="B303" s="308"/>
      <c r="C303" s="270"/>
      <c r="D303" s="270"/>
      <c r="E303" s="270"/>
      <c r="F303" s="270"/>
      <c r="G303" s="270"/>
      <c r="H303" s="270"/>
      <c r="I303" s="270"/>
      <c r="J303" s="308"/>
      <c r="K303" s="308"/>
      <c r="L303" s="308"/>
      <c r="M303" s="308"/>
      <c r="N303" s="308"/>
      <c r="O303" s="308"/>
      <c r="P303" s="308"/>
      <c r="Q303" s="308"/>
      <c r="R303" s="308"/>
      <c r="S303" s="308"/>
      <c r="T303" s="308"/>
      <c r="U303" s="84"/>
      <c r="V303" s="84"/>
    </row>
    <row r="304" spans="2:22" ht="15" customHeight="1" x14ac:dyDescent="0.25">
      <c r="B304" s="308"/>
      <c r="C304" s="270"/>
      <c r="D304" s="270"/>
      <c r="E304" s="270"/>
      <c r="F304" s="270"/>
      <c r="G304" s="270"/>
      <c r="H304" s="270"/>
      <c r="I304" s="270"/>
      <c r="J304" s="308"/>
      <c r="K304" s="308"/>
      <c r="L304" s="308"/>
      <c r="M304" s="308"/>
      <c r="N304" s="308"/>
      <c r="O304" s="308"/>
      <c r="P304" s="308"/>
      <c r="Q304" s="308"/>
      <c r="R304" s="308"/>
      <c r="S304" s="308"/>
      <c r="T304" s="308"/>
      <c r="U304" s="84"/>
      <c r="V304" s="84"/>
    </row>
    <row r="305" spans="2:22" ht="15" customHeight="1" x14ac:dyDescent="0.25">
      <c r="B305" s="308"/>
      <c r="C305" s="270"/>
      <c r="D305" s="270"/>
      <c r="E305" s="270"/>
      <c r="F305" s="270"/>
      <c r="G305" s="270"/>
      <c r="H305" s="270"/>
      <c r="I305" s="270"/>
      <c r="J305" s="308"/>
      <c r="K305" s="308"/>
      <c r="L305" s="308"/>
      <c r="M305" s="308"/>
      <c r="N305" s="308"/>
      <c r="O305" s="308"/>
      <c r="P305" s="308"/>
      <c r="Q305" s="308"/>
      <c r="R305" s="308"/>
      <c r="S305" s="308"/>
      <c r="T305" s="308"/>
      <c r="U305" s="84"/>
      <c r="V305" s="84"/>
    </row>
    <row r="306" spans="2:22" ht="15" customHeight="1" x14ac:dyDescent="0.25">
      <c r="B306" s="308"/>
      <c r="C306" s="270"/>
      <c r="D306" s="270"/>
      <c r="E306" s="270"/>
      <c r="F306" s="270"/>
      <c r="G306" s="270"/>
      <c r="H306" s="270"/>
      <c r="I306" s="270"/>
      <c r="J306" s="308"/>
      <c r="K306" s="308"/>
      <c r="L306" s="308"/>
      <c r="M306" s="308"/>
      <c r="N306" s="308"/>
      <c r="O306" s="308"/>
      <c r="P306" s="308"/>
      <c r="Q306" s="308"/>
      <c r="R306" s="308"/>
      <c r="S306" s="308"/>
      <c r="T306" s="308"/>
      <c r="U306" s="84"/>
      <c r="V306" s="84"/>
    </row>
    <row r="307" spans="2:22" ht="15" customHeight="1" x14ac:dyDescent="0.25">
      <c r="B307" s="308"/>
      <c r="C307" s="270"/>
      <c r="D307" s="270"/>
      <c r="E307" s="270"/>
      <c r="F307" s="270"/>
      <c r="G307" s="270"/>
      <c r="H307" s="270"/>
      <c r="I307" s="270"/>
      <c r="J307" s="308"/>
      <c r="K307" s="308"/>
      <c r="L307" s="308"/>
      <c r="M307" s="308"/>
      <c r="N307" s="308"/>
      <c r="O307" s="308"/>
      <c r="P307" s="308"/>
      <c r="Q307" s="308"/>
      <c r="R307" s="308"/>
      <c r="S307" s="308"/>
      <c r="T307" s="308"/>
      <c r="U307" s="84"/>
      <c r="V307" s="84"/>
    </row>
    <row r="308" spans="2:22" ht="15" customHeight="1" x14ac:dyDescent="0.25">
      <c r="B308" s="308"/>
      <c r="C308" s="270"/>
      <c r="D308" s="270"/>
      <c r="E308" s="270"/>
      <c r="F308" s="270"/>
      <c r="G308" s="270"/>
      <c r="H308" s="270"/>
      <c r="I308" s="270"/>
      <c r="J308" s="308"/>
      <c r="K308" s="308"/>
      <c r="L308" s="308"/>
      <c r="M308" s="308"/>
      <c r="N308" s="308"/>
      <c r="O308" s="308"/>
      <c r="P308" s="308"/>
      <c r="Q308" s="308"/>
      <c r="R308" s="308"/>
      <c r="S308" s="308"/>
      <c r="T308" s="308"/>
      <c r="U308" s="84"/>
      <c r="V308" s="84"/>
    </row>
    <row r="309" spans="2:22" ht="15" customHeight="1" x14ac:dyDescent="0.25">
      <c r="B309" s="308"/>
      <c r="C309" s="270"/>
      <c r="D309" s="270"/>
      <c r="E309" s="270"/>
      <c r="F309" s="270"/>
      <c r="G309" s="270"/>
      <c r="H309" s="270"/>
      <c r="I309" s="270"/>
      <c r="J309" s="308"/>
      <c r="K309" s="308"/>
      <c r="L309" s="308"/>
      <c r="M309" s="308"/>
      <c r="N309" s="308"/>
      <c r="O309" s="308"/>
      <c r="P309" s="308"/>
      <c r="Q309" s="308"/>
      <c r="R309" s="308"/>
      <c r="S309" s="308"/>
      <c r="T309" s="308"/>
      <c r="U309" s="84"/>
      <c r="V309" s="84"/>
    </row>
    <row r="310" spans="2:22" ht="15" customHeight="1" x14ac:dyDescent="0.25">
      <c r="B310" s="308"/>
      <c r="C310" s="270"/>
      <c r="D310" s="270"/>
      <c r="E310" s="270"/>
      <c r="F310" s="270"/>
      <c r="G310" s="270"/>
      <c r="H310" s="270"/>
      <c r="I310" s="270"/>
      <c r="J310" s="308"/>
      <c r="K310" s="308"/>
      <c r="L310" s="308"/>
      <c r="M310" s="308"/>
      <c r="N310" s="308"/>
      <c r="O310" s="308"/>
      <c r="P310" s="308"/>
      <c r="Q310" s="308"/>
      <c r="R310" s="308"/>
      <c r="S310" s="308"/>
      <c r="T310" s="308"/>
      <c r="U310" s="84"/>
      <c r="V310" s="84"/>
    </row>
    <row r="311" spans="2:22" ht="15" customHeight="1" x14ac:dyDescent="0.25">
      <c r="B311" s="308"/>
      <c r="C311" s="270"/>
      <c r="D311" s="270"/>
      <c r="E311" s="270"/>
      <c r="F311" s="270"/>
      <c r="G311" s="270"/>
      <c r="H311" s="270"/>
      <c r="I311" s="270"/>
      <c r="J311" s="308"/>
      <c r="K311" s="308"/>
      <c r="L311" s="308"/>
      <c r="M311" s="308"/>
      <c r="N311" s="308"/>
      <c r="O311" s="308"/>
      <c r="P311" s="308"/>
      <c r="Q311" s="308"/>
      <c r="R311" s="308"/>
      <c r="S311" s="308"/>
      <c r="T311" s="308"/>
      <c r="U311" s="84"/>
      <c r="V311" s="84"/>
    </row>
    <row r="312" spans="2:22" ht="15" customHeight="1" x14ac:dyDescent="0.25">
      <c r="B312" s="308"/>
      <c r="C312" s="270"/>
      <c r="D312" s="270"/>
      <c r="E312" s="270"/>
      <c r="F312" s="270"/>
      <c r="G312" s="270"/>
      <c r="H312" s="270"/>
      <c r="I312" s="270"/>
      <c r="J312" s="308"/>
      <c r="K312" s="308"/>
      <c r="L312" s="308"/>
      <c r="M312" s="308"/>
      <c r="N312" s="308"/>
      <c r="O312" s="308"/>
      <c r="P312" s="308"/>
      <c r="Q312" s="308"/>
      <c r="R312" s="308"/>
      <c r="S312" s="308"/>
      <c r="T312" s="308"/>
      <c r="U312" s="84"/>
      <c r="V312" s="84"/>
    </row>
    <row r="313" spans="2:22" ht="15" customHeight="1" x14ac:dyDescent="0.25">
      <c r="B313" s="308"/>
      <c r="C313" s="270"/>
      <c r="D313" s="270"/>
      <c r="E313" s="270"/>
      <c r="F313" s="270"/>
      <c r="G313" s="270"/>
      <c r="H313" s="270"/>
      <c r="I313" s="270"/>
      <c r="J313" s="308"/>
      <c r="K313" s="308"/>
      <c r="L313" s="308"/>
      <c r="M313" s="308"/>
      <c r="N313" s="308"/>
      <c r="O313" s="308"/>
      <c r="P313" s="308"/>
      <c r="Q313" s="308"/>
      <c r="R313" s="308"/>
      <c r="S313" s="308"/>
      <c r="T313" s="308"/>
      <c r="U313" s="84"/>
      <c r="V313" s="84"/>
    </row>
    <row r="314" spans="2:22" ht="15" customHeight="1" x14ac:dyDescent="0.25">
      <c r="B314" s="308"/>
      <c r="C314" s="270"/>
      <c r="D314" s="270"/>
      <c r="E314" s="270"/>
      <c r="F314" s="270"/>
      <c r="G314" s="270"/>
      <c r="H314" s="270"/>
      <c r="I314" s="270"/>
      <c r="J314" s="308"/>
      <c r="K314" s="308"/>
      <c r="L314" s="308"/>
      <c r="M314" s="308"/>
      <c r="N314" s="308"/>
      <c r="O314" s="308"/>
      <c r="P314" s="308"/>
      <c r="Q314" s="308"/>
      <c r="R314" s="308"/>
      <c r="S314" s="308"/>
      <c r="T314" s="308"/>
      <c r="U314" s="84"/>
      <c r="V314" s="84"/>
    </row>
    <row r="315" spans="2:22" ht="15" customHeight="1" x14ac:dyDescent="0.25">
      <c r="B315" s="308"/>
      <c r="C315" s="270"/>
      <c r="D315" s="270"/>
      <c r="E315" s="270"/>
      <c r="F315" s="270"/>
      <c r="G315" s="270"/>
      <c r="H315" s="270"/>
      <c r="I315" s="270"/>
      <c r="J315" s="308"/>
      <c r="K315" s="308"/>
      <c r="L315" s="308"/>
      <c r="M315" s="308"/>
      <c r="N315" s="308"/>
      <c r="O315" s="308"/>
      <c r="P315" s="308"/>
      <c r="Q315" s="308"/>
      <c r="R315" s="308"/>
      <c r="S315" s="308"/>
      <c r="T315" s="308"/>
      <c r="U315" s="84"/>
      <c r="V315" s="84"/>
    </row>
    <row r="316" spans="2:22" ht="15" customHeight="1" x14ac:dyDescent="0.25">
      <c r="B316" s="308"/>
      <c r="C316" s="270"/>
      <c r="D316" s="270"/>
      <c r="E316" s="270"/>
      <c r="F316" s="270"/>
      <c r="G316" s="270"/>
      <c r="H316" s="270"/>
      <c r="I316" s="270"/>
      <c r="J316" s="308"/>
      <c r="K316" s="308"/>
      <c r="L316" s="308"/>
      <c r="M316" s="308"/>
      <c r="N316" s="308"/>
      <c r="O316" s="308"/>
      <c r="P316" s="308"/>
      <c r="Q316" s="308"/>
      <c r="R316" s="308"/>
      <c r="S316" s="308"/>
      <c r="T316" s="308"/>
      <c r="U316" s="84"/>
      <c r="V316" s="84"/>
    </row>
    <row r="317" spans="2:22" ht="15" customHeight="1" x14ac:dyDescent="0.25">
      <c r="B317" s="308"/>
      <c r="C317" s="270"/>
      <c r="D317" s="270"/>
      <c r="E317" s="270"/>
      <c r="F317" s="270"/>
      <c r="G317" s="270"/>
      <c r="H317" s="270"/>
      <c r="I317" s="270"/>
      <c r="J317" s="308"/>
      <c r="K317" s="308"/>
      <c r="L317" s="308"/>
      <c r="M317" s="308"/>
      <c r="N317" s="308"/>
      <c r="O317" s="308"/>
      <c r="P317" s="308"/>
      <c r="Q317" s="308"/>
      <c r="R317" s="308"/>
      <c r="S317" s="308"/>
      <c r="T317" s="308"/>
      <c r="U317" s="84"/>
      <c r="V317" s="84"/>
    </row>
    <row r="318" spans="2:22" ht="15" customHeight="1" x14ac:dyDescent="0.25">
      <c r="B318" s="308"/>
      <c r="C318" s="270"/>
      <c r="D318" s="270"/>
      <c r="E318" s="270"/>
      <c r="F318" s="270"/>
      <c r="G318" s="270"/>
      <c r="H318" s="270"/>
      <c r="I318" s="270"/>
      <c r="J318" s="308"/>
      <c r="K318" s="308"/>
      <c r="L318" s="308"/>
      <c r="M318" s="308"/>
      <c r="N318" s="308"/>
      <c r="O318" s="308"/>
      <c r="P318" s="308"/>
      <c r="Q318" s="308"/>
      <c r="R318" s="308"/>
      <c r="S318" s="308"/>
      <c r="T318" s="308"/>
      <c r="U318" s="84"/>
      <c r="V318" s="84"/>
    </row>
    <row r="319" spans="2:22" ht="15" customHeight="1" x14ac:dyDescent="0.25">
      <c r="B319" s="308"/>
      <c r="C319" s="270"/>
      <c r="D319" s="270"/>
      <c r="E319" s="270"/>
      <c r="F319" s="270"/>
      <c r="G319" s="270"/>
      <c r="H319" s="270"/>
      <c r="I319" s="270"/>
      <c r="J319" s="308"/>
      <c r="K319" s="308"/>
      <c r="L319" s="308"/>
      <c r="M319" s="308"/>
      <c r="N319" s="308"/>
      <c r="O319" s="308"/>
      <c r="P319" s="308"/>
      <c r="Q319" s="308"/>
      <c r="R319" s="308"/>
      <c r="S319" s="308"/>
      <c r="T319" s="308"/>
      <c r="U319" s="84"/>
      <c r="V319" s="84"/>
    </row>
    <row r="320" spans="2:22" ht="15" customHeight="1" x14ac:dyDescent="0.25">
      <c r="B320" s="308"/>
      <c r="C320" s="270"/>
      <c r="D320" s="270"/>
      <c r="E320" s="270"/>
      <c r="F320" s="270"/>
      <c r="G320" s="270"/>
      <c r="H320" s="270"/>
      <c r="I320" s="270"/>
      <c r="J320" s="308"/>
      <c r="K320" s="308"/>
      <c r="L320" s="308"/>
      <c r="M320" s="308"/>
      <c r="N320" s="308"/>
      <c r="O320" s="308"/>
      <c r="P320" s="308"/>
      <c r="Q320" s="308"/>
      <c r="R320" s="308"/>
      <c r="S320" s="308"/>
      <c r="T320" s="308"/>
      <c r="U320" s="84"/>
      <c r="V320" s="84"/>
    </row>
    <row r="321" spans="2:22" ht="15" customHeight="1" x14ac:dyDescent="0.25">
      <c r="B321" s="308"/>
      <c r="C321" s="270"/>
      <c r="D321" s="270"/>
      <c r="E321" s="270"/>
      <c r="F321" s="270"/>
      <c r="G321" s="270"/>
      <c r="H321" s="270"/>
      <c r="I321" s="270"/>
      <c r="J321" s="308"/>
      <c r="K321" s="308"/>
      <c r="L321" s="308"/>
      <c r="M321" s="308"/>
      <c r="N321" s="308"/>
      <c r="O321" s="308"/>
      <c r="P321" s="308"/>
      <c r="Q321" s="308"/>
      <c r="R321" s="308"/>
      <c r="S321" s="308"/>
      <c r="T321" s="308"/>
      <c r="U321" s="84"/>
      <c r="V321" s="84"/>
    </row>
    <row r="322" spans="2:22" ht="15" customHeight="1" x14ac:dyDescent="0.25">
      <c r="B322" s="308"/>
      <c r="C322" s="270"/>
      <c r="D322" s="270"/>
      <c r="E322" s="270"/>
      <c r="F322" s="270"/>
      <c r="G322" s="270"/>
      <c r="H322" s="270"/>
      <c r="I322" s="270"/>
      <c r="J322" s="308"/>
      <c r="K322" s="308"/>
      <c r="L322" s="308"/>
      <c r="M322" s="308"/>
      <c r="N322" s="308"/>
      <c r="O322" s="308"/>
      <c r="P322" s="308"/>
      <c r="Q322" s="308"/>
      <c r="R322" s="308"/>
      <c r="S322" s="308"/>
      <c r="T322" s="308"/>
      <c r="U322" s="84"/>
      <c r="V322" s="84"/>
    </row>
    <row r="323" spans="2:22" ht="15" customHeight="1" x14ac:dyDescent="0.25">
      <c r="B323" s="308"/>
      <c r="C323" s="270"/>
      <c r="D323" s="270"/>
      <c r="E323" s="270"/>
      <c r="F323" s="270"/>
      <c r="G323" s="270"/>
      <c r="H323" s="270"/>
      <c r="I323" s="270"/>
      <c r="J323" s="308"/>
      <c r="K323" s="308"/>
      <c r="L323" s="308"/>
      <c r="M323" s="308"/>
      <c r="N323" s="308"/>
      <c r="O323" s="308"/>
      <c r="P323" s="308"/>
      <c r="Q323" s="308"/>
      <c r="R323" s="308"/>
      <c r="S323" s="308"/>
      <c r="T323" s="308"/>
      <c r="U323" s="84"/>
      <c r="V323" s="84"/>
    </row>
    <row r="324" spans="2:22" ht="15" customHeight="1" x14ac:dyDescent="0.25">
      <c r="B324" s="308"/>
      <c r="C324" s="270"/>
      <c r="D324" s="270"/>
      <c r="E324" s="270"/>
      <c r="F324" s="270"/>
      <c r="G324" s="270"/>
      <c r="H324" s="270"/>
      <c r="I324" s="270"/>
      <c r="J324" s="308"/>
      <c r="K324" s="308"/>
      <c r="L324" s="308"/>
      <c r="M324" s="308"/>
      <c r="N324" s="308"/>
      <c r="O324" s="308"/>
      <c r="P324" s="308"/>
      <c r="Q324" s="308"/>
      <c r="R324" s="308"/>
      <c r="S324" s="308"/>
      <c r="T324" s="308"/>
      <c r="U324" s="84"/>
      <c r="V324" s="84"/>
    </row>
    <row r="325" spans="2:22" ht="15" customHeight="1" x14ac:dyDescent="0.25">
      <c r="B325" s="308"/>
      <c r="C325" s="270"/>
      <c r="D325" s="270"/>
      <c r="E325" s="270"/>
      <c r="F325" s="270"/>
      <c r="G325" s="270"/>
      <c r="H325" s="270"/>
      <c r="I325" s="270"/>
      <c r="J325" s="308"/>
      <c r="K325" s="308"/>
      <c r="L325" s="308"/>
      <c r="M325" s="308"/>
      <c r="N325" s="308"/>
      <c r="O325" s="308"/>
      <c r="P325" s="308"/>
      <c r="Q325" s="308"/>
      <c r="R325" s="308"/>
      <c r="S325" s="308"/>
      <c r="T325" s="308"/>
      <c r="U325" s="84"/>
      <c r="V325" s="84"/>
    </row>
    <row r="326" spans="2:22" ht="15" customHeight="1" x14ac:dyDescent="0.25">
      <c r="B326" s="308"/>
      <c r="C326" s="270"/>
      <c r="D326" s="270"/>
      <c r="E326" s="270"/>
      <c r="F326" s="270"/>
      <c r="G326" s="270"/>
      <c r="H326" s="270"/>
      <c r="I326" s="270"/>
      <c r="J326" s="308"/>
      <c r="K326" s="308"/>
      <c r="L326" s="308"/>
      <c r="M326" s="308"/>
      <c r="N326" s="308"/>
      <c r="O326" s="308"/>
      <c r="P326" s="308"/>
      <c r="Q326" s="308"/>
      <c r="R326" s="308"/>
      <c r="S326" s="308"/>
      <c r="T326" s="308"/>
      <c r="U326" s="84"/>
      <c r="V326" s="84"/>
    </row>
    <row r="327" spans="2:22" ht="15" customHeight="1" x14ac:dyDescent="0.25">
      <c r="B327" s="308"/>
      <c r="C327" s="270"/>
      <c r="D327" s="270"/>
      <c r="E327" s="270"/>
      <c r="F327" s="270"/>
      <c r="G327" s="270"/>
      <c r="H327" s="270"/>
      <c r="I327" s="270"/>
      <c r="J327" s="308"/>
      <c r="K327" s="308"/>
      <c r="L327" s="308"/>
      <c r="M327" s="308"/>
      <c r="N327" s="308"/>
      <c r="O327" s="308"/>
      <c r="P327" s="308"/>
      <c r="Q327" s="308"/>
      <c r="R327" s="308"/>
      <c r="S327" s="308"/>
      <c r="T327" s="308"/>
      <c r="U327" s="84"/>
      <c r="V327" s="84"/>
    </row>
    <row r="328" spans="2:22" ht="15" customHeight="1" x14ac:dyDescent="0.25">
      <c r="B328" s="308"/>
      <c r="C328" s="270"/>
      <c r="D328" s="270"/>
      <c r="E328" s="270"/>
      <c r="F328" s="270"/>
      <c r="G328" s="270"/>
      <c r="H328" s="270"/>
      <c r="I328" s="270"/>
      <c r="J328" s="308"/>
      <c r="K328" s="308"/>
      <c r="L328" s="308"/>
      <c r="M328" s="308"/>
      <c r="N328" s="308"/>
      <c r="O328" s="308"/>
      <c r="P328" s="308"/>
      <c r="Q328" s="308"/>
      <c r="R328" s="308"/>
      <c r="S328" s="308"/>
      <c r="T328" s="308"/>
      <c r="U328" s="84"/>
      <c r="V328" s="84"/>
    </row>
    <row r="329" spans="2:22" ht="15" customHeight="1" x14ac:dyDescent="0.25">
      <c r="B329" s="308"/>
      <c r="C329" s="270"/>
      <c r="D329" s="270"/>
      <c r="E329" s="270"/>
      <c r="F329" s="270"/>
      <c r="G329" s="270"/>
      <c r="H329" s="270"/>
      <c r="I329" s="270"/>
      <c r="J329" s="308"/>
      <c r="K329" s="308"/>
      <c r="L329" s="308"/>
      <c r="M329" s="308"/>
      <c r="N329" s="308"/>
      <c r="O329" s="308"/>
      <c r="P329" s="308"/>
      <c r="Q329" s="308"/>
      <c r="R329" s="308"/>
      <c r="S329" s="308"/>
      <c r="T329" s="308"/>
      <c r="U329" s="84"/>
      <c r="V329" s="84"/>
    </row>
    <row r="330" spans="2:22" ht="15" customHeight="1" x14ac:dyDescent="0.25">
      <c r="B330" s="308"/>
      <c r="C330" s="270"/>
      <c r="D330" s="270"/>
      <c r="E330" s="270"/>
      <c r="F330" s="270"/>
      <c r="G330" s="270"/>
      <c r="H330" s="270"/>
      <c r="I330" s="270"/>
      <c r="J330" s="308"/>
      <c r="K330" s="308"/>
      <c r="L330" s="308"/>
      <c r="M330" s="308"/>
      <c r="N330" s="308"/>
      <c r="O330" s="308"/>
      <c r="P330" s="308"/>
      <c r="Q330" s="308"/>
      <c r="R330" s="308"/>
      <c r="S330" s="308"/>
      <c r="T330" s="308"/>
      <c r="U330" s="84"/>
      <c r="V330" s="84"/>
    </row>
    <row r="331" spans="2:22" ht="15" customHeight="1" x14ac:dyDescent="0.25">
      <c r="B331" s="308"/>
      <c r="C331" s="270"/>
      <c r="D331" s="270"/>
      <c r="E331" s="270"/>
      <c r="F331" s="270"/>
      <c r="G331" s="270"/>
      <c r="H331" s="270"/>
      <c r="I331" s="270"/>
      <c r="J331" s="308"/>
      <c r="K331" s="308"/>
      <c r="L331" s="308"/>
      <c r="M331" s="308"/>
      <c r="N331" s="308"/>
      <c r="O331" s="308"/>
      <c r="P331" s="308"/>
      <c r="Q331" s="308"/>
      <c r="R331" s="308"/>
      <c r="S331" s="308"/>
      <c r="T331" s="308"/>
      <c r="U331" s="84"/>
      <c r="V331" s="84"/>
    </row>
    <row r="332" spans="2:22" ht="15" customHeight="1" x14ac:dyDescent="0.25">
      <c r="B332" s="308"/>
      <c r="C332" s="270"/>
      <c r="D332" s="270"/>
      <c r="E332" s="270"/>
      <c r="F332" s="270"/>
      <c r="G332" s="270"/>
      <c r="H332" s="270"/>
      <c r="I332" s="270"/>
      <c r="J332" s="308"/>
      <c r="K332" s="308"/>
      <c r="L332" s="308"/>
      <c r="M332" s="308"/>
      <c r="N332" s="308"/>
      <c r="O332" s="308"/>
      <c r="P332" s="308"/>
      <c r="Q332" s="308"/>
      <c r="R332" s="308"/>
      <c r="S332" s="308"/>
      <c r="T332" s="308"/>
      <c r="U332" s="84"/>
      <c r="V332" s="84"/>
    </row>
    <row r="333" spans="2:22" ht="15" customHeight="1" x14ac:dyDescent="0.25">
      <c r="B333" s="308"/>
      <c r="C333" s="270"/>
      <c r="D333" s="270"/>
      <c r="E333" s="270"/>
      <c r="F333" s="270"/>
      <c r="G333" s="270"/>
      <c r="H333" s="270"/>
      <c r="I333" s="270"/>
      <c r="J333" s="308"/>
      <c r="K333" s="308"/>
      <c r="L333" s="308"/>
      <c r="M333" s="308"/>
      <c r="N333" s="308"/>
      <c r="O333" s="308"/>
      <c r="P333" s="308"/>
      <c r="Q333" s="308"/>
      <c r="R333" s="308"/>
      <c r="S333" s="308"/>
      <c r="T333" s="308"/>
      <c r="U333" s="84"/>
      <c r="V333" s="84"/>
    </row>
    <row r="334" spans="2:22" ht="15" customHeight="1" x14ac:dyDescent="0.25">
      <c r="B334" s="308"/>
      <c r="C334" s="270"/>
      <c r="D334" s="270"/>
      <c r="E334" s="270"/>
      <c r="F334" s="270"/>
      <c r="G334" s="270"/>
      <c r="H334" s="270"/>
      <c r="I334" s="270"/>
      <c r="J334" s="308"/>
      <c r="K334" s="308"/>
      <c r="L334" s="308"/>
      <c r="M334" s="308"/>
      <c r="N334" s="308"/>
      <c r="O334" s="308"/>
      <c r="P334" s="308"/>
      <c r="Q334" s="308"/>
      <c r="R334" s="308"/>
      <c r="S334" s="308"/>
      <c r="T334" s="308"/>
      <c r="U334" s="84"/>
      <c r="V334" s="84"/>
    </row>
    <row r="335" spans="2:22" ht="15" customHeight="1" x14ac:dyDescent="0.25">
      <c r="B335" s="308"/>
      <c r="C335" s="270"/>
      <c r="D335" s="270"/>
      <c r="E335" s="270"/>
      <c r="F335" s="270"/>
      <c r="G335" s="270"/>
      <c r="H335" s="270"/>
      <c r="I335" s="270"/>
      <c r="J335" s="308"/>
      <c r="K335" s="308"/>
      <c r="L335" s="308"/>
      <c r="M335" s="308"/>
      <c r="N335" s="308"/>
      <c r="O335" s="308"/>
      <c r="P335" s="308"/>
      <c r="Q335" s="308"/>
      <c r="R335" s="308"/>
      <c r="S335" s="308"/>
      <c r="T335" s="308"/>
      <c r="U335" s="84"/>
      <c r="V335" s="84"/>
    </row>
    <row r="336" spans="2:22" ht="15" customHeight="1" x14ac:dyDescent="0.25">
      <c r="B336" s="308"/>
      <c r="C336" s="270"/>
      <c r="D336" s="270"/>
      <c r="E336" s="270"/>
      <c r="F336" s="270"/>
      <c r="G336" s="270"/>
      <c r="H336" s="270"/>
      <c r="I336" s="270"/>
      <c r="J336" s="308"/>
      <c r="K336" s="308"/>
      <c r="L336" s="308"/>
      <c r="M336" s="308"/>
      <c r="N336" s="308"/>
      <c r="O336" s="308"/>
      <c r="P336" s="308"/>
      <c r="Q336" s="308"/>
      <c r="R336" s="308"/>
      <c r="S336" s="308"/>
      <c r="T336" s="308"/>
      <c r="U336" s="84"/>
      <c r="V336" s="84"/>
    </row>
    <row r="337" spans="2:22" ht="15" customHeight="1" x14ac:dyDescent="0.25">
      <c r="B337" s="308"/>
      <c r="C337" s="270"/>
      <c r="D337" s="270"/>
      <c r="E337" s="270"/>
      <c r="F337" s="270"/>
      <c r="G337" s="270"/>
      <c r="H337" s="270"/>
      <c r="I337" s="270"/>
      <c r="J337" s="308"/>
      <c r="K337" s="308"/>
      <c r="L337" s="308"/>
      <c r="M337" s="308"/>
      <c r="N337" s="308"/>
      <c r="O337" s="308"/>
      <c r="P337" s="308"/>
      <c r="Q337" s="308"/>
      <c r="R337" s="308"/>
      <c r="S337" s="308"/>
      <c r="T337" s="308"/>
      <c r="U337" s="84"/>
      <c r="V337" s="84"/>
    </row>
    <row r="338" spans="2:22" ht="15" customHeight="1" x14ac:dyDescent="0.25">
      <c r="B338" s="308"/>
      <c r="C338" s="270"/>
      <c r="D338" s="270"/>
      <c r="E338" s="270"/>
      <c r="F338" s="270"/>
      <c r="G338" s="270"/>
      <c r="H338" s="270"/>
      <c r="I338" s="270"/>
      <c r="J338" s="308"/>
      <c r="K338" s="308"/>
      <c r="L338" s="308"/>
      <c r="M338" s="308"/>
      <c r="N338" s="308"/>
      <c r="O338" s="308"/>
      <c r="P338" s="308"/>
      <c r="Q338" s="308"/>
      <c r="R338" s="308"/>
      <c r="S338" s="308"/>
      <c r="T338" s="308"/>
      <c r="U338" s="84"/>
      <c r="V338" s="84"/>
    </row>
    <row r="339" spans="2:22" ht="15" customHeight="1" x14ac:dyDescent="0.25">
      <c r="B339" s="308"/>
      <c r="C339" s="270"/>
      <c r="D339" s="270"/>
      <c r="E339" s="270"/>
      <c r="F339" s="270"/>
      <c r="G339" s="270"/>
      <c r="H339" s="270"/>
      <c r="I339" s="270"/>
      <c r="J339" s="308"/>
      <c r="K339" s="308"/>
      <c r="L339" s="308"/>
      <c r="M339" s="308"/>
      <c r="N339" s="308"/>
      <c r="O339" s="308"/>
      <c r="P339" s="308"/>
      <c r="Q339" s="308"/>
      <c r="R339" s="308"/>
      <c r="S339" s="308"/>
      <c r="T339" s="308"/>
      <c r="U339" s="84"/>
      <c r="V339" s="84"/>
    </row>
    <row r="340" spans="2:22" ht="15" customHeight="1" x14ac:dyDescent="0.25">
      <c r="B340" s="308"/>
      <c r="C340" s="270"/>
      <c r="D340" s="270"/>
      <c r="E340" s="270"/>
      <c r="F340" s="270"/>
      <c r="G340" s="270"/>
      <c r="H340" s="270"/>
      <c r="I340" s="270"/>
      <c r="J340" s="308"/>
      <c r="K340" s="308"/>
      <c r="L340" s="308"/>
      <c r="M340" s="308"/>
      <c r="N340" s="308"/>
      <c r="O340" s="308"/>
      <c r="P340" s="308"/>
      <c r="Q340" s="308"/>
      <c r="R340" s="308"/>
      <c r="S340" s="308"/>
      <c r="T340" s="308"/>
      <c r="U340" s="84"/>
      <c r="V340" s="84"/>
    </row>
    <row r="341" spans="2:22" ht="15" customHeight="1" x14ac:dyDescent="0.25">
      <c r="B341" s="308"/>
      <c r="C341" s="270"/>
      <c r="D341" s="270"/>
      <c r="E341" s="270"/>
      <c r="F341" s="270"/>
      <c r="G341" s="270"/>
      <c r="H341" s="270"/>
      <c r="I341" s="270"/>
      <c r="J341" s="308"/>
      <c r="K341" s="308"/>
      <c r="L341" s="308"/>
      <c r="M341" s="308"/>
      <c r="N341" s="308"/>
      <c r="O341" s="308"/>
      <c r="P341" s="308"/>
      <c r="Q341" s="308"/>
      <c r="R341" s="308"/>
      <c r="S341" s="308"/>
      <c r="T341" s="308"/>
      <c r="U341" s="84"/>
      <c r="V341" s="84"/>
    </row>
    <row r="342" spans="2:22" ht="15" customHeight="1" x14ac:dyDescent="0.25">
      <c r="B342" s="308"/>
      <c r="C342" s="270"/>
      <c r="D342" s="270"/>
      <c r="E342" s="270"/>
      <c r="F342" s="270"/>
      <c r="G342" s="270"/>
      <c r="H342" s="270"/>
      <c r="I342" s="270"/>
      <c r="J342" s="308"/>
      <c r="K342" s="308"/>
      <c r="L342" s="308"/>
      <c r="M342" s="308"/>
      <c r="N342" s="308"/>
      <c r="O342" s="308"/>
      <c r="P342" s="308"/>
      <c r="Q342" s="308"/>
      <c r="R342" s="308"/>
      <c r="S342" s="308"/>
      <c r="T342" s="308"/>
      <c r="U342" s="84"/>
      <c r="V342" s="84"/>
    </row>
    <row r="343" spans="2:22" ht="15" customHeight="1" x14ac:dyDescent="0.25">
      <c r="B343" s="308"/>
      <c r="C343" s="270"/>
      <c r="D343" s="270"/>
      <c r="E343" s="270"/>
      <c r="F343" s="270"/>
      <c r="G343" s="270"/>
      <c r="H343" s="270"/>
      <c r="I343" s="270"/>
      <c r="J343" s="308"/>
      <c r="K343" s="308"/>
      <c r="L343" s="308"/>
      <c r="M343" s="308"/>
      <c r="N343" s="308"/>
      <c r="O343" s="308"/>
      <c r="P343" s="308"/>
      <c r="Q343" s="308"/>
      <c r="R343" s="308"/>
      <c r="S343" s="308"/>
      <c r="T343" s="308"/>
      <c r="U343" s="84"/>
      <c r="V343" s="84"/>
    </row>
    <row r="344" spans="2:22" ht="15" customHeight="1" x14ac:dyDescent="0.25">
      <c r="B344" s="308"/>
      <c r="C344" s="270"/>
      <c r="D344" s="270"/>
      <c r="E344" s="270"/>
      <c r="F344" s="270"/>
      <c r="G344" s="270"/>
      <c r="H344" s="270"/>
      <c r="I344" s="270"/>
      <c r="J344" s="308"/>
      <c r="K344" s="308"/>
      <c r="L344" s="308"/>
      <c r="M344" s="308"/>
      <c r="N344" s="308"/>
      <c r="O344" s="308"/>
      <c r="P344" s="308"/>
      <c r="Q344" s="308"/>
      <c r="R344" s="308"/>
      <c r="S344" s="308"/>
      <c r="T344" s="308"/>
      <c r="U344" s="84"/>
      <c r="V344" s="84"/>
    </row>
    <row r="345" spans="2:22" ht="15" customHeight="1" x14ac:dyDescent="0.25">
      <c r="B345" s="308"/>
      <c r="C345" s="270"/>
      <c r="D345" s="270"/>
      <c r="E345" s="270"/>
      <c r="F345" s="270"/>
      <c r="G345" s="270"/>
      <c r="H345" s="270"/>
      <c r="I345" s="270"/>
      <c r="J345" s="308"/>
      <c r="K345" s="308"/>
      <c r="L345" s="308"/>
      <c r="M345" s="308"/>
      <c r="N345" s="308"/>
      <c r="O345" s="308"/>
      <c r="P345" s="308"/>
      <c r="Q345" s="308"/>
      <c r="R345" s="308"/>
      <c r="S345" s="308"/>
      <c r="T345" s="308"/>
      <c r="U345" s="84"/>
      <c r="V345" s="84"/>
    </row>
    <row r="346" spans="2:22" ht="15" customHeight="1" x14ac:dyDescent="0.25">
      <c r="B346" s="308"/>
      <c r="C346" s="270"/>
      <c r="D346" s="270"/>
      <c r="E346" s="270"/>
      <c r="F346" s="270"/>
      <c r="G346" s="270"/>
      <c r="H346" s="270"/>
      <c r="I346" s="270"/>
      <c r="J346" s="308"/>
      <c r="K346" s="308"/>
      <c r="L346" s="308"/>
      <c r="M346" s="308"/>
      <c r="N346" s="308"/>
      <c r="O346" s="308"/>
      <c r="P346" s="308"/>
      <c r="Q346" s="308"/>
      <c r="R346" s="308"/>
      <c r="S346" s="308"/>
      <c r="T346" s="308"/>
      <c r="U346" s="84"/>
      <c r="V346" s="84"/>
    </row>
    <row r="347" spans="2:22" ht="15" customHeight="1" x14ac:dyDescent="0.25">
      <c r="B347" s="308"/>
      <c r="C347" s="270"/>
      <c r="D347" s="270"/>
      <c r="E347" s="270"/>
      <c r="F347" s="270"/>
      <c r="G347" s="270"/>
      <c r="H347" s="270"/>
      <c r="I347" s="270"/>
      <c r="J347" s="308"/>
      <c r="K347" s="308"/>
      <c r="L347" s="308"/>
      <c r="M347" s="308"/>
      <c r="N347" s="308"/>
      <c r="O347" s="308"/>
      <c r="P347" s="308"/>
      <c r="Q347" s="308"/>
      <c r="R347" s="308"/>
      <c r="S347" s="308"/>
      <c r="T347" s="308"/>
      <c r="U347" s="84"/>
      <c r="V347" s="84"/>
    </row>
    <row r="348" spans="2:22" ht="15" customHeight="1" x14ac:dyDescent="0.25">
      <c r="B348" s="308"/>
      <c r="C348" s="270"/>
      <c r="D348" s="270"/>
      <c r="E348" s="270"/>
      <c r="F348" s="270"/>
      <c r="G348" s="270"/>
      <c r="H348" s="270"/>
      <c r="I348" s="270"/>
      <c r="J348" s="308"/>
      <c r="K348" s="308"/>
      <c r="L348" s="308"/>
      <c r="M348" s="308"/>
      <c r="N348" s="308"/>
      <c r="O348" s="308"/>
      <c r="P348" s="308"/>
      <c r="Q348" s="308"/>
      <c r="R348" s="308"/>
      <c r="S348" s="308"/>
      <c r="T348" s="308"/>
      <c r="U348" s="84"/>
      <c r="V348" s="84"/>
    </row>
    <row r="349" spans="2:22" ht="15" customHeight="1" x14ac:dyDescent="0.25">
      <c r="B349" s="308"/>
      <c r="C349" s="270"/>
      <c r="D349" s="270"/>
      <c r="E349" s="270"/>
      <c r="F349" s="270"/>
      <c r="G349" s="270"/>
      <c r="H349" s="270"/>
      <c r="I349" s="270"/>
      <c r="J349" s="308"/>
      <c r="K349" s="308"/>
      <c r="L349" s="308"/>
      <c r="M349" s="308"/>
      <c r="N349" s="308"/>
      <c r="O349" s="308"/>
      <c r="P349" s="308"/>
      <c r="Q349" s="308"/>
      <c r="R349" s="308"/>
      <c r="S349" s="308"/>
      <c r="T349" s="308"/>
      <c r="U349" s="84"/>
      <c r="V349" s="84"/>
    </row>
    <row r="350" spans="2:22" ht="15" customHeight="1" x14ac:dyDescent="0.25">
      <c r="B350" s="308"/>
      <c r="C350" s="270"/>
      <c r="D350" s="270"/>
      <c r="E350" s="270"/>
      <c r="F350" s="270"/>
      <c r="G350" s="270"/>
      <c r="H350" s="270"/>
      <c r="I350" s="270"/>
      <c r="J350" s="308"/>
      <c r="K350" s="308"/>
      <c r="L350" s="308"/>
      <c r="M350" s="308"/>
      <c r="N350" s="308"/>
      <c r="O350" s="308"/>
      <c r="P350" s="308"/>
      <c r="Q350" s="308"/>
      <c r="R350" s="308"/>
      <c r="S350" s="308"/>
      <c r="T350" s="308"/>
      <c r="U350" s="84"/>
      <c r="V350" s="84"/>
    </row>
    <row r="351" spans="2:22" ht="15" customHeight="1" x14ac:dyDescent="0.25">
      <c r="B351" s="308"/>
      <c r="C351" s="270"/>
      <c r="D351" s="270"/>
      <c r="E351" s="270"/>
      <c r="F351" s="270"/>
      <c r="G351" s="270"/>
      <c r="H351" s="270"/>
      <c r="I351" s="270"/>
      <c r="J351" s="308"/>
      <c r="K351" s="308"/>
      <c r="L351" s="308"/>
      <c r="M351" s="308"/>
      <c r="N351" s="308"/>
      <c r="O351" s="308"/>
      <c r="P351" s="308"/>
      <c r="Q351" s="308"/>
      <c r="R351" s="308"/>
      <c r="S351" s="308"/>
      <c r="T351" s="308"/>
      <c r="U351" s="84"/>
      <c r="V351" s="84"/>
    </row>
    <row r="352" spans="2:22" ht="15" customHeight="1" x14ac:dyDescent="0.25">
      <c r="B352" s="308"/>
      <c r="C352" s="270"/>
      <c r="D352" s="270"/>
      <c r="E352" s="270"/>
      <c r="F352" s="270"/>
      <c r="G352" s="270"/>
      <c r="H352" s="270"/>
      <c r="I352" s="270"/>
      <c r="J352" s="308"/>
      <c r="K352" s="308"/>
      <c r="L352" s="308"/>
      <c r="M352" s="308"/>
      <c r="N352" s="308"/>
      <c r="O352" s="308"/>
      <c r="P352" s="308"/>
      <c r="Q352" s="308"/>
      <c r="R352" s="308"/>
      <c r="S352" s="308"/>
      <c r="T352" s="308"/>
      <c r="U352" s="84"/>
      <c r="V352" s="84"/>
    </row>
    <row r="353" spans="2:22" ht="15" customHeight="1" x14ac:dyDescent="0.25">
      <c r="B353" s="308"/>
      <c r="C353" s="270"/>
      <c r="D353" s="270"/>
      <c r="E353" s="270"/>
      <c r="F353" s="270"/>
      <c r="G353" s="270"/>
      <c r="H353" s="270"/>
      <c r="I353" s="270"/>
      <c r="J353" s="308"/>
      <c r="K353" s="308"/>
      <c r="L353" s="308"/>
      <c r="M353" s="308"/>
      <c r="N353" s="308"/>
      <c r="O353" s="308"/>
      <c r="P353" s="308"/>
      <c r="Q353" s="308"/>
      <c r="R353" s="308"/>
      <c r="S353" s="308"/>
      <c r="T353" s="308"/>
      <c r="U353" s="84"/>
      <c r="V353" s="84"/>
    </row>
    <row r="354" spans="2:22" ht="15" customHeight="1" x14ac:dyDescent="0.25">
      <c r="B354" s="308"/>
      <c r="C354" s="270"/>
      <c r="D354" s="270"/>
      <c r="E354" s="270"/>
      <c r="F354" s="270"/>
      <c r="G354" s="270"/>
      <c r="H354" s="270"/>
      <c r="I354" s="270"/>
      <c r="J354" s="308"/>
      <c r="K354" s="308"/>
      <c r="L354" s="308"/>
      <c r="M354" s="308"/>
      <c r="N354" s="308"/>
      <c r="O354" s="308"/>
      <c r="P354" s="308"/>
      <c r="Q354" s="308"/>
      <c r="R354" s="308"/>
      <c r="S354" s="308"/>
      <c r="T354" s="308"/>
      <c r="U354" s="84"/>
      <c r="V354" s="84"/>
    </row>
    <row r="355" spans="2:22" ht="15" customHeight="1" x14ac:dyDescent="0.25">
      <c r="B355" s="308"/>
      <c r="C355" s="270"/>
      <c r="D355" s="270"/>
      <c r="E355" s="270"/>
      <c r="F355" s="270"/>
      <c r="G355" s="270"/>
      <c r="H355" s="270"/>
      <c r="I355" s="270"/>
      <c r="J355" s="308"/>
      <c r="K355" s="308"/>
      <c r="L355" s="308"/>
      <c r="M355" s="308"/>
      <c r="N355" s="308"/>
      <c r="O355" s="308"/>
      <c r="P355" s="308"/>
      <c r="Q355" s="308"/>
      <c r="R355" s="308"/>
      <c r="S355" s="308"/>
      <c r="T355" s="308"/>
      <c r="U355" s="84"/>
      <c r="V355" s="84"/>
    </row>
    <row r="356" spans="2:22" ht="15" customHeight="1" x14ac:dyDescent="0.25">
      <c r="B356" s="308"/>
      <c r="C356" s="270"/>
      <c r="D356" s="270"/>
      <c r="E356" s="270"/>
      <c r="F356" s="270"/>
      <c r="G356" s="270"/>
      <c r="H356" s="270"/>
      <c r="I356" s="270"/>
      <c r="J356" s="308"/>
      <c r="K356" s="308"/>
      <c r="L356" s="308"/>
      <c r="M356" s="308"/>
      <c r="N356" s="308"/>
      <c r="O356" s="308"/>
      <c r="P356" s="308"/>
      <c r="Q356" s="308"/>
      <c r="R356" s="308"/>
      <c r="S356" s="308"/>
      <c r="T356" s="308"/>
      <c r="U356" s="84"/>
      <c r="V356" s="84"/>
    </row>
    <row r="357" spans="2:22" ht="15" customHeight="1" x14ac:dyDescent="0.25">
      <c r="B357" s="308"/>
      <c r="C357" s="270"/>
      <c r="D357" s="270"/>
      <c r="E357" s="270"/>
      <c r="F357" s="270"/>
      <c r="G357" s="270"/>
      <c r="H357" s="270"/>
      <c r="I357" s="270"/>
      <c r="J357" s="308"/>
      <c r="K357" s="308"/>
      <c r="L357" s="308"/>
      <c r="M357" s="308"/>
      <c r="N357" s="308"/>
      <c r="O357" s="308"/>
      <c r="P357" s="308"/>
      <c r="Q357" s="308"/>
      <c r="R357" s="308"/>
      <c r="S357" s="308"/>
      <c r="T357" s="308"/>
      <c r="U357" s="84"/>
      <c r="V357" s="84"/>
    </row>
    <row r="358" spans="2:22" ht="15" customHeight="1" x14ac:dyDescent="0.25">
      <c r="B358" s="308"/>
      <c r="C358" s="270"/>
      <c r="D358" s="270"/>
      <c r="E358" s="270"/>
      <c r="F358" s="270"/>
      <c r="G358" s="270"/>
      <c r="H358" s="270"/>
      <c r="I358" s="270"/>
      <c r="J358" s="308"/>
      <c r="K358" s="308"/>
      <c r="L358" s="308"/>
      <c r="M358" s="308"/>
      <c r="N358" s="308"/>
      <c r="O358" s="308"/>
      <c r="P358" s="308"/>
      <c r="Q358" s="308"/>
      <c r="R358" s="308"/>
      <c r="S358" s="308"/>
      <c r="T358" s="308"/>
      <c r="U358" s="84"/>
      <c r="V358" s="84"/>
    </row>
    <row r="359" spans="2:22" ht="15" customHeight="1" x14ac:dyDescent="0.25">
      <c r="B359" s="308"/>
      <c r="C359" s="270"/>
      <c r="D359" s="270"/>
      <c r="E359" s="270"/>
      <c r="F359" s="270"/>
      <c r="G359" s="270"/>
      <c r="H359" s="270"/>
      <c r="I359" s="270"/>
      <c r="J359" s="308"/>
      <c r="K359" s="308"/>
      <c r="L359" s="308"/>
      <c r="M359" s="308"/>
      <c r="N359" s="308"/>
      <c r="O359" s="308"/>
      <c r="P359" s="308"/>
      <c r="Q359" s="308"/>
      <c r="R359" s="308"/>
      <c r="S359" s="308"/>
      <c r="T359" s="308"/>
      <c r="U359" s="84"/>
      <c r="V359" s="84"/>
    </row>
    <row r="360" spans="2:22" ht="15" customHeight="1" x14ac:dyDescent="0.25">
      <c r="B360" s="308"/>
      <c r="C360" s="270"/>
      <c r="D360" s="270"/>
      <c r="E360" s="270"/>
      <c r="F360" s="270"/>
      <c r="G360" s="270"/>
      <c r="H360" s="270"/>
      <c r="I360" s="270"/>
      <c r="J360" s="308"/>
      <c r="K360" s="308"/>
      <c r="L360" s="308"/>
      <c r="M360" s="308"/>
      <c r="N360" s="308"/>
      <c r="O360" s="308"/>
      <c r="P360" s="308"/>
      <c r="Q360" s="308"/>
      <c r="R360" s="308"/>
      <c r="S360" s="308"/>
      <c r="T360" s="308"/>
      <c r="U360" s="84"/>
      <c r="V360" s="84"/>
    </row>
    <row r="361" spans="2:22" ht="15" customHeight="1" x14ac:dyDescent="0.25">
      <c r="B361" s="308"/>
      <c r="C361" s="270"/>
      <c r="D361" s="270"/>
      <c r="E361" s="270"/>
      <c r="F361" s="270"/>
      <c r="G361" s="270"/>
      <c r="H361" s="270"/>
      <c r="I361" s="270"/>
      <c r="J361" s="308"/>
      <c r="K361" s="308"/>
      <c r="L361" s="308"/>
      <c r="M361" s="308"/>
      <c r="N361" s="308"/>
      <c r="O361" s="308"/>
      <c r="P361" s="308"/>
      <c r="Q361" s="308"/>
      <c r="R361" s="308"/>
      <c r="S361" s="308"/>
      <c r="T361" s="308"/>
      <c r="U361" s="84"/>
      <c r="V361" s="84"/>
    </row>
    <row r="362" spans="2:22" ht="15" customHeight="1" x14ac:dyDescent="0.25">
      <c r="B362" s="308"/>
      <c r="C362" s="270"/>
      <c r="D362" s="270"/>
      <c r="E362" s="270"/>
      <c r="F362" s="270"/>
      <c r="G362" s="270"/>
      <c r="H362" s="270"/>
      <c r="I362" s="270"/>
      <c r="J362" s="308"/>
      <c r="K362" s="308"/>
      <c r="L362" s="308"/>
      <c r="M362" s="308"/>
      <c r="N362" s="308"/>
      <c r="O362" s="308"/>
      <c r="P362" s="308"/>
      <c r="Q362" s="308"/>
      <c r="R362" s="308"/>
      <c r="S362" s="308"/>
      <c r="T362" s="308"/>
      <c r="U362" s="84"/>
      <c r="V362" s="84"/>
    </row>
    <row r="363" spans="2:22" ht="15" customHeight="1" x14ac:dyDescent="0.25">
      <c r="B363" s="308"/>
      <c r="C363" s="270"/>
      <c r="D363" s="270"/>
      <c r="E363" s="270"/>
      <c r="F363" s="270"/>
      <c r="G363" s="270"/>
      <c r="H363" s="270"/>
      <c r="I363" s="270"/>
      <c r="J363" s="308"/>
      <c r="K363" s="308"/>
      <c r="L363" s="308"/>
      <c r="M363" s="308"/>
      <c r="N363" s="308"/>
      <c r="O363" s="308"/>
      <c r="P363" s="308"/>
      <c r="Q363" s="308"/>
      <c r="R363" s="308"/>
      <c r="S363" s="308"/>
      <c r="T363" s="308"/>
      <c r="U363" s="84"/>
      <c r="V363" s="84"/>
    </row>
    <row r="364" spans="2:22" ht="15" customHeight="1" x14ac:dyDescent="0.25">
      <c r="B364" s="308"/>
      <c r="C364" s="270"/>
      <c r="D364" s="270"/>
      <c r="E364" s="270"/>
      <c r="F364" s="270"/>
      <c r="G364" s="270"/>
      <c r="H364" s="270"/>
      <c r="I364" s="270"/>
      <c r="J364" s="308"/>
      <c r="K364" s="308"/>
      <c r="L364" s="308"/>
      <c r="M364" s="308"/>
      <c r="N364" s="308"/>
      <c r="O364" s="308"/>
      <c r="P364" s="308"/>
      <c r="Q364" s="308"/>
      <c r="R364" s="308"/>
      <c r="S364" s="308"/>
      <c r="T364" s="308"/>
      <c r="U364" s="84"/>
      <c r="V364" s="84"/>
    </row>
    <row r="365" spans="2:22" ht="15" customHeight="1" x14ac:dyDescent="0.25">
      <c r="B365" s="308"/>
      <c r="C365" s="270"/>
      <c r="D365" s="270"/>
      <c r="E365" s="270"/>
      <c r="F365" s="270"/>
      <c r="G365" s="270"/>
      <c r="H365" s="270"/>
      <c r="I365" s="270"/>
      <c r="J365" s="308"/>
      <c r="K365" s="308"/>
      <c r="L365" s="308"/>
      <c r="M365" s="308"/>
      <c r="N365" s="308"/>
      <c r="O365" s="308"/>
      <c r="P365" s="308"/>
      <c r="Q365" s="308"/>
      <c r="R365" s="308"/>
      <c r="S365" s="308"/>
      <c r="T365" s="308"/>
      <c r="U365" s="84"/>
      <c r="V365" s="84"/>
    </row>
    <row r="366" spans="2:22" ht="15" customHeight="1" x14ac:dyDescent="0.25">
      <c r="B366" s="308"/>
      <c r="C366" s="270"/>
      <c r="D366" s="270"/>
      <c r="E366" s="270"/>
      <c r="F366" s="270"/>
      <c r="G366" s="270"/>
      <c r="H366" s="270"/>
      <c r="I366" s="270"/>
      <c r="J366" s="308"/>
      <c r="K366" s="308"/>
      <c r="L366" s="308"/>
      <c r="M366" s="308"/>
      <c r="N366" s="308"/>
      <c r="O366" s="308"/>
      <c r="P366" s="308"/>
      <c r="Q366" s="308"/>
      <c r="R366" s="308"/>
      <c r="S366" s="308"/>
      <c r="T366" s="308"/>
      <c r="U366" s="84"/>
      <c r="V366" s="84"/>
    </row>
    <row r="367" spans="2:22" ht="15" customHeight="1" x14ac:dyDescent="0.25">
      <c r="B367" s="308"/>
      <c r="C367" s="270"/>
      <c r="D367" s="270"/>
      <c r="E367" s="270"/>
      <c r="F367" s="270"/>
      <c r="G367" s="270"/>
      <c r="H367" s="270"/>
      <c r="I367" s="270"/>
      <c r="J367" s="308"/>
      <c r="K367" s="308"/>
      <c r="L367" s="308"/>
      <c r="M367" s="308"/>
      <c r="N367" s="308"/>
      <c r="O367" s="308"/>
      <c r="P367" s="308"/>
      <c r="Q367" s="308"/>
      <c r="R367" s="308"/>
      <c r="S367" s="308"/>
      <c r="T367" s="308"/>
      <c r="U367" s="84"/>
      <c r="V367" s="84"/>
    </row>
    <row r="368" spans="2:22" ht="15" customHeight="1" x14ac:dyDescent="0.25">
      <c r="B368" s="308"/>
      <c r="C368" s="270"/>
      <c r="D368" s="270"/>
      <c r="E368" s="270"/>
      <c r="F368" s="270"/>
      <c r="G368" s="270"/>
      <c r="H368" s="270"/>
      <c r="I368" s="270"/>
      <c r="J368" s="308"/>
      <c r="K368" s="308"/>
      <c r="L368" s="308"/>
      <c r="M368" s="308"/>
      <c r="N368" s="308"/>
      <c r="O368" s="308"/>
      <c r="P368" s="308"/>
      <c r="Q368" s="308"/>
      <c r="R368" s="308"/>
      <c r="S368" s="308"/>
      <c r="T368" s="308"/>
      <c r="U368" s="84"/>
      <c r="V368" s="84"/>
    </row>
    <row r="369" spans="2:22" ht="15" customHeight="1" x14ac:dyDescent="0.25">
      <c r="B369" s="308"/>
      <c r="C369" s="270"/>
      <c r="D369" s="270"/>
      <c r="E369" s="270"/>
      <c r="F369" s="270"/>
      <c r="G369" s="270"/>
      <c r="H369" s="270"/>
      <c r="I369" s="270"/>
      <c r="J369" s="308"/>
      <c r="K369" s="308"/>
      <c r="L369" s="308"/>
      <c r="M369" s="308"/>
      <c r="N369" s="308"/>
      <c r="O369" s="308"/>
      <c r="P369" s="308"/>
      <c r="Q369" s="308"/>
      <c r="R369" s="308"/>
      <c r="S369" s="308"/>
      <c r="T369" s="308"/>
      <c r="U369" s="84"/>
      <c r="V369" s="84"/>
    </row>
    <row r="370" spans="2:22" ht="15" customHeight="1" x14ac:dyDescent="0.25">
      <c r="B370" s="308"/>
      <c r="C370" s="270"/>
      <c r="D370" s="270"/>
      <c r="E370" s="270"/>
      <c r="F370" s="270"/>
      <c r="G370" s="270"/>
      <c r="H370" s="270"/>
      <c r="I370" s="270"/>
      <c r="J370" s="308"/>
      <c r="K370" s="308"/>
      <c r="L370" s="308"/>
      <c r="M370" s="308"/>
      <c r="N370" s="308"/>
      <c r="O370" s="308"/>
      <c r="P370" s="308"/>
      <c r="Q370" s="308"/>
      <c r="R370" s="308"/>
      <c r="S370" s="308"/>
      <c r="T370" s="308"/>
      <c r="U370" s="84"/>
      <c r="V370" s="84"/>
    </row>
    <row r="371" spans="2:22" ht="15" customHeight="1" x14ac:dyDescent="0.25">
      <c r="B371" s="308"/>
      <c r="C371" s="270"/>
      <c r="D371" s="270"/>
      <c r="E371" s="270"/>
      <c r="F371" s="270"/>
      <c r="G371" s="270"/>
      <c r="H371" s="270"/>
      <c r="I371" s="270"/>
      <c r="J371" s="308"/>
      <c r="K371" s="308"/>
      <c r="L371" s="308"/>
      <c r="M371" s="308"/>
      <c r="N371" s="308"/>
      <c r="O371" s="308"/>
      <c r="P371" s="308"/>
      <c r="Q371" s="308"/>
      <c r="R371" s="308"/>
      <c r="S371" s="308"/>
      <c r="T371" s="308"/>
      <c r="U371" s="84"/>
      <c r="V371" s="84"/>
    </row>
    <row r="372" spans="2:22" ht="15" customHeight="1" x14ac:dyDescent="0.25">
      <c r="B372" s="308"/>
      <c r="C372" s="270"/>
      <c r="D372" s="270"/>
      <c r="E372" s="270"/>
      <c r="F372" s="270"/>
      <c r="G372" s="270"/>
      <c r="H372" s="270"/>
      <c r="I372" s="270"/>
      <c r="J372" s="308"/>
      <c r="K372" s="308"/>
      <c r="L372" s="308"/>
      <c r="M372" s="308"/>
      <c r="N372" s="308"/>
      <c r="O372" s="308"/>
      <c r="P372" s="308"/>
      <c r="Q372" s="308"/>
      <c r="R372" s="308"/>
      <c r="S372" s="308"/>
      <c r="T372" s="308"/>
      <c r="U372" s="84"/>
      <c r="V372" s="84"/>
    </row>
    <row r="373" spans="2:22" ht="15" customHeight="1" x14ac:dyDescent="0.25">
      <c r="B373" s="308"/>
      <c r="C373" s="270"/>
      <c r="D373" s="270"/>
      <c r="E373" s="270"/>
      <c r="F373" s="270"/>
      <c r="G373" s="270"/>
      <c r="H373" s="270"/>
      <c r="I373" s="270"/>
      <c r="J373" s="308"/>
      <c r="K373" s="308"/>
      <c r="L373" s="308"/>
      <c r="M373" s="308"/>
      <c r="N373" s="308"/>
      <c r="O373" s="308"/>
      <c r="P373" s="308"/>
      <c r="Q373" s="308"/>
      <c r="R373" s="308"/>
      <c r="S373" s="308"/>
      <c r="T373" s="308"/>
      <c r="U373" s="84"/>
      <c r="V373" s="84"/>
    </row>
    <row r="374" spans="2:22" ht="15" customHeight="1" x14ac:dyDescent="0.25">
      <c r="B374" s="308"/>
      <c r="C374" s="270"/>
      <c r="D374" s="270"/>
      <c r="E374" s="270"/>
      <c r="F374" s="270"/>
      <c r="G374" s="270"/>
      <c r="H374" s="270"/>
      <c r="I374" s="270"/>
      <c r="J374" s="308"/>
      <c r="K374" s="308"/>
      <c r="L374" s="308"/>
      <c r="M374" s="308"/>
      <c r="N374" s="308"/>
      <c r="O374" s="308"/>
      <c r="P374" s="308"/>
      <c r="Q374" s="308"/>
      <c r="R374" s="308"/>
      <c r="S374" s="308"/>
      <c r="T374" s="308"/>
      <c r="U374" s="84"/>
      <c r="V374" s="84"/>
    </row>
    <row r="375" spans="2:22" ht="15" customHeight="1" x14ac:dyDescent="0.25">
      <c r="B375" s="308"/>
      <c r="C375" s="270"/>
      <c r="D375" s="270"/>
      <c r="E375" s="270"/>
      <c r="F375" s="270"/>
      <c r="G375" s="270"/>
      <c r="H375" s="270"/>
      <c r="I375" s="270"/>
      <c r="J375" s="308"/>
      <c r="K375" s="308"/>
      <c r="L375" s="308"/>
      <c r="M375" s="308"/>
      <c r="N375" s="308"/>
      <c r="O375" s="308"/>
      <c r="P375" s="308"/>
      <c r="Q375" s="308"/>
      <c r="R375" s="308"/>
      <c r="S375" s="308"/>
      <c r="T375" s="308"/>
      <c r="U375" s="84"/>
      <c r="V375" s="84"/>
    </row>
    <row r="376" spans="2:22" ht="15" customHeight="1" x14ac:dyDescent="0.25">
      <c r="B376" s="308"/>
      <c r="C376" s="270"/>
      <c r="D376" s="270"/>
      <c r="E376" s="270"/>
      <c r="F376" s="270"/>
      <c r="G376" s="270"/>
      <c r="H376" s="270"/>
      <c r="I376" s="270"/>
      <c r="J376" s="308"/>
      <c r="K376" s="308"/>
      <c r="L376" s="308"/>
      <c r="M376" s="308"/>
      <c r="N376" s="308"/>
      <c r="O376" s="308"/>
      <c r="P376" s="308"/>
      <c r="Q376" s="308"/>
      <c r="R376" s="308"/>
      <c r="S376" s="308"/>
      <c r="T376" s="308"/>
      <c r="U376" s="84"/>
      <c r="V376" s="84"/>
    </row>
    <row r="377" spans="2:22" ht="15" customHeight="1" x14ac:dyDescent="0.25">
      <c r="B377" s="308"/>
      <c r="C377" s="270"/>
      <c r="D377" s="270"/>
      <c r="E377" s="270"/>
      <c r="F377" s="270"/>
      <c r="G377" s="270"/>
      <c r="H377" s="270"/>
      <c r="I377" s="270"/>
      <c r="J377" s="308"/>
      <c r="K377" s="308"/>
      <c r="L377" s="308"/>
      <c r="M377" s="308"/>
      <c r="N377" s="308"/>
      <c r="O377" s="308"/>
      <c r="P377" s="308"/>
      <c r="Q377" s="308"/>
      <c r="R377" s="308"/>
      <c r="S377" s="308"/>
      <c r="T377" s="308"/>
      <c r="U377" s="84"/>
      <c r="V377" s="84"/>
    </row>
    <row r="378" spans="2:22" ht="15" customHeight="1" x14ac:dyDescent="0.25">
      <c r="B378" s="308"/>
      <c r="C378" s="270"/>
      <c r="D378" s="270"/>
      <c r="E378" s="270"/>
      <c r="F378" s="270"/>
      <c r="G378" s="270"/>
      <c r="H378" s="270"/>
      <c r="I378" s="270"/>
      <c r="J378" s="308"/>
      <c r="K378" s="308"/>
      <c r="L378" s="308"/>
      <c r="M378" s="308"/>
      <c r="N378" s="308"/>
      <c r="O378" s="308"/>
      <c r="P378" s="308"/>
      <c r="Q378" s="308"/>
      <c r="R378" s="308"/>
      <c r="S378" s="308"/>
      <c r="T378" s="308"/>
      <c r="U378" s="84"/>
      <c r="V378" s="84"/>
    </row>
    <row r="379" spans="2:22" ht="15" customHeight="1" x14ac:dyDescent="0.25">
      <c r="B379" s="308"/>
      <c r="C379" s="270"/>
      <c r="D379" s="270"/>
      <c r="E379" s="270"/>
      <c r="F379" s="270"/>
      <c r="G379" s="270"/>
      <c r="H379" s="270"/>
      <c r="I379" s="270"/>
      <c r="J379" s="308"/>
      <c r="K379" s="308"/>
      <c r="L379" s="308"/>
      <c r="M379" s="308"/>
      <c r="N379" s="308"/>
      <c r="O379" s="308"/>
      <c r="P379" s="308"/>
      <c r="Q379" s="308"/>
      <c r="R379" s="308"/>
      <c r="S379" s="308"/>
      <c r="T379" s="308"/>
      <c r="U379" s="84"/>
      <c r="V379" s="84"/>
    </row>
    <row r="380" spans="2:22" ht="15" customHeight="1" x14ac:dyDescent="0.25">
      <c r="B380" s="308"/>
      <c r="C380" s="270"/>
      <c r="D380" s="270"/>
      <c r="E380" s="270"/>
      <c r="F380" s="270"/>
      <c r="G380" s="270"/>
      <c r="H380" s="270"/>
      <c r="I380" s="270"/>
      <c r="J380" s="308"/>
      <c r="K380" s="308"/>
      <c r="L380" s="308"/>
      <c r="M380" s="308"/>
      <c r="N380" s="308"/>
      <c r="O380" s="308"/>
      <c r="P380" s="308"/>
      <c r="Q380" s="308"/>
      <c r="R380" s="308"/>
      <c r="S380" s="308"/>
      <c r="T380" s="308"/>
      <c r="U380" s="84"/>
      <c r="V380" s="84"/>
    </row>
    <row r="381" spans="2:22" ht="15" customHeight="1" x14ac:dyDescent="0.25">
      <c r="B381" s="308"/>
      <c r="C381" s="270"/>
      <c r="D381" s="270"/>
      <c r="E381" s="270"/>
      <c r="F381" s="270"/>
      <c r="G381" s="270"/>
      <c r="H381" s="270"/>
      <c r="I381" s="270"/>
      <c r="J381" s="308"/>
      <c r="K381" s="308"/>
      <c r="L381" s="308"/>
      <c r="M381" s="308"/>
      <c r="N381" s="308"/>
      <c r="O381" s="308"/>
      <c r="P381" s="308"/>
      <c r="Q381" s="308"/>
      <c r="R381" s="308"/>
      <c r="S381" s="308"/>
      <c r="T381" s="308"/>
      <c r="U381" s="84"/>
      <c r="V381" s="84"/>
    </row>
    <row r="382" spans="2:22" ht="15" customHeight="1" x14ac:dyDescent="0.25">
      <c r="B382" s="308"/>
      <c r="C382" s="270"/>
      <c r="D382" s="270"/>
      <c r="E382" s="270"/>
      <c r="F382" s="270"/>
      <c r="G382" s="270"/>
      <c r="H382" s="270"/>
      <c r="I382" s="270"/>
      <c r="J382" s="308"/>
      <c r="K382" s="308"/>
      <c r="L382" s="308"/>
      <c r="M382" s="308"/>
      <c r="N382" s="308"/>
      <c r="O382" s="308"/>
      <c r="P382" s="308"/>
      <c r="Q382" s="308"/>
      <c r="R382" s="308"/>
      <c r="S382" s="308"/>
      <c r="T382" s="308"/>
      <c r="U382" s="84"/>
      <c r="V382" s="84"/>
    </row>
    <row r="383" spans="2:22" ht="15" customHeight="1" x14ac:dyDescent="0.25">
      <c r="B383" s="308"/>
      <c r="C383" s="270"/>
      <c r="D383" s="270"/>
      <c r="E383" s="270"/>
      <c r="F383" s="270"/>
      <c r="G383" s="270"/>
      <c r="H383" s="270"/>
      <c r="I383" s="270"/>
      <c r="J383" s="308"/>
      <c r="K383" s="308"/>
      <c r="L383" s="308"/>
      <c r="M383" s="308"/>
      <c r="N383" s="308"/>
      <c r="O383" s="308"/>
      <c r="P383" s="308"/>
      <c r="Q383" s="308"/>
      <c r="R383" s="308"/>
      <c r="S383" s="308"/>
      <c r="T383" s="308"/>
      <c r="U383" s="84"/>
      <c r="V383" s="84"/>
    </row>
    <row r="384" spans="2:22" ht="15" customHeight="1" x14ac:dyDescent="0.25">
      <c r="B384" s="308"/>
      <c r="C384" s="270"/>
      <c r="D384" s="270"/>
      <c r="E384" s="270"/>
      <c r="F384" s="270"/>
      <c r="G384" s="270"/>
      <c r="H384" s="270"/>
      <c r="I384" s="270"/>
      <c r="J384" s="308"/>
      <c r="K384" s="308"/>
      <c r="L384" s="308"/>
      <c r="M384" s="308"/>
      <c r="N384" s="308"/>
      <c r="O384" s="308"/>
      <c r="P384" s="308"/>
      <c r="Q384" s="308"/>
      <c r="R384" s="308"/>
      <c r="S384" s="308"/>
      <c r="T384" s="308"/>
      <c r="U384" s="84"/>
      <c r="V384" s="84"/>
    </row>
    <row r="385" spans="2:22" ht="15" customHeight="1" x14ac:dyDescent="0.25">
      <c r="B385" s="308"/>
      <c r="C385" s="270"/>
      <c r="D385" s="270"/>
      <c r="E385" s="270"/>
      <c r="F385" s="270"/>
      <c r="G385" s="270"/>
      <c r="H385" s="270"/>
      <c r="I385" s="270"/>
      <c r="J385" s="308"/>
      <c r="K385" s="308"/>
      <c r="L385" s="308"/>
      <c r="M385" s="308"/>
      <c r="N385" s="308"/>
      <c r="O385" s="308"/>
      <c r="P385" s="308"/>
      <c r="Q385" s="308"/>
      <c r="R385" s="308"/>
      <c r="S385" s="308"/>
      <c r="T385" s="308"/>
      <c r="U385" s="84"/>
      <c r="V385" s="84"/>
    </row>
    <row r="386" spans="2:22" ht="15" customHeight="1" x14ac:dyDescent="0.25">
      <c r="B386" s="308"/>
      <c r="C386" s="270"/>
      <c r="D386" s="270"/>
      <c r="E386" s="270"/>
      <c r="F386" s="270"/>
      <c r="G386" s="270"/>
      <c r="H386" s="270"/>
      <c r="I386" s="270"/>
      <c r="J386" s="308"/>
      <c r="K386" s="308"/>
      <c r="L386" s="308"/>
      <c r="M386" s="308"/>
      <c r="N386" s="308"/>
      <c r="O386" s="308"/>
      <c r="P386" s="308"/>
      <c r="Q386" s="308"/>
      <c r="R386" s="308"/>
      <c r="S386" s="308"/>
      <c r="T386" s="308"/>
      <c r="U386" s="84"/>
      <c r="V386" s="84"/>
    </row>
    <row r="387" spans="2:22" ht="15" customHeight="1" x14ac:dyDescent="0.25">
      <c r="B387" s="308"/>
      <c r="C387" s="270"/>
      <c r="D387" s="270"/>
      <c r="E387" s="270"/>
      <c r="F387" s="270"/>
      <c r="G387" s="270"/>
      <c r="H387" s="270"/>
      <c r="I387" s="270"/>
      <c r="J387" s="308"/>
      <c r="K387" s="308"/>
      <c r="L387" s="308"/>
      <c r="M387" s="308"/>
      <c r="N387" s="308"/>
      <c r="O387" s="308"/>
      <c r="P387" s="308"/>
      <c r="Q387" s="308"/>
      <c r="R387" s="308"/>
      <c r="S387" s="308"/>
      <c r="T387" s="308"/>
      <c r="U387" s="84"/>
      <c r="V387" s="84"/>
    </row>
    <row r="388" spans="2:22" ht="15" customHeight="1" x14ac:dyDescent="0.25">
      <c r="B388" s="308"/>
      <c r="C388" s="270"/>
      <c r="D388" s="270"/>
      <c r="E388" s="270"/>
      <c r="F388" s="270"/>
      <c r="G388" s="270"/>
      <c r="H388" s="270"/>
      <c r="I388" s="270"/>
      <c r="J388" s="308"/>
      <c r="K388" s="308"/>
      <c r="L388" s="308"/>
      <c r="M388" s="308"/>
      <c r="N388" s="308"/>
      <c r="O388" s="308"/>
      <c r="P388" s="308"/>
      <c r="Q388" s="308"/>
      <c r="R388" s="308"/>
      <c r="S388" s="308"/>
      <c r="T388" s="308"/>
      <c r="U388" s="84"/>
      <c r="V388" s="84"/>
    </row>
    <row r="389" spans="2:22" ht="15" customHeight="1" x14ac:dyDescent="0.25">
      <c r="B389" s="308"/>
      <c r="C389" s="270"/>
      <c r="D389" s="270"/>
      <c r="E389" s="270"/>
      <c r="F389" s="270"/>
      <c r="G389" s="270"/>
      <c r="H389" s="270"/>
      <c r="I389" s="270"/>
      <c r="J389" s="308"/>
      <c r="K389" s="308"/>
      <c r="L389" s="308"/>
      <c r="M389" s="308"/>
      <c r="N389" s="308"/>
      <c r="O389" s="308"/>
      <c r="P389" s="308"/>
      <c r="Q389" s="308"/>
      <c r="R389" s="308"/>
      <c r="S389" s="308"/>
      <c r="T389" s="308"/>
      <c r="U389" s="84"/>
      <c r="V389" s="84"/>
    </row>
    <row r="390" spans="2:22" ht="15" customHeight="1" x14ac:dyDescent="0.25">
      <c r="B390" s="308"/>
      <c r="C390" s="270"/>
      <c r="D390" s="270"/>
      <c r="E390" s="270"/>
      <c r="F390" s="270"/>
      <c r="G390" s="270"/>
      <c r="H390" s="270"/>
      <c r="I390" s="270"/>
      <c r="J390" s="308"/>
      <c r="K390" s="308"/>
      <c r="L390" s="308"/>
      <c r="M390" s="308"/>
      <c r="N390" s="308"/>
      <c r="O390" s="308"/>
      <c r="P390" s="308"/>
      <c r="Q390" s="308"/>
      <c r="R390" s="308"/>
      <c r="S390" s="308"/>
      <c r="T390" s="308"/>
      <c r="U390" s="84"/>
      <c r="V390" s="84"/>
    </row>
    <row r="391" spans="2:22" ht="15" customHeight="1" x14ac:dyDescent="0.25">
      <c r="B391" s="308"/>
      <c r="C391" s="270"/>
      <c r="D391" s="270"/>
      <c r="E391" s="270"/>
      <c r="F391" s="270"/>
      <c r="G391" s="270"/>
      <c r="H391" s="270"/>
      <c r="I391" s="270"/>
      <c r="J391" s="308"/>
      <c r="K391" s="308"/>
      <c r="L391" s="308"/>
      <c r="M391" s="308"/>
      <c r="N391" s="308"/>
      <c r="O391" s="308"/>
      <c r="P391" s="308"/>
      <c r="Q391" s="308"/>
      <c r="R391" s="308"/>
      <c r="S391" s="308"/>
      <c r="T391" s="308"/>
      <c r="U391" s="84"/>
      <c r="V391" s="84"/>
    </row>
    <row r="392" spans="2:22" ht="15" customHeight="1" x14ac:dyDescent="0.25">
      <c r="B392" s="308"/>
      <c r="C392" s="270"/>
      <c r="D392" s="270"/>
      <c r="E392" s="270"/>
      <c r="F392" s="270"/>
      <c r="G392" s="270"/>
      <c r="H392" s="270"/>
      <c r="I392" s="270"/>
      <c r="J392" s="308"/>
      <c r="K392" s="308"/>
      <c r="L392" s="308"/>
      <c r="M392" s="308"/>
      <c r="N392" s="308"/>
      <c r="O392" s="308"/>
      <c r="P392" s="308"/>
      <c r="Q392" s="308"/>
      <c r="R392" s="308"/>
      <c r="S392" s="308"/>
      <c r="T392" s="308"/>
      <c r="U392" s="84"/>
      <c r="V392" s="84"/>
    </row>
    <row r="393" spans="2:22" ht="15" customHeight="1" x14ac:dyDescent="0.25">
      <c r="B393" s="308"/>
      <c r="C393" s="270"/>
      <c r="D393" s="270"/>
      <c r="E393" s="270"/>
      <c r="F393" s="270"/>
      <c r="G393" s="270"/>
      <c r="H393" s="270"/>
      <c r="I393" s="270"/>
      <c r="J393" s="308"/>
      <c r="K393" s="308"/>
      <c r="L393" s="308"/>
      <c r="M393" s="308"/>
      <c r="N393" s="308"/>
      <c r="O393" s="308"/>
      <c r="P393" s="308"/>
      <c r="Q393" s="308"/>
      <c r="R393" s="308"/>
      <c r="S393" s="308"/>
      <c r="T393" s="308"/>
      <c r="U393" s="84"/>
      <c r="V393" s="84"/>
    </row>
    <row r="394" spans="2:22" ht="15" customHeight="1" x14ac:dyDescent="0.25">
      <c r="B394" s="308"/>
      <c r="C394" s="270"/>
      <c r="D394" s="270"/>
      <c r="E394" s="270"/>
      <c r="F394" s="270"/>
      <c r="G394" s="270"/>
      <c r="H394" s="270"/>
      <c r="I394" s="270"/>
      <c r="J394" s="308"/>
      <c r="K394" s="308"/>
      <c r="L394" s="308"/>
      <c r="M394" s="308"/>
      <c r="N394" s="308"/>
      <c r="O394" s="308"/>
      <c r="P394" s="308"/>
      <c r="Q394" s="308"/>
      <c r="R394" s="308"/>
      <c r="S394" s="308"/>
      <c r="T394" s="308"/>
      <c r="U394" s="84"/>
      <c r="V394" s="84"/>
    </row>
    <row r="395" spans="2:22" ht="15" customHeight="1" x14ac:dyDescent="0.25">
      <c r="B395" s="308"/>
      <c r="C395" s="270"/>
      <c r="D395" s="270"/>
      <c r="E395" s="270"/>
      <c r="F395" s="270"/>
      <c r="G395" s="270"/>
      <c r="H395" s="270"/>
      <c r="I395" s="270"/>
      <c r="J395" s="308"/>
      <c r="K395" s="308"/>
      <c r="L395" s="308"/>
      <c r="M395" s="308"/>
      <c r="N395" s="308"/>
      <c r="O395" s="308"/>
      <c r="P395" s="308"/>
      <c r="Q395" s="308"/>
      <c r="R395" s="308"/>
      <c r="S395" s="308"/>
      <c r="T395" s="308"/>
      <c r="U395" s="84"/>
      <c r="V395" s="84"/>
    </row>
    <row r="396" spans="2:22" ht="15" customHeight="1" x14ac:dyDescent="0.25">
      <c r="B396" s="308"/>
      <c r="C396" s="270"/>
      <c r="D396" s="270"/>
      <c r="E396" s="270"/>
      <c r="F396" s="270"/>
      <c r="G396" s="270"/>
      <c r="H396" s="270"/>
      <c r="I396" s="270"/>
      <c r="J396" s="308"/>
      <c r="K396" s="308"/>
      <c r="L396" s="308"/>
      <c r="M396" s="308"/>
      <c r="N396" s="308"/>
      <c r="O396" s="308"/>
      <c r="P396" s="308"/>
      <c r="Q396" s="308"/>
      <c r="R396" s="308"/>
      <c r="S396" s="308"/>
      <c r="T396" s="308"/>
      <c r="U396" s="84"/>
      <c r="V396" s="84"/>
    </row>
    <row r="397" spans="2:22" ht="15" customHeight="1" x14ac:dyDescent="0.25">
      <c r="B397" s="308"/>
      <c r="C397" s="270"/>
      <c r="D397" s="270"/>
      <c r="E397" s="270"/>
      <c r="F397" s="270"/>
      <c r="G397" s="270"/>
      <c r="H397" s="270"/>
      <c r="I397" s="270"/>
      <c r="J397" s="308"/>
      <c r="K397" s="308"/>
      <c r="L397" s="308"/>
      <c r="M397" s="308"/>
      <c r="N397" s="308"/>
      <c r="O397" s="308"/>
      <c r="P397" s="308"/>
      <c r="Q397" s="308"/>
      <c r="R397" s="308"/>
      <c r="S397" s="308"/>
      <c r="T397" s="308"/>
      <c r="U397" s="84"/>
      <c r="V397" s="84"/>
    </row>
    <row r="398" spans="2:22" ht="15" customHeight="1" x14ac:dyDescent="0.25">
      <c r="B398" s="308"/>
      <c r="C398" s="270"/>
      <c r="D398" s="270"/>
      <c r="E398" s="270"/>
      <c r="F398" s="270"/>
      <c r="G398" s="270"/>
      <c r="H398" s="270"/>
      <c r="I398" s="270"/>
      <c r="J398" s="308"/>
      <c r="K398" s="308"/>
      <c r="L398" s="308"/>
      <c r="M398" s="308"/>
      <c r="N398" s="308"/>
      <c r="O398" s="308"/>
      <c r="P398" s="308"/>
      <c r="Q398" s="308"/>
      <c r="R398" s="308"/>
      <c r="S398" s="308"/>
      <c r="T398" s="308"/>
      <c r="U398" s="84"/>
      <c r="V398" s="84"/>
    </row>
    <row r="399" spans="2:22" ht="15" customHeight="1" x14ac:dyDescent="0.25">
      <c r="B399" s="308"/>
      <c r="C399" s="270"/>
      <c r="D399" s="270"/>
      <c r="E399" s="270"/>
      <c r="F399" s="270"/>
      <c r="G399" s="270"/>
      <c r="H399" s="270"/>
      <c r="I399" s="270"/>
      <c r="J399" s="308"/>
      <c r="K399" s="308"/>
      <c r="L399" s="308"/>
      <c r="M399" s="308"/>
      <c r="N399" s="308"/>
      <c r="O399" s="308"/>
      <c r="P399" s="308"/>
      <c r="Q399" s="308"/>
      <c r="R399" s="308"/>
      <c r="S399" s="308"/>
      <c r="T399" s="308"/>
      <c r="U399" s="84"/>
      <c r="V399" s="84"/>
    </row>
    <row r="400" spans="2:22" ht="15" customHeight="1" x14ac:dyDescent="0.25">
      <c r="B400" s="308"/>
      <c r="C400" s="270"/>
      <c r="D400" s="270"/>
      <c r="E400" s="270"/>
      <c r="F400" s="270"/>
      <c r="G400" s="270"/>
      <c r="H400" s="270"/>
      <c r="I400" s="270"/>
      <c r="J400" s="308"/>
      <c r="K400" s="308"/>
      <c r="L400" s="308"/>
      <c r="M400" s="308"/>
      <c r="N400" s="308"/>
      <c r="O400" s="308"/>
      <c r="P400" s="308"/>
      <c r="Q400" s="308"/>
      <c r="R400" s="308"/>
      <c r="S400" s="308"/>
      <c r="T400" s="308"/>
      <c r="U400" s="84"/>
      <c r="V400" s="84"/>
    </row>
    <row r="401" spans="2:17" ht="15" customHeight="1" x14ac:dyDescent="0.25">
      <c r="B401" s="126"/>
      <c r="C401" s="271"/>
      <c r="D401" s="271"/>
      <c r="E401" s="271"/>
      <c r="F401" s="271"/>
      <c r="G401" s="271"/>
      <c r="H401" s="271"/>
      <c r="I401" s="271"/>
      <c r="J401" s="126"/>
      <c r="K401" s="126"/>
      <c r="L401" s="126"/>
      <c r="M401" s="126"/>
      <c r="N401" s="126"/>
      <c r="O401" s="126"/>
      <c r="P401" s="126"/>
      <c r="Q401" s="126"/>
    </row>
    <row r="402" spans="2:17" ht="15" customHeight="1" x14ac:dyDescent="0.25">
      <c r="B402" s="126"/>
      <c r="C402" s="271"/>
      <c r="D402" s="271"/>
      <c r="E402" s="271"/>
      <c r="F402" s="271"/>
      <c r="G402" s="271"/>
      <c r="H402" s="271"/>
      <c r="I402" s="271"/>
      <c r="J402" s="126"/>
      <c r="K402" s="126"/>
      <c r="L402" s="126"/>
      <c r="M402" s="126"/>
      <c r="N402" s="126"/>
      <c r="O402" s="126"/>
      <c r="P402" s="126"/>
      <c r="Q402" s="126"/>
    </row>
    <row r="403" spans="2:17" ht="15" customHeight="1" x14ac:dyDescent="0.25">
      <c r="B403" s="126"/>
      <c r="C403" s="271"/>
      <c r="D403" s="271"/>
      <c r="E403" s="271"/>
      <c r="F403" s="271"/>
      <c r="G403" s="271"/>
      <c r="H403" s="271"/>
      <c r="I403" s="271"/>
      <c r="J403" s="126"/>
      <c r="K403" s="126"/>
      <c r="L403" s="126"/>
      <c r="M403" s="126"/>
      <c r="N403" s="126"/>
      <c r="O403" s="126"/>
      <c r="P403" s="126"/>
      <c r="Q403" s="126"/>
    </row>
    <row r="404" spans="2:17" ht="15" customHeight="1" x14ac:dyDescent="0.25">
      <c r="B404" s="126"/>
      <c r="C404" s="271"/>
      <c r="D404" s="271"/>
      <c r="E404" s="271"/>
      <c r="F404" s="271"/>
      <c r="G404" s="271"/>
      <c r="H404" s="271"/>
      <c r="I404" s="271"/>
      <c r="J404" s="126"/>
      <c r="K404" s="126"/>
      <c r="L404" s="126"/>
      <c r="M404" s="126"/>
      <c r="N404" s="126"/>
      <c r="O404" s="126"/>
      <c r="P404" s="126"/>
      <c r="Q404" s="126"/>
    </row>
    <row r="405" spans="2:17" ht="15" customHeight="1" x14ac:dyDescent="0.25">
      <c r="B405" s="126"/>
      <c r="C405" s="271"/>
      <c r="D405" s="271"/>
      <c r="E405" s="271"/>
      <c r="F405" s="271"/>
      <c r="G405" s="271"/>
      <c r="H405" s="271"/>
      <c r="I405" s="271"/>
      <c r="J405" s="126"/>
      <c r="K405" s="126"/>
      <c r="L405" s="126"/>
      <c r="M405" s="126"/>
      <c r="N405" s="126"/>
      <c r="O405" s="126"/>
      <c r="P405" s="126"/>
      <c r="Q405" s="126"/>
    </row>
    <row r="406" spans="2:17" ht="15" customHeight="1" x14ac:dyDescent="0.25">
      <c r="B406" s="126"/>
      <c r="C406" s="271"/>
      <c r="D406" s="271"/>
      <c r="E406" s="271"/>
      <c r="F406" s="271"/>
      <c r="G406" s="271"/>
      <c r="H406" s="271"/>
      <c r="I406" s="271"/>
      <c r="J406" s="126"/>
      <c r="K406" s="126"/>
      <c r="L406" s="126"/>
      <c r="M406" s="126"/>
      <c r="N406" s="126"/>
      <c r="O406" s="126"/>
      <c r="P406" s="126"/>
      <c r="Q406" s="126"/>
    </row>
    <row r="407" spans="2:17" ht="15" customHeight="1" x14ac:dyDescent="0.25">
      <c r="B407" s="126"/>
      <c r="C407" s="271"/>
      <c r="D407" s="271"/>
      <c r="E407" s="271"/>
      <c r="F407" s="271"/>
      <c r="G407" s="271"/>
      <c r="H407" s="271"/>
      <c r="I407" s="271"/>
      <c r="J407" s="126"/>
      <c r="K407" s="126"/>
      <c r="L407" s="126"/>
      <c r="M407" s="126"/>
      <c r="N407" s="126"/>
      <c r="O407" s="126"/>
      <c r="P407" s="126"/>
      <c r="Q407" s="126"/>
    </row>
    <row r="408" spans="2:17" ht="15" customHeight="1" x14ac:dyDescent="0.25">
      <c r="B408" s="126"/>
      <c r="C408" s="271"/>
      <c r="D408" s="271"/>
      <c r="E408" s="271"/>
      <c r="F408" s="271"/>
      <c r="G408" s="271"/>
      <c r="H408" s="271"/>
      <c r="I408" s="271"/>
      <c r="J408" s="126"/>
      <c r="K408" s="126"/>
      <c r="L408" s="126"/>
      <c r="M408" s="126"/>
      <c r="N408" s="126"/>
      <c r="O408" s="126"/>
      <c r="P408" s="126"/>
      <c r="Q408" s="126"/>
    </row>
    <row r="409" spans="2:17" ht="15" customHeight="1" x14ac:dyDescent="0.25">
      <c r="B409" s="126"/>
      <c r="C409" s="271"/>
      <c r="D409" s="271"/>
      <c r="E409" s="271"/>
      <c r="F409" s="271"/>
      <c r="G409" s="271"/>
      <c r="H409" s="271"/>
      <c r="I409" s="271"/>
      <c r="J409" s="126"/>
      <c r="K409" s="126"/>
      <c r="L409" s="126"/>
      <c r="M409" s="126"/>
      <c r="N409" s="126"/>
      <c r="O409" s="126"/>
      <c r="P409" s="126"/>
      <c r="Q409" s="126"/>
    </row>
    <row r="410" spans="2:17" ht="15" customHeight="1" x14ac:dyDescent="0.25">
      <c r="B410" s="126"/>
      <c r="C410" s="271"/>
      <c r="D410" s="271"/>
      <c r="E410" s="271"/>
      <c r="F410" s="271"/>
      <c r="G410" s="271"/>
      <c r="H410" s="271"/>
      <c r="I410" s="271"/>
      <c r="J410" s="126"/>
      <c r="K410" s="126"/>
      <c r="L410" s="126"/>
      <c r="M410" s="126"/>
      <c r="N410" s="126"/>
      <c r="O410" s="126"/>
      <c r="P410" s="126"/>
      <c r="Q410" s="126"/>
    </row>
    <row r="411" spans="2:17" ht="15" customHeight="1" x14ac:dyDescent="0.25">
      <c r="B411" s="126"/>
      <c r="C411" s="271"/>
      <c r="D411" s="271"/>
      <c r="E411" s="271"/>
      <c r="F411" s="271"/>
      <c r="G411" s="271"/>
      <c r="H411" s="271"/>
      <c r="I411" s="271"/>
      <c r="J411" s="126"/>
      <c r="K411" s="126"/>
      <c r="L411" s="126"/>
      <c r="M411" s="126"/>
      <c r="N411" s="126"/>
      <c r="O411" s="126"/>
      <c r="P411" s="126"/>
      <c r="Q411" s="126"/>
    </row>
    <row r="412" spans="2:17" ht="15" customHeight="1" x14ac:dyDescent="0.25">
      <c r="B412" s="126"/>
      <c r="C412" s="271"/>
      <c r="D412" s="271"/>
      <c r="E412" s="271"/>
      <c r="F412" s="271"/>
      <c r="G412" s="271"/>
      <c r="H412" s="271"/>
      <c r="I412" s="271"/>
      <c r="J412" s="126"/>
      <c r="K412" s="126"/>
      <c r="L412" s="126"/>
      <c r="M412" s="126"/>
      <c r="N412" s="126"/>
      <c r="O412" s="126"/>
      <c r="P412" s="126"/>
      <c r="Q412" s="126"/>
    </row>
    <row r="413" spans="2:17" ht="15" customHeight="1" x14ac:dyDescent="0.25">
      <c r="B413" s="126"/>
      <c r="C413" s="271"/>
      <c r="D413" s="271"/>
      <c r="E413" s="271"/>
      <c r="F413" s="271"/>
      <c r="G413" s="271"/>
      <c r="H413" s="271"/>
      <c r="I413" s="271"/>
      <c r="J413" s="126"/>
      <c r="K413" s="126"/>
      <c r="L413" s="126"/>
      <c r="M413" s="126"/>
      <c r="N413" s="126"/>
      <c r="O413" s="126"/>
      <c r="P413" s="126"/>
      <c r="Q413" s="126"/>
    </row>
    <row r="414" spans="2:17" ht="15" customHeight="1" x14ac:dyDescent="0.25">
      <c r="B414" s="126"/>
      <c r="C414" s="271"/>
      <c r="D414" s="271"/>
      <c r="E414" s="271"/>
      <c r="F414" s="271"/>
      <c r="G414" s="271"/>
      <c r="H414" s="271"/>
      <c r="I414" s="271"/>
      <c r="J414" s="126"/>
      <c r="K414" s="126"/>
      <c r="L414" s="126"/>
      <c r="M414" s="126"/>
      <c r="N414" s="126"/>
      <c r="O414" s="126"/>
      <c r="P414" s="126"/>
      <c r="Q414" s="126"/>
    </row>
    <row r="415" spans="2:17" ht="15" customHeight="1" x14ac:dyDescent="0.25">
      <c r="B415" s="126"/>
      <c r="C415" s="271"/>
      <c r="D415" s="271"/>
      <c r="E415" s="271"/>
      <c r="F415" s="271"/>
      <c r="G415" s="271"/>
      <c r="H415" s="271"/>
      <c r="I415" s="271"/>
      <c r="J415" s="126"/>
      <c r="K415" s="126"/>
      <c r="L415" s="126"/>
      <c r="M415" s="126"/>
      <c r="N415" s="126"/>
      <c r="O415" s="126"/>
      <c r="P415" s="126"/>
      <c r="Q415" s="126"/>
    </row>
    <row r="416" spans="2:17" ht="15" customHeight="1" x14ac:dyDescent="0.25">
      <c r="B416" s="126"/>
      <c r="C416" s="271"/>
      <c r="D416" s="271"/>
      <c r="E416" s="271"/>
      <c r="F416" s="271"/>
      <c r="G416" s="271"/>
      <c r="H416" s="271"/>
      <c r="I416" s="271"/>
      <c r="J416" s="126"/>
      <c r="K416" s="126"/>
      <c r="L416" s="126"/>
      <c r="M416" s="126"/>
      <c r="N416" s="126"/>
      <c r="O416" s="126"/>
      <c r="P416" s="126"/>
      <c r="Q416" s="126"/>
    </row>
    <row r="417" spans="2:17" ht="15" customHeight="1" x14ac:dyDescent="0.25">
      <c r="B417" s="126"/>
      <c r="C417" s="271"/>
      <c r="D417" s="271"/>
      <c r="E417" s="271"/>
      <c r="F417" s="271"/>
      <c r="G417" s="271"/>
      <c r="H417" s="271"/>
      <c r="I417" s="271"/>
      <c r="J417" s="126"/>
      <c r="K417" s="126"/>
      <c r="L417" s="126"/>
      <c r="M417" s="126"/>
      <c r="N417" s="126"/>
      <c r="O417" s="126"/>
      <c r="P417" s="126"/>
      <c r="Q417" s="126"/>
    </row>
    <row r="418" spans="2:17" ht="15" customHeight="1" x14ac:dyDescent="0.25">
      <c r="B418" s="126"/>
      <c r="C418" s="271"/>
      <c r="D418" s="271"/>
      <c r="E418" s="271"/>
      <c r="F418" s="271"/>
      <c r="G418" s="271"/>
      <c r="H418" s="271"/>
      <c r="I418" s="271"/>
      <c r="J418" s="126"/>
      <c r="K418" s="126"/>
      <c r="L418" s="126"/>
      <c r="M418" s="126"/>
      <c r="N418" s="126"/>
      <c r="O418" s="126"/>
      <c r="P418" s="126"/>
      <c r="Q418" s="126"/>
    </row>
    <row r="419" spans="2:17" ht="15" customHeight="1" x14ac:dyDescent="0.25">
      <c r="B419" s="126"/>
      <c r="C419" s="271"/>
      <c r="D419" s="271"/>
      <c r="E419" s="271"/>
      <c r="F419" s="271"/>
      <c r="G419" s="271"/>
      <c r="H419" s="271"/>
      <c r="I419" s="271"/>
      <c r="J419" s="126"/>
      <c r="K419" s="126"/>
      <c r="L419" s="126"/>
      <c r="M419" s="126"/>
      <c r="N419" s="126"/>
      <c r="O419" s="126"/>
      <c r="P419" s="126"/>
      <c r="Q419" s="126"/>
    </row>
    <row r="420" spans="2:17" ht="15" customHeight="1" x14ac:dyDescent="0.25">
      <c r="B420" s="126"/>
      <c r="C420" s="271"/>
      <c r="D420" s="271"/>
      <c r="E420" s="271"/>
      <c r="F420" s="271"/>
      <c r="G420" s="271"/>
      <c r="H420" s="271"/>
      <c r="I420" s="271"/>
      <c r="J420" s="126"/>
      <c r="K420" s="126"/>
      <c r="L420" s="126"/>
      <c r="M420" s="126"/>
      <c r="N420" s="126"/>
      <c r="O420" s="126"/>
      <c r="P420" s="126"/>
      <c r="Q420" s="126"/>
    </row>
    <row r="421" spans="2:17" ht="15" customHeight="1" x14ac:dyDescent="0.25">
      <c r="B421" s="126"/>
      <c r="C421" s="271"/>
      <c r="D421" s="271"/>
      <c r="E421" s="271"/>
      <c r="F421" s="271"/>
      <c r="G421" s="271"/>
      <c r="H421" s="271"/>
      <c r="I421" s="271"/>
      <c r="J421" s="126"/>
      <c r="K421" s="126"/>
      <c r="L421" s="126"/>
      <c r="M421" s="126"/>
      <c r="N421" s="126"/>
      <c r="O421" s="126"/>
      <c r="P421" s="126"/>
      <c r="Q421" s="126"/>
    </row>
    <row r="422" spans="2:17" ht="15" customHeight="1" x14ac:dyDescent="0.25">
      <c r="B422" s="126"/>
      <c r="C422" s="271"/>
      <c r="D422" s="271"/>
      <c r="E422" s="271"/>
      <c r="F422" s="271"/>
      <c r="G422" s="271"/>
      <c r="H422" s="271"/>
      <c r="I422" s="271"/>
      <c r="J422" s="126"/>
      <c r="K422" s="126"/>
      <c r="L422" s="126"/>
      <c r="M422" s="126"/>
      <c r="N422" s="126"/>
      <c r="O422" s="126"/>
      <c r="P422" s="126"/>
      <c r="Q422" s="126"/>
    </row>
    <row r="423" spans="2:17" ht="15" customHeight="1" x14ac:dyDescent="0.25">
      <c r="B423" s="126"/>
      <c r="C423" s="271"/>
      <c r="D423" s="271"/>
      <c r="E423" s="271"/>
      <c r="F423" s="271"/>
      <c r="G423" s="271"/>
      <c r="H423" s="271"/>
      <c r="I423" s="271"/>
      <c r="J423" s="126"/>
      <c r="K423" s="126"/>
      <c r="L423" s="126"/>
      <c r="M423" s="126"/>
      <c r="N423" s="126"/>
      <c r="O423" s="126"/>
      <c r="P423" s="126"/>
      <c r="Q423" s="126"/>
    </row>
    <row r="424" spans="2:17" ht="15" customHeight="1" x14ac:dyDescent="0.25">
      <c r="B424" s="126"/>
      <c r="C424" s="271"/>
      <c r="D424" s="271"/>
      <c r="E424" s="271"/>
      <c r="F424" s="271"/>
      <c r="G424" s="271"/>
      <c r="H424" s="271"/>
      <c r="I424" s="271"/>
      <c r="J424" s="126"/>
      <c r="K424" s="126"/>
      <c r="L424" s="126"/>
      <c r="M424" s="126"/>
      <c r="N424" s="126"/>
      <c r="O424" s="126"/>
      <c r="P424" s="126"/>
      <c r="Q424" s="126"/>
    </row>
    <row r="425" spans="2:17" ht="15" customHeight="1" x14ac:dyDescent="0.25">
      <c r="B425" s="126"/>
      <c r="C425" s="271"/>
      <c r="D425" s="271"/>
      <c r="E425" s="271"/>
      <c r="F425" s="271"/>
      <c r="G425" s="271"/>
      <c r="H425" s="271"/>
      <c r="I425" s="271"/>
      <c r="J425" s="126"/>
      <c r="K425" s="126"/>
      <c r="L425" s="126"/>
      <c r="M425" s="126"/>
      <c r="N425" s="126"/>
      <c r="O425" s="126"/>
      <c r="P425" s="126"/>
      <c r="Q425" s="126"/>
    </row>
    <row r="426" spans="2:17" ht="15" customHeight="1" x14ac:dyDescent="0.25">
      <c r="B426" s="126"/>
      <c r="C426" s="271"/>
      <c r="D426" s="271"/>
      <c r="E426" s="271"/>
      <c r="F426" s="271"/>
      <c r="G426" s="271"/>
      <c r="H426" s="271"/>
      <c r="I426" s="271"/>
      <c r="J426" s="126"/>
      <c r="K426" s="126"/>
      <c r="L426" s="126"/>
      <c r="M426" s="126"/>
      <c r="N426" s="126"/>
      <c r="O426" s="126"/>
      <c r="P426" s="126"/>
      <c r="Q426" s="126"/>
    </row>
    <row r="427" spans="2:17" ht="15" customHeight="1" x14ac:dyDescent="0.25">
      <c r="B427" s="126"/>
      <c r="C427" s="271"/>
      <c r="D427" s="271"/>
      <c r="E427" s="271"/>
      <c r="F427" s="271"/>
      <c r="G427" s="271"/>
      <c r="H427" s="271"/>
      <c r="I427" s="271"/>
      <c r="J427" s="126"/>
      <c r="K427" s="126"/>
      <c r="L427" s="126"/>
      <c r="M427" s="126"/>
      <c r="N427" s="126"/>
      <c r="O427" s="126"/>
      <c r="P427" s="126"/>
      <c r="Q427" s="126"/>
    </row>
    <row r="428" spans="2:17" ht="15" customHeight="1" x14ac:dyDescent="0.25">
      <c r="B428" s="126"/>
      <c r="C428" s="271"/>
      <c r="D428" s="271"/>
      <c r="E428" s="271"/>
      <c r="F428" s="271"/>
      <c r="G428" s="271"/>
      <c r="H428" s="271"/>
      <c r="I428" s="271"/>
      <c r="J428" s="126"/>
      <c r="K428" s="126"/>
      <c r="L428" s="126"/>
      <c r="M428" s="126"/>
      <c r="N428" s="126"/>
      <c r="O428" s="126"/>
      <c r="P428" s="126"/>
      <c r="Q428" s="126"/>
    </row>
    <row r="429" spans="2:17" ht="15" customHeight="1" x14ac:dyDescent="0.25">
      <c r="B429" s="126"/>
      <c r="C429" s="271"/>
      <c r="D429" s="271"/>
      <c r="E429" s="271"/>
      <c r="F429" s="271"/>
      <c r="G429" s="271"/>
      <c r="H429" s="271"/>
      <c r="I429" s="271"/>
      <c r="J429" s="126"/>
      <c r="K429" s="126"/>
      <c r="L429" s="126"/>
      <c r="M429" s="126"/>
      <c r="N429" s="126"/>
      <c r="O429" s="126"/>
      <c r="P429" s="126"/>
      <c r="Q429" s="126"/>
    </row>
    <row r="430" spans="2:17" ht="15" customHeight="1" x14ac:dyDescent="0.25">
      <c r="B430" s="126"/>
      <c r="C430" s="271"/>
      <c r="D430" s="271"/>
      <c r="E430" s="271"/>
      <c r="F430" s="271"/>
      <c r="G430" s="271"/>
      <c r="H430" s="271"/>
      <c r="I430" s="271"/>
      <c r="J430" s="126"/>
      <c r="K430" s="126"/>
      <c r="L430" s="126"/>
      <c r="M430" s="126"/>
      <c r="N430" s="126"/>
      <c r="O430" s="126"/>
      <c r="P430" s="126"/>
      <c r="Q430" s="126"/>
    </row>
    <row r="431" spans="2:17" ht="15" customHeight="1" x14ac:dyDescent="0.25">
      <c r="B431" s="126"/>
      <c r="C431" s="271"/>
      <c r="D431" s="271"/>
      <c r="E431" s="271"/>
      <c r="F431" s="271"/>
      <c r="G431" s="271"/>
      <c r="H431" s="271"/>
      <c r="I431" s="271"/>
      <c r="J431" s="126"/>
      <c r="K431" s="126"/>
      <c r="L431" s="126"/>
      <c r="M431" s="126"/>
      <c r="N431" s="126"/>
      <c r="O431" s="126"/>
      <c r="P431" s="126"/>
      <c r="Q431" s="126"/>
    </row>
    <row r="432" spans="2:17" ht="15" customHeight="1" x14ac:dyDescent="0.25">
      <c r="B432" s="126"/>
      <c r="C432" s="271"/>
      <c r="D432" s="271"/>
      <c r="E432" s="271"/>
      <c r="F432" s="271"/>
      <c r="G432" s="271"/>
      <c r="H432" s="271"/>
      <c r="I432" s="271"/>
      <c r="J432" s="126"/>
      <c r="K432" s="126"/>
      <c r="L432" s="126"/>
      <c r="M432" s="126"/>
      <c r="N432" s="126"/>
      <c r="O432" s="126"/>
      <c r="P432" s="126"/>
      <c r="Q432" s="126"/>
    </row>
    <row r="433" spans="2:17" ht="15" customHeight="1" x14ac:dyDescent="0.25">
      <c r="B433" s="126"/>
      <c r="C433" s="271"/>
      <c r="D433" s="271"/>
      <c r="E433" s="271"/>
      <c r="F433" s="271"/>
      <c r="G433" s="271"/>
      <c r="H433" s="271"/>
      <c r="I433" s="271"/>
      <c r="J433" s="126"/>
      <c r="K433" s="126"/>
      <c r="L433" s="126"/>
      <c r="M433" s="126"/>
      <c r="N433" s="126"/>
      <c r="O433" s="126"/>
      <c r="P433" s="126"/>
      <c r="Q433" s="126"/>
    </row>
    <row r="434" spans="2:17" ht="15" customHeight="1" x14ac:dyDescent="0.25">
      <c r="B434" s="126"/>
      <c r="C434" s="271"/>
      <c r="D434" s="271"/>
      <c r="E434" s="271"/>
      <c r="F434" s="271"/>
      <c r="G434" s="271"/>
      <c r="H434" s="271"/>
      <c r="I434" s="271"/>
      <c r="J434" s="126"/>
      <c r="K434" s="126"/>
      <c r="L434" s="126"/>
      <c r="M434" s="126"/>
      <c r="N434" s="126"/>
      <c r="O434" s="126"/>
      <c r="P434" s="126"/>
      <c r="Q434" s="126"/>
    </row>
    <row r="435" spans="2:17" ht="15" customHeight="1" x14ac:dyDescent="0.25">
      <c r="B435" s="126"/>
      <c r="C435" s="271"/>
      <c r="D435" s="271"/>
      <c r="E435" s="271"/>
      <c r="F435" s="271"/>
      <c r="G435" s="271"/>
      <c r="H435" s="271"/>
      <c r="I435" s="271"/>
      <c r="J435" s="126"/>
      <c r="K435" s="126"/>
      <c r="L435" s="126"/>
      <c r="M435" s="126"/>
      <c r="N435" s="126"/>
      <c r="O435" s="126"/>
      <c r="P435" s="126"/>
      <c r="Q435" s="126"/>
    </row>
    <row r="436" spans="2:17" ht="15" customHeight="1" x14ac:dyDescent="0.25">
      <c r="B436" s="126"/>
      <c r="C436" s="271"/>
      <c r="D436" s="271"/>
      <c r="E436" s="271"/>
      <c r="F436" s="271"/>
      <c r="G436" s="271"/>
      <c r="H436" s="271"/>
      <c r="I436" s="271"/>
      <c r="J436" s="126"/>
      <c r="K436" s="126"/>
      <c r="L436" s="126"/>
      <c r="M436" s="126"/>
      <c r="N436" s="126"/>
      <c r="O436" s="126"/>
      <c r="P436" s="126"/>
      <c r="Q436" s="126"/>
    </row>
    <row r="437" spans="2:17" ht="15" customHeight="1" x14ac:dyDescent="0.25">
      <c r="B437" s="126"/>
      <c r="C437" s="271"/>
      <c r="D437" s="271"/>
      <c r="E437" s="271"/>
      <c r="F437" s="271"/>
      <c r="G437" s="271"/>
      <c r="H437" s="271"/>
      <c r="I437" s="271"/>
      <c r="J437" s="126"/>
      <c r="K437" s="126"/>
      <c r="L437" s="126"/>
      <c r="M437" s="126"/>
      <c r="N437" s="126"/>
      <c r="O437" s="126"/>
      <c r="P437" s="126"/>
      <c r="Q437" s="126"/>
    </row>
    <row r="438" spans="2:17" ht="15" customHeight="1" x14ac:dyDescent="0.25">
      <c r="B438" s="126"/>
      <c r="C438" s="271"/>
      <c r="D438" s="271"/>
      <c r="E438" s="271"/>
      <c r="F438" s="271"/>
      <c r="G438" s="271"/>
      <c r="H438" s="271"/>
      <c r="I438" s="271"/>
      <c r="J438" s="126"/>
      <c r="K438" s="126"/>
      <c r="L438" s="126"/>
      <c r="M438" s="126"/>
      <c r="N438" s="126"/>
      <c r="O438" s="126"/>
      <c r="P438" s="126"/>
      <c r="Q438" s="126"/>
    </row>
    <row r="439" spans="2:17" ht="15" customHeight="1" x14ac:dyDescent="0.25">
      <c r="B439" s="126"/>
      <c r="C439" s="271"/>
      <c r="D439" s="271"/>
      <c r="E439" s="271"/>
      <c r="F439" s="271"/>
      <c r="G439" s="271"/>
      <c r="H439" s="271"/>
      <c r="I439" s="271"/>
      <c r="J439" s="126"/>
      <c r="K439" s="126"/>
      <c r="L439" s="126"/>
      <c r="M439" s="126"/>
      <c r="N439" s="126"/>
      <c r="O439" s="126"/>
      <c r="P439" s="126"/>
      <c r="Q439" s="126"/>
    </row>
    <row r="440" spans="2:17" ht="15" customHeight="1" x14ac:dyDescent="0.25">
      <c r="B440" s="126"/>
      <c r="C440" s="271"/>
      <c r="D440" s="271"/>
      <c r="E440" s="271"/>
      <c r="F440" s="271"/>
      <c r="G440" s="271"/>
      <c r="H440" s="271"/>
      <c r="I440" s="271"/>
      <c r="J440" s="126"/>
      <c r="K440" s="126"/>
      <c r="L440" s="126"/>
      <c r="M440" s="126"/>
      <c r="N440" s="126"/>
      <c r="O440" s="126"/>
      <c r="P440" s="126"/>
      <c r="Q440" s="126"/>
    </row>
    <row r="441" spans="2:17" ht="15" customHeight="1" x14ac:dyDescent="0.25">
      <c r="B441" s="126"/>
      <c r="C441" s="271"/>
      <c r="D441" s="271"/>
      <c r="E441" s="271"/>
      <c r="F441" s="271"/>
      <c r="G441" s="271"/>
      <c r="H441" s="271"/>
      <c r="I441" s="271"/>
      <c r="J441" s="126"/>
      <c r="K441" s="126"/>
      <c r="L441" s="126"/>
      <c r="M441" s="126"/>
      <c r="N441" s="126"/>
      <c r="O441" s="126"/>
      <c r="P441" s="126"/>
      <c r="Q441" s="126"/>
    </row>
    <row r="442" spans="2:17" ht="15" customHeight="1" x14ac:dyDescent="0.25">
      <c r="B442" s="126"/>
      <c r="C442" s="271"/>
      <c r="D442" s="271"/>
      <c r="E442" s="271"/>
      <c r="F442" s="271"/>
      <c r="G442" s="271"/>
      <c r="H442" s="271"/>
      <c r="I442" s="271"/>
      <c r="J442" s="126"/>
      <c r="K442" s="126"/>
      <c r="L442" s="126"/>
      <c r="M442" s="126"/>
      <c r="N442" s="126"/>
      <c r="O442" s="126"/>
      <c r="P442" s="126"/>
      <c r="Q442" s="126"/>
    </row>
    <row r="443" spans="2:17" ht="15" customHeight="1" x14ac:dyDescent="0.25">
      <c r="B443" s="126"/>
      <c r="C443" s="271"/>
      <c r="D443" s="271"/>
      <c r="E443" s="271"/>
      <c r="F443" s="271"/>
      <c r="G443" s="271"/>
      <c r="H443" s="271"/>
      <c r="I443" s="271"/>
      <c r="J443" s="126"/>
      <c r="K443" s="126"/>
      <c r="L443" s="126"/>
      <c r="M443" s="126"/>
      <c r="N443" s="126"/>
      <c r="O443" s="126"/>
      <c r="P443" s="126"/>
      <c r="Q443" s="126"/>
    </row>
  </sheetData>
  <sheetProtection password="9236" sheet="1" objects="1" scenarios="1"/>
  <mergeCells count="16">
    <mergeCell ref="B239:B249"/>
    <mergeCell ref="B133:B141"/>
    <mergeCell ref="B143:B158"/>
    <mergeCell ref="B161:B168"/>
    <mergeCell ref="B171:B203"/>
    <mergeCell ref="B204:B238"/>
    <mergeCell ref="B51:B58"/>
    <mergeCell ref="B59:B61"/>
    <mergeCell ref="B62:B65"/>
    <mergeCell ref="B66:B108"/>
    <mergeCell ref="B109:B132"/>
    <mergeCell ref="C3:H3"/>
    <mergeCell ref="B6:B21"/>
    <mergeCell ref="B22:B24"/>
    <mergeCell ref="B25:B34"/>
    <mergeCell ref="B37:B50"/>
  </mergeCells>
  <pageMargins left="0.7" right="0.7" top="0.75" bottom="0.75" header="0.3" footer="0.3"/>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enableFormatConditionsCalculation="0"/>
  <dimension ref="A1:U480"/>
  <sheetViews>
    <sheetView showGridLines="0" topLeftCell="A2" zoomScale="85" zoomScaleNormal="85" workbookViewId="0">
      <selection activeCell="A2" sqref="A2"/>
    </sheetView>
  </sheetViews>
  <sheetFormatPr baseColWidth="10" defaultColWidth="10.85546875" defaultRowHeight="15" x14ac:dyDescent="0.25"/>
  <cols>
    <col min="1" max="1" width="4.42578125" style="93" customWidth="1"/>
    <col min="2" max="15" width="5.140625" style="93" customWidth="1"/>
    <col min="16" max="16" width="13.7109375" style="93" customWidth="1"/>
    <col min="17" max="17" width="5" style="93" customWidth="1"/>
    <col min="18" max="22" width="5.42578125" style="93" customWidth="1"/>
    <col min="23" max="16384" width="10.85546875" style="93"/>
  </cols>
  <sheetData>
    <row r="1" spans="1:21" ht="15" hidden="1" customHeight="1" x14ac:dyDescent="0.25">
      <c r="A1" s="93">
        <v>1</v>
      </c>
      <c r="B1" s="93">
        <v>2</v>
      </c>
      <c r="C1" s="93">
        <v>3</v>
      </c>
      <c r="D1" s="93">
        <v>4</v>
      </c>
      <c r="E1" s="93">
        <v>5</v>
      </c>
      <c r="F1" s="93">
        <v>6</v>
      </c>
      <c r="G1" s="93">
        <v>7</v>
      </c>
      <c r="H1" s="93">
        <v>8</v>
      </c>
      <c r="I1" s="93">
        <v>9</v>
      </c>
      <c r="J1" s="93">
        <v>10</v>
      </c>
      <c r="K1" s="93">
        <v>11</v>
      </c>
      <c r="L1" s="93">
        <v>12</v>
      </c>
      <c r="M1" s="93">
        <v>13</v>
      </c>
      <c r="N1" s="93">
        <v>14</v>
      </c>
      <c r="O1" s="93">
        <v>15</v>
      </c>
      <c r="P1" s="93">
        <v>16</v>
      </c>
      <c r="Q1" s="93">
        <v>17</v>
      </c>
      <c r="R1" s="93">
        <v>18</v>
      </c>
      <c r="S1" s="93">
        <v>19</v>
      </c>
      <c r="T1" s="93">
        <v>20</v>
      </c>
      <c r="U1" s="93">
        <v>23</v>
      </c>
    </row>
    <row r="2" spans="1:21" ht="15.75" thickBot="1" x14ac:dyDescent="0.3"/>
    <row r="3" spans="1:21" x14ac:dyDescent="0.25">
      <c r="B3" s="94"/>
      <c r="C3" s="95"/>
      <c r="D3" s="95"/>
      <c r="E3" s="95"/>
      <c r="F3" s="95"/>
      <c r="G3" s="95"/>
      <c r="H3" s="95"/>
      <c r="I3" s="95"/>
      <c r="J3" s="95"/>
      <c r="K3" s="95"/>
      <c r="L3" s="95"/>
      <c r="M3" s="95"/>
      <c r="N3" s="95"/>
      <c r="O3" s="95"/>
      <c r="P3" s="95"/>
      <c r="Q3" s="95"/>
      <c r="R3" s="95"/>
      <c r="S3" s="95"/>
      <c r="T3" s="95"/>
      <c r="U3" s="96"/>
    </row>
    <row r="4" spans="1:21" ht="18.75" x14ac:dyDescent="0.3">
      <c r="B4" s="90"/>
      <c r="C4" s="312" t="s">
        <v>156</v>
      </c>
      <c r="D4" s="312"/>
      <c r="E4" s="312"/>
      <c r="F4" s="312"/>
      <c r="G4" s="312"/>
      <c r="H4" s="312"/>
      <c r="I4" s="312"/>
      <c r="J4" s="312"/>
      <c r="K4" s="312"/>
      <c r="L4" s="312"/>
      <c r="M4" s="312"/>
      <c r="N4" s="312"/>
      <c r="O4" s="312"/>
      <c r="P4" s="312"/>
      <c r="Q4" s="312"/>
      <c r="R4" s="312"/>
      <c r="S4" s="312"/>
      <c r="T4" s="312"/>
      <c r="U4" s="91"/>
    </row>
    <row r="5" spans="1:21" ht="17.25" x14ac:dyDescent="0.3">
      <c r="B5" s="106"/>
      <c r="C5" s="107"/>
      <c r="D5" s="107"/>
      <c r="E5" s="107"/>
      <c r="F5" s="107"/>
      <c r="G5" s="107"/>
      <c r="H5" s="107"/>
      <c r="I5" s="107"/>
      <c r="J5" s="107"/>
      <c r="K5" s="107"/>
      <c r="L5" s="107"/>
      <c r="M5" s="107"/>
      <c r="N5" s="107"/>
      <c r="O5" s="107"/>
      <c r="P5" s="107"/>
      <c r="Q5" s="107"/>
      <c r="R5" s="107"/>
      <c r="S5" s="107"/>
      <c r="T5" s="107"/>
      <c r="U5" s="108"/>
    </row>
    <row r="6" spans="1:21" ht="18.75" x14ac:dyDescent="0.3">
      <c r="B6" s="106"/>
      <c r="C6" s="129" t="s">
        <v>859</v>
      </c>
      <c r="D6" s="107"/>
      <c r="E6" s="107"/>
      <c r="F6" s="107"/>
      <c r="G6" s="98"/>
      <c r="H6" s="348">
        <f>SUM(P22:S41)</f>
        <v>53925245.133445248</v>
      </c>
      <c r="I6" s="348"/>
      <c r="J6" s="348"/>
      <c r="K6" s="348"/>
      <c r="L6" s="348"/>
      <c r="M6" s="98"/>
      <c r="N6" s="98"/>
      <c r="O6" s="98"/>
      <c r="P6" s="98"/>
      <c r="Q6" s="107"/>
      <c r="R6" s="107"/>
      <c r="S6" s="107"/>
      <c r="T6" s="107"/>
      <c r="U6" s="108"/>
    </row>
    <row r="7" spans="1:21" ht="19.5" thickBot="1" x14ac:dyDescent="0.35">
      <c r="B7" s="106"/>
      <c r="C7" s="262" t="s">
        <v>860</v>
      </c>
      <c r="D7" s="263"/>
      <c r="E7" s="263"/>
      <c r="F7" s="263"/>
      <c r="G7" s="263"/>
      <c r="H7" s="349">
        <v>6700000</v>
      </c>
      <c r="I7" s="349"/>
      <c r="J7" s="349"/>
      <c r="K7" s="349"/>
      <c r="L7" s="349"/>
      <c r="M7" s="98"/>
      <c r="N7" s="98"/>
      <c r="O7" s="98"/>
      <c r="P7" s="98"/>
      <c r="Q7" s="107"/>
      <c r="R7" s="107"/>
      <c r="S7" s="107"/>
      <c r="T7" s="107"/>
      <c r="U7" s="108"/>
    </row>
    <row r="8" spans="1:21" ht="19.5" thickTop="1" x14ac:dyDescent="0.3">
      <c r="B8" s="106"/>
      <c r="C8" s="261" t="s">
        <v>159</v>
      </c>
      <c r="H8" s="350">
        <f>H6+H7</f>
        <v>60625245.133445248</v>
      </c>
      <c r="I8" s="350"/>
      <c r="J8" s="350"/>
      <c r="K8" s="350"/>
      <c r="L8" s="350"/>
      <c r="M8" s="107"/>
      <c r="N8" s="107"/>
      <c r="O8" s="107"/>
      <c r="P8" s="107"/>
      <c r="Q8" s="107"/>
      <c r="R8" s="107"/>
      <c r="S8" s="107"/>
      <c r="T8" s="107"/>
      <c r="U8" s="108"/>
    </row>
    <row r="9" spans="1:21" ht="23.25" customHeight="1" x14ac:dyDescent="0.3">
      <c r="B9" s="106"/>
      <c r="H9" s="92"/>
      <c r="I9" s="107"/>
      <c r="J9" s="107"/>
      <c r="K9" s="107"/>
      <c r="L9" s="107"/>
      <c r="M9" s="107"/>
      <c r="N9" s="107"/>
      <c r="O9" s="107"/>
      <c r="P9" s="107"/>
      <c r="Q9" s="107"/>
      <c r="R9" s="107"/>
      <c r="S9" s="107"/>
      <c r="T9" s="107"/>
      <c r="U9" s="108"/>
    </row>
    <row r="10" spans="1:21" ht="23.25" customHeight="1" x14ac:dyDescent="0.3">
      <c r="B10" s="106"/>
      <c r="C10" s="85" t="s">
        <v>160</v>
      </c>
      <c r="D10" s="107"/>
      <c r="E10" s="107"/>
      <c r="F10" s="107"/>
      <c r="G10" s="107"/>
      <c r="H10" s="92"/>
      <c r="I10" s="107"/>
      <c r="J10" s="107"/>
      <c r="K10" s="107"/>
      <c r="L10" s="107"/>
      <c r="M10" s="107"/>
      <c r="N10" s="107"/>
      <c r="O10" s="107"/>
      <c r="P10" s="107"/>
      <c r="Q10" s="107"/>
      <c r="R10" s="107"/>
      <c r="S10" s="107"/>
      <c r="T10" s="107"/>
      <c r="U10" s="108"/>
    </row>
    <row r="11" spans="1:21" ht="23.25" customHeight="1" x14ac:dyDescent="0.3">
      <c r="B11" s="106"/>
      <c r="C11" s="351" t="s">
        <v>161</v>
      </c>
      <c r="D11" s="351"/>
      <c r="E11" s="351"/>
      <c r="F11" s="351"/>
      <c r="G11" s="351"/>
      <c r="H11" s="351"/>
      <c r="I11" s="351"/>
      <c r="J11" s="107"/>
      <c r="K11" s="107"/>
      <c r="L11" s="107"/>
      <c r="M11" s="107"/>
      <c r="N11" s="107"/>
      <c r="O11" s="107"/>
      <c r="P11" s="107"/>
      <c r="Q11" s="107"/>
      <c r="R11" s="107"/>
      <c r="S11" s="107"/>
      <c r="T11" s="107"/>
      <c r="U11" s="108"/>
    </row>
    <row r="12" spans="1:21" ht="23.25" customHeight="1" x14ac:dyDescent="0.3">
      <c r="B12" s="106"/>
      <c r="C12" s="351"/>
      <c r="D12" s="351"/>
      <c r="E12" s="351"/>
      <c r="F12" s="351"/>
      <c r="G12" s="351"/>
      <c r="H12" s="351"/>
      <c r="I12" s="351"/>
      <c r="J12" s="107"/>
      <c r="K12" s="107"/>
      <c r="L12" s="107"/>
      <c r="M12" s="107"/>
      <c r="N12" s="107"/>
      <c r="O12" s="107"/>
      <c r="P12" s="107"/>
      <c r="Q12" s="107"/>
      <c r="R12" s="107"/>
      <c r="S12" s="107"/>
      <c r="T12" s="107"/>
      <c r="U12" s="108"/>
    </row>
    <row r="13" spans="1:21" ht="23.25" customHeight="1" x14ac:dyDescent="0.3">
      <c r="B13" s="106"/>
      <c r="C13" s="351"/>
      <c r="D13" s="351"/>
      <c r="E13" s="351"/>
      <c r="F13" s="351"/>
      <c r="G13" s="351"/>
      <c r="H13" s="351"/>
      <c r="I13" s="351"/>
      <c r="J13" s="107"/>
      <c r="K13" s="107"/>
      <c r="L13" s="107"/>
      <c r="M13" s="107"/>
      <c r="N13" s="107"/>
      <c r="O13" s="107"/>
      <c r="P13" s="107"/>
      <c r="Q13" s="107"/>
      <c r="R13" s="107"/>
      <c r="S13" s="107"/>
      <c r="T13" s="107"/>
      <c r="U13" s="108"/>
    </row>
    <row r="14" spans="1:21" ht="23.25" customHeight="1" x14ac:dyDescent="0.3">
      <c r="B14" s="106"/>
      <c r="C14" s="351"/>
      <c r="D14" s="351"/>
      <c r="E14" s="351"/>
      <c r="F14" s="351"/>
      <c r="G14" s="351"/>
      <c r="H14" s="351"/>
      <c r="I14" s="351"/>
      <c r="J14" s="107"/>
      <c r="K14" s="107"/>
      <c r="L14" s="107"/>
      <c r="M14" s="107"/>
      <c r="N14" s="107"/>
      <c r="O14" s="107"/>
      <c r="P14" s="107"/>
      <c r="Q14" s="107"/>
      <c r="R14" s="107"/>
      <c r="S14" s="107"/>
      <c r="T14" s="107"/>
      <c r="U14" s="108"/>
    </row>
    <row r="15" spans="1:21" ht="23.25" customHeight="1" x14ac:dyDescent="0.3">
      <c r="B15" s="106"/>
      <c r="C15" s="351"/>
      <c r="D15" s="351"/>
      <c r="E15" s="351"/>
      <c r="F15" s="351"/>
      <c r="G15" s="351"/>
      <c r="H15" s="351"/>
      <c r="I15" s="351"/>
      <c r="J15" s="107"/>
      <c r="K15" s="107"/>
      <c r="L15" s="107"/>
      <c r="M15" s="107"/>
      <c r="N15" s="107"/>
      <c r="O15" s="107"/>
      <c r="P15" s="107"/>
      <c r="Q15" s="107"/>
      <c r="R15" s="107"/>
      <c r="S15" s="107"/>
      <c r="T15" s="107"/>
      <c r="U15" s="108"/>
    </row>
    <row r="16" spans="1:21" ht="23.25" customHeight="1" x14ac:dyDescent="0.3">
      <c r="B16" s="106"/>
      <c r="C16" s="351"/>
      <c r="D16" s="351"/>
      <c r="E16" s="351"/>
      <c r="F16" s="351"/>
      <c r="G16" s="351"/>
      <c r="H16" s="351"/>
      <c r="I16" s="351"/>
      <c r="J16" s="107"/>
      <c r="K16" s="107"/>
      <c r="L16" s="107"/>
      <c r="M16" s="107"/>
      <c r="N16" s="107"/>
      <c r="O16" s="107"/>
      <c r="P16" s="107"/>
      <c r="Q16" s="107"/>
      <c r="R16" s="107"/>
      <c r="S16" s="107"/>
      <c r="T16" s="107"/>
      <c r="U16" s="108"/>
    </row>
    <row r="17" spans="2:21" ht="23.25" customHeight="1" x14ac:dyDescent="0.3">
      <c r="B17" s="106"/>
      <c r="C17" s="351"/>
      <c r="D17" s="351"/>
      <c r="E17" s="351"/>
      <c r="F17" s="351"/>
      <c r="G17" s="351"/>
      <c r="H17" s="351"/>
      <c r="I17" s="351"/>
      <c r="J17" s="107"/>
      <c r="K17" s="107"/>
      <c r="L17" s="107"/>
      <c r="M17" s="107"/>
      <c r="N17" s="107"/>
      <c r="O17" s="107"/>
      <c r="P17" s="107"/>
      <c r="Q17" s="107"/>
      <c r="R17" s="107"/>
      <c r="S17" s="107"/>
      <c r="T17" s="107"/>
      <c r="U17" s="108"/>
    </row>
    <row r="18" spans="2:21" ht="23.25" customHeight="1" x14ac:dyDescent="0.3">
      <c r="B18" s="106"/>
      <c r="C18" s="351"/>
      <c r="D18" s="351"/>
      <c r="E18" s="351"/>
      <c r="F18" s="351"/>
      <c r="G18" s="351"/>
      <c r="H18" s="351"/>
      <c r="I18" s="351"/>
      <c r="J18" s="107"/>
      <c r="K18" s="107"/>
      <c r="L18" s="107"/>
      <c r="M18" s="107"/>
      <c r="N18" s="107"/>
      <c r="O18" s="107"/>
      <c r="P18" s="107"/>
      <c r="Q18" s="107"/>
      <c r="R18" s="107"/>
      <c r="S18" s="107"/>
      <c r="T18" s="107"/>
      <c r="U18" s="108"/>
    </row>
    <row r="19" spans="2:21" ht="23.25" customHeight="1" x14ac:dyDescent="0.3">
      <c r="B19" s="106"/>
      <c r="C19" s="351"/>
      <c r="D19" s="351"/>
      <c r="E19" s="351"/>
      <c r="F19" s="351"/>
      <c r="G19" s="351"/>
      <c r="H19" s="351"/>
      <c r="I19" s="351"/>
      <c r="J19" s="107"/>
      <c r="K19" s="107"/>
      <c r="L19" s="107"/>
      <c r="M19" s="107"/>
      <c r="N19" s="107"/>
      <c r="O19" s="107"/>
      <c r="P19" s="107"/>
      <c r="Q19" s="107"/>
      <c r="R19" s="107"/>
      <c r="S19" s="107"/>
      <c r="T19" s="107"/>
      <c r="U19" s="108"/>
    </row>
    <row r="20" spans="2:21" ht="23.25" customHeight="1" x14ac:dyDescent="0.3">
      <c r="B20" s="106"/>
      <c r="C20" s="85"/>
      <c r="D20" s="107"/>
      <c r="E20" s="107"/>
      <c r="F20" s="107"/>
      <c r="G20" s="107"/>
      <c r="H20" s="107"/>
      <c r="I20" s="107"/>
      <c r="J20" s="107"/>
      <c r="K20" s="107"/>
      <c r="L20" s="107"/>
      <c r="M20" s="107"/>
      <c r="N20" s="107"/>
      <c r="O20" s="107"/>
      <c r="P20" s="107"/>
      <c r="Q20" s="107"/>
      <c r="R20" s="107"/>
      <c r="S20" s="107"/>
      <c r="T20" s="107"/>
      <c r="U20" s="108"/>
    </row>
    <row r="21" spans="2:21" ht="18.75" x14ac:dyDescent="0.3">
      <c r="B21" s="106"/>
      <c r="C21" s="85" t="s">
        <v>157</v>
      </c>
      <c r="D21" s="107"/>
      <c r="E21" s="107"/>
      <c r="F21" s="107"/>
      <c r="G21" s="107"/>
      <c r="H21" s="107"/>
      <c r="I21" s="107"/>
      <c r="J21" s="107"/>
      <c r="K21" s="107"/>
      <c r="L21" s="107"/>
      <c r="M21" s="107"/>
      <c r="N21" s="107"/>
      <c r="O21" s="98"/>
      <c r="P21" s="88" t="s">
        <v>158</v>
      </c>
      <c r="Q21" s="86"/>
      <c r="R21" s="86"/>
      <c r="S21" s="86"/>
      <c r="T21" s="107"/>
      <c r="U21" s="108"/>
    </row>
    <row r="22" spans="2:21" ht="15" customHeight="1" x14ac:dyDescent="0.3">
      <c r="B22" s="106"/>
      <c r="C22" s="78" t="s">
        <v>511</v>
      </c>
      <c r="D22" s="98"/>
      <c r="E22" s="98"/>
      <c r="F22" s="98"/>
      <c r="G22" s="98"/>
      <c r="H22" s="98"/>
      <c r="I22" s="98"/>
      <c r="J22" s="98"/>
      <c r="K22" s="98"/>
      <c r="L22" s="98"/>
      <c r="M22" s="98"/>
      <c r="N22" s="98"/>
      <c r="O22" s="98"/>
      <c r="P22" s="128">
        <v>12268091.403438343</v>
      </c>
      <c r="Q22" s="87"/>
      <c r="R22" s="87"/>
      <c r="S22" s="87"/>
      <c r="T22" s="107"/>
      <c r="U22" s="108"/>
    </row>
    <row r="23" spans="2:21" ht="15" customHeight="1" x14ac:dyDescent="0.3">
      <c r="B23" s="106"/>
      <c r="C23" s="78" t="s">
        <v>431</v>
      </c>
      <c r="D23" s="98"/>
      <c r="E23" s="98"/>
      <c r="F23" s="98"/>
      <c r="G23" s="98"/>
      <c r="H23" s="98"/>
      <c r="I23" s="98"/>
      <c r="J23" s="98"/>
      <c r="K23" s="98"/>
      <c r="L23" s="98"/>
      <c r="M23" s="98"/>
      <c r="N23" s="98"/>
      <c r="O23" s="98"/>
      <c r="P23" s="128">
        <v>11924652.497351676</v>
      </c>
      <c r="Q23" s="86"/>
      <c r="R23" s="86"/>
      <c r="S23" s="86"/>
      <c r="T23" s="107"/>
      <c r="U23" s="108"/>
    </row>
    <row r="24" spans="2:21" ht="15" customHeight="1" x14ac:dyDescent="0.25">
      <c r="B24" s="97"/>
      <c r="C24" s="78" t="s">
        <v>109</v>
      </c>
      <c r="D24" s="98"/>
      <c r="E24" s="98"/>
      <c r="F24" s="98"/>
      <c r="G24" s="98"/>
      <c r="H24" s="98"/>
      <c r="I24" s="98"/>
      <c r="J24" s="98"/>
      <c r="K24" s="98"/>
      <c r="L24" s="98"/>
      <c r="M24" s="98"/>
      <c r="N24" s="98"/>
      <c r="O24" s="98"/>
      <c r="P24" s="128">
        <v>10305312.600000001</v>
      </c>
      <c r="Q24" s="86"/>
      <c r="R24" s="86"/>
      <c r="S24" s="86"/>
      <c r="T24" s="98"/>
      <c r="U24" s="99"/>
    </row>
    <row r="25" spans="2:21" ht="15" customHeight="1" x14ac:dyDescent="0.3">
      <c r="B25" s="97"/>
      <c r="C25" s="78" t="s">
        <v>112</v>
      </c>
      <c r="D25" s="151"/>
      <c r="E25" s="151"/>
      <c r="F25" s="151"/>
      <c r="G25" s="151"/>
      <c r="H25" s="151"/>
      <c r="I25" s="151"/>
      <c r="J25" s="151"/>
      <c r="K25" s="151"/>
      <c r="L25" s="151"/>
      <c r="M25" s="151"/>
      <c r="N25" s="151"/>
      <c r="O25" s="151"/>
      <c r="P25" s="128">
        <v>5236000</v>
      </c>
      <c r="Q25" s="86"/>
      <c r="R25" s="86"/>
      <c r="S25" s="86"/>
      <c r="T25" s="98"/>
      <c r="U25" s="99"/>
    </row>
    <row r="26" spans="2:21" ht="15" customHeight="1" x14ac:dyDescent="0.3">
      <c r="B26" s="97"/>
      <c r="C26" s="78" t="s">
        <v>501</v>
      </c>
      <c r="D26" s="151"/>
      <c r="E26" s="151"/>
      <c r="F26" s="151"/>
      <c r="G26" s="151"/>
      <c r="H26" s="151"/>
      <c r="I26" s="151"/>
      <c r="J26" s="151"/>
      <c r="K26" s="151"/>
      <c r="L26" s="151"/>
      <c r="M26" s="151"/>
      <c r="N26" s="151"/>
      <c r="O26" s="151"/>
      <c r="P26" s="128">
        <v>3782287.3000000007</v>
      </c>
      <c r="Q26" s="86"/>
      <c r="R26" s="86"/>
      <c r="S26" s="86"/>
      <c r="T26" s="98"/>
      <c r="U26" s="99"/>
    </row>
    <row r="27" spans="2:21" ht="15" customHeight="1" x14ac:dyDescent="0.25">
      <c r="B27" s="97"/>
      <c r="C27" s="78" t="s">
        <v>499</v>
      </c>
      <c r="D27" s="98"/>
      <c r="E27" s="98"/>
      <c r="F27" s="98"/>
      <c r="G27" s="98"/>
      <c r="H27" s="98"/>
      <c r="I27" s="98"/>
      <c r="J27" s="98"/>
      <c r="K27" s="98"/>
      <c r="L27" s="98"/>
      <c r="M27" s="98"/>
      <c r="N27" s="98"/>
      <c r="O27" s="98"/>
      <c r="P27" s="128">
        <v>2559984.2990286686</v>
      </c>
      <c r="Q27" s="86"/>
      <c r="R27" s="86"/>
      <c r="S27" s="86"/>
      <c r="T27" s="98"/>
      <c r="U27" s="99"/>
    </row>
    <row r="28" spans="2:21" ht="15" customHeight="1" x14ac:dyDescent="0.25">
      <c r="B28" s="97"/>
      <c r="C28" s="78" t="s">
        <v>432</v>
      </c>
      <c r="D28" s="98"/>
      <c r="E28" s="98"/>
      <c r="F28" s="98"/>
      <c r="G28" s="98"/>
      <c r="H28" s="98"/>
      <c r="I28" s="98"/>
      <c r="J28" s="98"/>
      <c r="K28" s="98"/>
      <c r="L28" s="98"/>
      <c r="M28" s="98"/>
      <c r="N28" s="98"/>
      <c r="O28" s="98"/>
      <c r="P28" s="128">
        <v>2200000</v>
      </c>
      <c r="Q28" s="86"/>
      <c r="R28" s="86"/>
      <c r="S28" s="86"/>
      <c r="T28" s="98"/>
      <c r="U28" s="99"/>
    </row>
    <row r="29" spans="2:21" ht="15" customHeight="1" x14ac:dyDescent="0.25">
      <c r="B29" s="97"/>
      <c r="C29" s="78" t="s">
        <v>508</v>
      </c>
      <c r="D29" s="98"/>
      <c r="E29" s="98"/>
      <c r="F29" s="98"/>
      <c r="G29" s="98"/>
      <c r="H29" s="98"/>
      <c r="I29" s="98"/>
      <c r="J29" s="98"/>
      <c r="K29" s="98"/>
      <c r="L29" s="98"/>
      <c r="M29" s="98"/>
      <c r="N29" s="98"/>
      <c r="O29" s="98"/>
      <c r="P29" s="128">
        <v>1812368.6842173266</v>
      </c>
      <c r="Q29" s="86"/>
      <c r="R29" s="86"/>
      <c r="S29" s="86"/>
      <c r="T29" s="98"/>
      <c r="U29" s="99"/>
    </row>
    <row r="30" spans="2:21" ht="15" customHeight="1" x14ac:dyDescent="0.25">
      <c r="B30" s="97"/>
      <c r="C30" s="98" t="s">
        <v>500</v>
      </c>
      <c r="D30" s="98"/>
      <c r="E30" s="98"/>
      <c r="F30" s="98"/>
      <c r="G30" s="98"/>
      <c r="H30" s="98"/>
      <c r="I30" s="98"/>
      <c r="J30" s="98"/>
      <c r="K30" s="98"/>
      <c r="L30" s="98"/>
      <c r="M30" s="98"/>
      <c r="N30" s="98"/>
      <c r="O30" s="98"/>
      <c r="P30" s="128">
        <v>988980.6896640003</v>
      </c>
      <c r="Q30" s="86"/>
      <c r="R30" s="86"/>
      <c r="S30" s="86"/>
      <c r="T30" s="98"/>
      <c r="U30" s="99"/>
    </row>
    <row r="31" spans="2:21" ht="15" customHeight="1" x14ac:dyDescent="0.25">
      <c r="B31" s="97"/>
      <c r="C31" s="78" t="s">
        <v>510</v>
      </c>
      <c r="D31" s="98"/>
      <c r="E31" s="98"/>
      <c r="F31" s="98"/>
      <c r="G31" s="98"/>
      <c r="H31" s="98"/>
      <c r="I31" s="98"/>
      <c r="J31" s="98"/>
      <c r="K31" s="98"/>
      <c r="L31" s="98"/>
      <c r="M31" s="98"/>
      <c r="N31" s="98"/>
      <c r="O31" s="98"/>
      <c r="P31" s="128">
        <v>924000</v>
      </c>
      <c r="Q31" s="86"/>
      <c r="R31" s="86"/>
      <c r="S31" s="86"/>
      <c r="T31" s="98"/>
      <c r="U31" s="99"/>
    </row>
    <row r="32" spans="2:21" ht="15" customHeight="1" x14ac:dyDescent="0.25">
      <c r="B32" s="97"/>
      <c r="C32" s="78" t="s">
        <v>505</v>
      </c>
      <c r="D32" s="98"/>
      <c r="E32" s="98"/>
      <c r="F32" s="98"/>
      <c r="G32" s="98"/>
      <c r="H32" s="98"/>
      <c r="I32" s="98"/>
      <c r="J32" s="98"/>
      <c r="K32" s="98"/>
      <c r="L32" s="98"/>
      <c r="M32" s="98"/>
      <c r="N32" s="98"/>
      <c r="O32" s="98"/>
      <c r="P32" s="128">
        <v>822812.71346153854</v>
      </c>
      <c r="Q32" s="86"/>
      <c r="R32" s="86"/>
      <c r="S32" s="86"/>
      <c r="T32" s="98"/>
      <c r="U32" s="99"/>
    </row>
    <row r="33" spans="2:21" ht="15" customHeight="1" x14ac:dyDescent="0.25">
      <c r="B33" s="97"/>
      <c r="C33" s="78" t="s">
        <v>509</v>
      </c>
      <c r="D33" s="98"/>
      <c r="E33" s="98"/>
      <c r="F33" s="98"/>
      <c r="G33" s="98"/>
      <c r="H33" s="98"/>
      <c r="I33" s="98"/>
      <c r="J33" s="98"/>
      <c r="K33" s="98"/>
      <c r="L33" s="98"/>
      <c r="M33" s="98"/>
      <c r="N33" s="98"/>
      <c r="O33" s="98"/>
      <c r="P33" s="128">
        <v>772714.14311190555</v>
      </c>
      <c r="Q33" s="86"/>
      <c r="R33" s="86"/>
      <c r="S33" s="86"/>
      <c r="T33" s="98"/>
      <c r="U33" s="99"/>
    </row>
    <row r="34" spans="2:21" ht="15" customHeight="1" x14ac:dyDescent="0.25">
      <c r="B34" s="97"/>
      <c r="C34" s="78" t="s">
        <v>504</v>
      </c>
      <c r="D34" s="98"/>
      <c r="E34" s="98"/>
      <c r="F34" s="98"/>
      <c r="G34" s="98"/>
      <c r="H34" s="98"/>
      <c r="I34" s="98"/>
      <c r="J34" s="98"/>
      <c r="K34" s="98"/>
      <c r="L34" s="98"/>
      <c r="M34" s="98"/>
      <c r="N34" s="98"/>
      <c r="O34" s="98"/>
      <c r="P34" s="128">
        <v>218973.89290349287</v>
      </c>
      <c r="Q34" s="86"/>
      <c r="R34" s="86"/>
      <c r="S34" s="86"/>
      <c r="T34" s="98"/>
      <c r="U34" s="99"/>
    </row>
    <row r="35" spans="2:21" ht="15" customHeight="1" x14ac:dyDescent="0.25">
      <c r="B35" s="97"/>
      <c r="C35" s="78" t="s">
        <v>111</v>
      </c>
      <c r="D35" s="98"/>
      <c r="E35" s="98"/>
      <c r="F35" s="98"/>
      <c r="G35" s="98"/>
      <c r="H35" s="98"/>
      <c r="I35" s="98"/>
      <c r="J35" s="98"/>
      <c r="K35" s="98"/>
      <c r="L35" s="98"/>
      <c r="M35" s="98"/>
      <c r="N35" s="98"/>
      <c r="O35" s="98"/>
      <c r="P35" s="128">
        <v>99824.150250373161</v>
      </c>
      <c r="Q35" s="86"/>
      <c r="R35" s="86"/>
      <c r="S35" s="86"/>
      <c r="T35" s="98"/>
      <c r="U35" s="99"/>
    </row>
    <row r="36" spans="2:21" ht="15" customHeight="1" x14ac:dyDescent="0.25">
      <c r="B36" s="97"/>
      <c r="C36" s="78" t="s">
        <v>506</v>
      </c>
      <c r="D36" s="98"/>
      <c r="E36" s="98"/>
      <c r="F36" s="98"/>
      <c r="G36" s="98"/>
      <c r="H36" s="98"/>
      <c r="I36" s="98"/>
      <c r="J36" s="98"/>
      <c r="K36" s="98"/>
      <c r="L36" s="98"/>
      <c r="M36" s="98"/>
      <c r="N36" s="98"/>
      <c r="O36" s="98"/>
      <c r="P36" s="128">
        <v>9242.7600179200035</v>
      </c>
      <c r="Q36" s="86"/>
      <c r="R36" s="86"/>
      <c r="S36" s="86"/>
      <c r="T36" s="98"/>
      <c r="U36" s="99"/>
    </row>
    <row r="37" spans="2:21" ht="15" customHeight="1" x14ac:dyDescent="0.25">
      <c r="B37" s="97"/>
      <c r="C37" s="78" t="s">
        <v>502</v>
      </c>
      <c r="D37" s="98"/>
      <c r="E37" s="98"/>
      <c r="F37" s="98"/>
      <c r="G37" s="98"/>
      <c r="H37" s="98"/>
      <c r="I37" s="98"/>
      <c r="J37" s="98"/>
      <c r="K37" s="98"/>
      <c r="L37" s="98"/>
      <c r="M37" s="98"/>
      <c r="N37" s="98"/>
      <c r="O37" s="98"/>
      <c r="P37" s="128">
        <v>0</v>
      </c>
      <c r="Q37" s="86"/>
      <c r="R37" s="86"/>
      <c r="S37" s="86"/>
      <c r="T37" s="98"/>
      <c r="U37" s="99"/>
    </row>
    <row r="38" spans="2:21" ht="15" customHeight="1" x14ac:dyDescent="0.25">
      <c r="B38" s="97"/>
      <c r="C38" s="98" t="s">
        <v>503</v>
      </c>
      <c r="D38" s="98"/>
      <c r="E38" s="98"/>
      <c r="F38" s="98"/>
      <c r="G38" s="98"/>
      <c r="H38" s="98"/>
      <c r="I38" s="98"/>
      <c r="J38" s="98"/>
      <c r="K38" s="98"/>
      <c r="L38" s="98"/>
      <c r="M38" s="98"/>
      <c r="N38" s="98"/>
      <c r="O38" s="98"/>
      <c r="P38" s="128">
        <v>0</v>
      </c>
      <c r="Q38" s="86"/>
      <c r="R38" s="86"/>
      <c r="S38" s="86"/>
      <c r="T38" s="98"/>
      <c r="U38" s="99"/>
    </row>
    <row r="39" spans="2:21" ht="15" customHeight="1" x14ac:dyDescent="0.25">
      <c r="B39" s="97"/>
      <c r="C39" s="78" t="s">
        <v>507</v>
      </c>
      <c r="D39" s="98"/>
      <c r="E39" s="98"/>
      <c r="F39" s="98"/>
      <c r="G39" s="98"/>
      <c r="H39" s="98"/>
      <c r="I39" s="98"/>
      <c r="J39" s="98"/>
      <c r="K39" s="98"/>
      <c r="L39" s="98"/>
      <c r="M39" s="98"/>
      <c r="N39" s="98"/>
      <c r="O39" s="98"/>
      <c r="P39" s="128">
        <v>0</v>
      </c>
      <c r="Q39" s="86"/>
      <c r="R39" s="86"/>
      <c r="S39" s="86"/>
      <c r="T39" s="98"/>
      <c r="U39" s="99"/>
    </row>
    <row r="40" spans="2:21" ht="15" customHeight="1" x14ac:dyDescent="0.25">
      <c r="B40" s="97"/>
      <c r="C40" s="78" t="s">
        <v>107</v>
      </c>
      <c r="D40" s="98"/>
      <c r="E40" s="98"/>
      <c r="F40" s="98"/>
      <c r="G40" s="98"/>
      <c r="H40" s="98"/>
      <c r="I40" s="98"/>
      <c r="J40" s="98"/>
      <c r="K40" s="98"/>
      <c r="L40" s="98"/>
      <c r="M40" s="98"/>
      <c r="N40" s="98"/>
      <c r="O40" s="98"/>
      <c r="P40" s="128">
        <v>0</v>
      </c>
      <c r="Q40" s="86"/>
      <c r="R40" s="86"/>
      <c r="S40" s="86"/>
      <c r="T40" s="98"/>
      <c r="U40" s="99"/>
    </row>
    <row r="41" spans="2:21" ht="15" customHeight="1" x14ac:dyDescent="0.25">
      <c r="B41" s="97"/>
      <c r="C41" s="78" t="s">
        <v>108</v>
      </c>
      <c r="D41" s="98"/>
      <c r="E41" s="98"/>
      <c r="F41" s="98"/>
      <c r="G41" s="98"/>
      <c r="H41" s="98"/>
      <c r="I41" s="98"/>
      <c r="J41" s="98"/>
      <c r="K41" s="98"/>
      <c r="L41" s="98"/>
      <c r="M41" s="98"/>
      <c r="N41" s="98"/>
      <c r="O41" s="98"/>
      <c r="P41" s="128">
        <v>0</v>
      </c>
      <c r="Q41" s="86"/>
      <c r="R41" s="86"/>
      <c r="S41" s="86"/>
      <c r="T41" s="98"/>
      <c r="U41" s="99"/>
    </row>
    <row r="42" spans="2:21" ht="15" customHeight="1" x14ac:dyDescent="0.25">
      <c r="B42" s="97"/>
      <c r="C42" s="78" t="s">
        <v>110</v>
      </c>
      <c r="D42" s="98"/>
      <c r="E42" s="98"/>
      <c r="F42" s="98"/>
      <c r="G42" s="98"/>
      <c r="H42" s="98"/>
      <c r="I42" s="98"/>
      <c r="J42" s="98"/>
      <c r="K42" s="98"/>
      <c r="L42" s="98"/>
      <c r="M42" s="98"/>
      <c r="N42" s="98"/>
      <c r="O42" s="98"/>
      <c r="P42" s="128">
        <v>0</v>
      </c>
      <c r="Q42" s="98"/>
      <c r="R42" s="98"/>
      <c r="S42" s="98"/>
      <c r="T42" s="98"/>
      <c r="U42" s="99"/>
    </row>
    <row r="43" spans="2:21" ht="15" customHeight="1" x14ac:dyDescent="0.25">
      <c r="B43" s="97"/>
      <c r="C43" s="78" t="s">
        <v>95</v>
      </c>
      <c r="D43" s="98"/>
      <c r="E43" s="98"/>
      <c r="F43" s="98"/>
      <c r="G43" s="98"/>
      <c r="H43" s="98"/>
      <c r="I43" s="98"/>
      <c r="J43" s="98"/>
      <c r="K43" s="98"/>
      <c r="L43" s="98"/>
      <c r="M43" s="98"/>
      <c r="N43" s="98"/>
      <c r="O43" s="98"/>
      <c r="P43" s="128">
        <v>0</v>
      </c>
      <c r="Q43" s="98"/>
      <c r="R43" s="98"/>
      <c r="S43" s="98"/>
      <c r="T43" s="98"/>
      <c r="U43" s="99"/>
    </row>
    <row r="44" spans="2:21" ht="15" customHeight="1" x14ac:dyDescent="0.25">
      <c r="B44" s="97"/>
      <c r="C44" s="78"/>
      <c r="D44" s="98"/>
      <c r="E44" s="98"/>
      <c r="F44" s="98"/>
      <c r="G44" s="98"/>
      <c r="H44" s="98"/>
      <c r="I44" s="98"/>
      <c r="J44" s="98"/>
      <c r="K44" s="98"/>
      <c r="L44" s="98"/>
      <c r="M44" s="98"/>
      <c r="N44" s="98"/>
      <c r="O44" s="86"/>
      <c r="P44" s="86"/>
      <c r="Q44" s="98"/>
      <c r="R44" s="98"/>
      <c r="S44" s="98"/>
      <c r="T44" s="98"/>
      <c r="U44" s="99"/>
    </row>
    <row r="45" spans="2:21" ht="15" customHeight="1" x14ac:dyDescent="0.3">
      <c r="B45" s="97"/>
      <c r="C45" s="85" t="s">
        <v>118</v>
      </c>
      <c r="D45" s="98"/>
      <c r="E45" s="98"/>
      <c r="F45" s="98"/>
      <c r="G45" s="98"/>
      <c r="H45" s="98"/>
      <c r="I45" s="98"/>
      <c r="J45" s="98"/>
      <c r="K45" s="98"/>
      <c r="L45" s="98"/>
      <c r="M45" s="98"/>
      <c r="N45" s="98"/>
      <c r="O45" s="86"/>
      <c r="P45" s="86"/>
      <c r="Q45" s="98"/>
      <c r="R45" s="98"/>
      <c r="S45" s="98"/>
      <c r="T45" s="98"/>
      <c r="U45" s="99"/>
    </row>
    <row r="46" spans="2:21" ht="15" customHeight="1" x14ac:dyDescent="0.25">
      <c r="B46" s="97"/>
      <c r="C46" s="78" t="s">
        <v>332</v>
      </c>
      <c r="D46" s="98"/>
      <c r="E46" s="98"/>
      <c r="F46" s="98"/>
      <c r="G46" s="98"/>
      <c r="H46" s="98"/>
      <c r="I46" s="98"/>
      <c r="J46" s="98"/>
      <c r="K46" s="98"/>
      <c r="L46" s="98"/>
      <c r="M46" s="98"/>
      <c r="N46" s="98"/>
      <c r="O46" s="98"/>
      <c r="P46" s="128">
        <v>4092693</v>
      </c>
      <c r="Q46" s="98"/>
      <c r="R46" s="98"/>
      <c r="S46" s="98"/>
      <c r="T46" s="98"/>
      <c r="U46" s="99"/>
    </row>
    <row r="47" spans="2:21" ht="15" customHeight="1" x14ac:dyDescent="0.3">
      <c r="B47" s="106"/>
      <c r="C47" s="78" t="s">
        <v>328</v>
      </c>
      <c r="D47" s="98"/>
      <c r="E47" s="98"/>
      <c r="F47" s="98"/>
      <c r="G47" s="98"/>
      <c r="H47" s="98"/>
      <c r="I47" s="98"/>
      <c r="J47" s="98"/>
      <c r="K47" s="98"/>
      <c r="L47" s="98"/>
      <c r="M47" s="98"/>
      <c r="N47" s="98"/>
      <c r="O47" s="98"/>
      <c r="P47" s="128">
        <v>2552000</v>
      </c>
      <c r="Q47" s="107"/>
      <c r="R47" s="107"/>
      <c r="S47" s="107"/>
      <c r="T47" s="107"/>
      <c r="U47" s="99"/>
    </row>
    <row r="48" spans="2:21" ht="15" customHeight="1" x14ac:dyDescent="0.25">
      <c r="B48" s="97"/>
      <c r="C48" s="78" t="s">
        <v>369</v>
      </c>
      <c r="D48" s="98"/>
      <c r="E48" s="98"/>
      <c r="F48" s="98"/>
      <c r="G48" s="98"/>
      <c r="H48" s="98"/>
      <c r="I48" s="98"/>
      <c r="J48" s="98"/>
      <c r="K48" s="98"/>
      <c r="L48" s="98"/>
      <c r="M48" s="98"/>
      <c r="N48" s="98"/>
      <c r="O48" s="98"/>
      <c r="P48" s="128">
        <v>2464000.0000000005</v>
      </c>
      <c r="Q48" s="86"/>
      <c r="R48" s="86"/>
      <c r="S48" s="86"/>
      <c r="T48" s="98"/>
      <c r="U48" s="99"/>
    </row>
    <row r="49" spans="2:21" ht="15" customHeight="1" x14ac:dyDescent="0.25">
      <c r="B49" s="97"/>
      <c r="C49" s="78" t="s">
        <v>199</v>
      </c>
      <c r="D49" s="98"/>
      <c r="E49" s="98"/>
      <c r="F49" s="98"/>
      <c r="G49" s="98"/>
      <c r="H49" s="98"/>
      <c r="I49" s="98"/>
      <c r="J49" s="98"/>
      <c r="K49" s="98"/>
      <c r="L49" s="98"/>
      <c r="M49" s="98"/>
      <c r="N49" s="98"/>
      <c r="O49" s="98"/>
      <c r="P49" s="128">
        <v>2256925.0000000005</v>
      </c>
      <c r="Q49" s="86"/>
      <c r="R49" s="86"/>
      <c r="S49" s="86"/>
      <c r="T49" s="98"/>
      <c r="U49" s="99"/>
    </row>
    <row r="50" spans="2:21" ht="15" customHeight="1" x14ac:dyDescent="0.25">
      <c r="B50" s="97"/>
      <c r="C50" s="78" t="s">
        <v>418</v>
      </c>
      <c r="D50" s="98"/>
      <c r="E50" s="98"/>
      <c r="F50" s="98"/>
      <c r="G50" s="98"/>
      <c r="H50" s="98"/>
      <c r="I50" s="98"/>
      <c r="J50" s="98"/>
      <c r="K50" s="98"/>
      <c r="L50" s="98"/>
      <c r="M50" s="98"/>
      <c r="N50" s="98"/>
      <c r="O50" s="98"/>
      <c r="P50" s="128">
        <v>2200000</v>
      </c>
      <c r="Q50" s="86"/>
      <c r="R50" s="86"/>
      <c r="S50" s="86"/>
      <c r="T50" s="98"/>
      <c r="U50" s="99"/>
    </row>
    <row r="51" spans="2:21" ht="15" customHeight="1" x14ac:dyDescent="0.25">
      <c r="B51" s="97"/>
      <c r="C51" s="78" t="s">
        <v>384</v>
      </c>
      <c r="D51" s="98"/>
      <c r="E51" s="98"/>
      <c r="F51" s="98"/>
      <c r="G51" s="98"/>
      <c r="H51" s="98"/>
      <c r="I51" s="98"/>
      <c r="J51" s="98"/>
      <c r="K51" s="98"/>
      <c r="L51" s="98"/>
      <c r="M51" s="98"/>
      <c r="N51" s="98"/>
      <c r="O51" s="98"/>
      <c r="P51" s="128">
        <v>2154579</v>
      </c>
      <c r="Q51" s="86"/>
      <c r="R51" s="86"/>
      <c r="S51" s="86"/>
      <c r="T51" s="98"/>
      <c r="U51" s="99"/>
    </row>
    <row r="52" spans="2:21" ht="15" customHeight="1" x14ac:dyDescent="0.25">
      <c r="B52" s="97"/>
      <c r="C52" s="78" t="s">
        <v>326</v>
      </c>
      <c r="D52" s="98"/>
      <c r="E52" s="98"/>
      <c r="F52" s="98"/>
      <c r="G52" s="98"/>
      <c r="H52" s="98"/>
      <c r="I52" s="98"/>
      <c r="J52" s="98"/>
      <c r="K52" s="98"/>
      <c r="L52" s="98"/>
      <c r="M52" s="98"/>
      <c r="N52" s="98"/>
      <c r="O52" s="86"/>
      <c r="P52" s="128">
        <v>1760000.0000000002</v>
      </c>
      <c r="Q52" s="86"/>
      <c r="R52" s="86"/>
      <c r="S52" s="86"/>
      <c r="T52" s="98"/>
      <c r="U52" s="99"/>
    </row>
    <row r="53" spans="2:21" ht="15" customHeight="1" x14ac:dyDescent="0.25">
      <c r="B53" s="97"/>
      <c r="C53" s="78" t="s">
        <v>388</v>
      </c>
      <c r="D53" s="98"/>
      <c r="E53" s="98"/>
      <c r="F53" s="98"/>
      <c r="G53" s="98"/>
      <c r="H53" s="98"/>
      <c r="I53" s="98"/>
      <c r="J53" s="98"/>
      <c r="K53" s="98"/>
      <c r="L53" s="98"/>
      <c r="M53" s="98"/>
      <c r="N53" s="98"/>
      <c r="O53" s="98"/>
      <c r="P53" s="128">
        <v>1592446.730769231</v>
      </c>
      <c r="Q53" s="86"/>
      <c r="R53" s="86"/>
      <c r="S53" s="86"/>
      <c r="T53" s="98"/>
      <c r="U53" s="99"/>
    </row>
    <row r="54" spans="2:21" ht="15" customHeight="1" x14ac:dyDescent="0.25">
      <c r="B54" s="97"/>
      <c r="C54" s="78" t="s">
        <v>346</v>
      </c>
      <c r="D54" s="98"/>
      <c r="E54" s="98"/>
      <c r="F54" s="98"/>
      <c r="G54" s="98"/>
      <c r="H54" s="98"/>
      <c r="I54" s="98"/>
      <c r="J54" s="98"/>
      <c r="K54" s="98"/>
      <c r="L54" s="98"/>
      <c r="M54" s="98"/>
      <c r="N54" s="98"/>
      <c r="O54" s="98"/>
      <c r="P54" s="128">
        <v>1540000</v>
      </c>
      <c r="Q54" s="86"/>
      <c r="R54" s="86"/>
      <c r="S54" s="86"/>
      <c r="T54" s="98"/>
      <c r="U54" s="99"/>
    </row>
    <row r="55" spans="2:21" ht="15" customHeight="1" x14ac:dyDescent="0.25">
      <c r="B55" s="97"/>
      <c r="C55" s="78" t="s">
        <v>202</v>
      </c>
      <c r="D55" s="98"/>
      <c r="E55" s="98"/>
      <c r="F55" s="98"/>
      <c r="G55" s="98"/>
      <c r="H55" s="98"/>
      <c r="I55" s="98"/>
      <c r="J55" s="98"/>
      <c r="K55" s="98"/>
      <c r="L55" s="98"/>
      <c r="M55" s="98"/>
      <c r="N55" s="98"/>
      <c r="O55" s="98"/>
      <c r="P55" s="128">
        <v>1525362.3</v>
      </c>
      <c r="Q55" s="86"/>
      <c r="R55" s="86"/>
      <c r="S55" s="86"/>
      <c r="T55" s="98"/>
      <c r="U55" s="99"/>
    </row>
    <row r="56" spans="2:21" ht="15" customHeight="1" x14ac:dyDescent="0.25">
      <c r="B56" s="97"/>
      <c r="C56" s="78" t="s">
        <v>414</v>
      </c>
      <c r="D56" s="98"/>
      <c r="E56" s="98"/>
      <c r="F56" s="98"/>
      <c r="G56" s="98"/>
      <c r="H56" s="98"/>
      <c r="I56" s="98"/>
      <c r="J56" s="98"/>
      <c r="K56" s="98"/>
      <c r="L56" s="98"/>
      <c r="M56" s="98"/>
      <c r="N56" s="98"/>
      <c r="O56" s="86"/>
      <c r="P56" s="128">
        <v>1485000.0000000002</v>
      </c>
      <c r="Q56" s="86"/>
      <c r="R56" s="86"/>
      <c r="S56" s="86"/>
      <c r="T56" s="98"/>
      <c r="U56" s="99"/>
    </row>
    <row r="57" spans="2:21" ht="15" customHeight="1" x14ac:dyDescent="0.25">
      <c r="B57" s="97"/>
      <c r="C57" s="78" t="s">
        <v>186</v>
      </c>
      <c r="D57" s="98"/>
      <c r="E57" s="98"/>
      <c r="F57" s="98"/>
      <c r="G57" s="98"/>
      <c r="H57" s="98"/>
      <c r="I57" s="98"/>
      <c r="J57" s="98"/>
      <c r="K57" s="98"/>
      <c r="L57" s="98"/>
      <c r="M57" s="98"/>
      <c r="N57" s="98"/>
      <c r="O57" s="98"/>
      <c r="P57" s="128">
        <v>1381064.0757129223</v>
      </c>
      <c r="Q57" s="86"/>
      <c r="R57" s="86"/>
      <c r="S57" s="86"/>
      <c r="T57" s="98"/>
      <c r="U57" s="99"/>
    </row>
    <row r="58" spans="2:21" ht="15" customHeight="1" x14ac:dyDescent="0.25">
      <c r="B58" s="97"/>
      <c r="C58" s="78" t="s">
        <v>350</v>
      </c>
      <c r="D58" s="98"/>
      <c r="E58" s="98"/>
      <c r="F58" s="98"/>
      <c r="G58" s="98"/>
      <c r="H58" s="98"/>
      <c r="I58" s="98"/>
      <c r="J58" s="98"/>
      <c r="K58" s="98"/>
      <c r="L58" s="98"/>
      <c r="M58" s="98"/>
      <c r="N58" s="98"/>
      <c r="O58" s="98"/>
      <c r="P58" s="128">
        <v>1367348.3185185187</v>
      </c>
      <c r="Q58" s="86"/>
      <c r="R58" s="86"/>
      <c r="S58" s="86"/>
      <c r="T58" s="98"/>
      <c r="U58" s="99"/>
    </row>
    <row r="59" spans="2:21" ht="15" customHeight="1" x14ac:dyDescent="0.25">
      <c r="B59" s="97"/>
      <c r="C59" s="78" t="s">
        <v>346</v>
      </c>
      <c r="D59" s="98"/>
      <c r="E59" s="98"/>
      <c r="F59" s="98"/>
      <c r="G59" s="98"/>
      <c r="H59" s="98"/>
      <c r="I59" s="98"/>
      <c r="J59" s="98"/>
      <c r="K59" s="98"/>
      <c r="L59" s="98"/>
      <c r="M59" s="98"/>
      <c r="N59" s="98"/>
      <c r="O59" s="86"/>
      <c r="P59" s="128">
        <v>1232000</v>
      </c>
      <c r="Q59" s="86"/>
      <c r="R59" s="86"/>
      <c r="S59" s="86"/>
      <c r="T59" s="98"/>
      <c r="U59" s="99"/>
    </row>
    <row r="60" spans="2:21" ht="15" customHeight="1" x14ac:dyDescent="0.25">
      <c r="B60" s="97"/>
      <c r="C60" s="78" t="s">
        <v>346</v>
      </c>
      <c r="D60" s="98"/>
      <c r="E60" s="98"/>
      <c r="F60" s="98"/>
      <c r="G60" s="98"/>
      <c r="H60" s="98"/>
      <c r="I60" s="98"/>
      <c r="J60" s="98"/>
      <c r="K60" s="98"/>
      <c r="L60" s="98"/>
      <c r="M60" s="98"/>
      <c r="N60" s="98"/>
      <c r="O60" s="86"/>
      <c r="P60" s="128">
        <v>1232000</v>
      </c>
      <c r="Q60" s="86"/>
      <c r="R60" s="86"/>
      <c r="S60" s="86"/>
      <c r="T60" s="98"/>
      <c r="U60" s="99"/>
    </row>
    <row r="61" spans="2:21" ht="15" customHeight="1" x14ac:dyDescent="0.25">
      <c r="B61" s="97"/>
      <c r="C61" s="78" t="s">
        <v>370</v>
      </c>
      <c r="D61" s="98"/>
      <c r="E61" s="98"/>
      <c r="F61" s="98"/>
      <c r="G61" s="98"/>
      <c r="H61" s="98"/>
      <c r="I61" s="98"/>
      <c r="J61" s="98"/>
      <c r="K61" s="98"/>
      <c r="L61" s="98"/>
      <c r="M61" s="98"/>
      <c r="N61" s="98"/>
      <c r="O61" s="86"/>
      <c r="P61" s="128">
        <v>1213057.2142857143</v>
      </c>
      <c r="Q61" s="86"/>
      <c r="R61" s="86"/>
      <c r="S61" s="86"/>
      <c r="T61" s="98"/>
      <c r="U61" s="99"/>
    </row>
    <row r="62" spans="2:21" ht="15" customHeight="1" x14ac:dyDescent="0.25">
      <c r="B62" s="97"/>
      <c r="C62" s="78" t="s">
        <v>387</v>
      </c>
      <c r="D62" s="98"/>
      <c r="E62" s="98"/>
      <c r="F62" s="98"/>
      <c r="G62" s="98"/>
      <c r="H62" s="98"/>
      <c r="I62" s="98"/>
      <c r="J62" s="98"/>
      <c r="K62" s="98"/>
      <c r="L62" s="98"/>
      <c r="M62" s="98"/>
      <c r="N62" s="98"/>
      <c r="O62" s="98"/>
      <c r="P62" s="128">
        <v>1185501.9282051285</v>
      </c>
      <c r="Q62" s="86"/>
      <c r="R62" s="86"/>
      <c r="S62" s="86"/>
      <c r="T62" s="98"/>
      <c r="U62" s="99"/>
    </row>
    <row r="63" spans="2:21" ht="15" customHeight="1" x14ac:dyDescent="0.25">
      <c r="B63" s="97"/>
      <c r="C63" s="78" t="s">
        <v>351</v>
      </c>
      <c r="D63" s="98"/>
      <c r="E63" s="98"/>
      <c r="F63" s="98"/>
      <c r="G63" s="98"/>
      <c r="H63" s="98"/>
      <c r="I63" s="98"/>
      <c r="J63" s="98"/>
      <c r="K63" s="98"/>
      <c r="L63" s="98"/>
      <c r="M63" s="98"/>
      <c r="N63" s="98"/>
      <c r="O63" s="98"/>
      <c r="P63" s="128">
        <v>1054939.05</v>
      </c>
      <c r="Q63" s="86"/>
      <c r="R63" s="86"/>
      <c r="S63" s="86"/>
      <c r="T63" s="98"/>
      <c r="U63" s="99"/>
    </row>
    <row r="64" spans="2:21" ht="15" customHeight="1" x14ac:dyDescent="0.25">
      <c r="B64" s="97"/>
      <c r="C64" s="78" t="s">
        <v>401</v>
      </c>
      <c r="D64" s="98"/>
      <c r="E64" s="98"/>
      <c r="F64" s="98"/>
      <c r="G64" s="98"/>
      <c r="H64" s="98"/>
      <c r="I64" s="98"/>
      <c r="J64" s="98"/>
      <c r="K64" s="98"/>
      <c r="L64" s="98"/>
      <c r="M64" s="98"/>
      <c r="N64" s="98"/>
      <c r="O64" s="86"/>
      <c r="P64" s="128">
        <v>1027254.4920000001</v>
      </c>
      <c r="Q64" s="86"/>
      <c r="R64" s="86"/>
      <c r="S64" s="86"/>
      <c r="T64" s="98"/>
      <c r="U64" s="99"/>
    </row>
    <row r="65" spans="2:21" ht="15" customHeight="1" x14ac:dyDescent="0.25">
      <c r="B65" s="97"/>
      <c r="C65" s="78" t="s">
        <v>195</v>
      </c>
      <c r="D65" s="98"/>
      <c r="E65" s="98"/>
      <c r="F65" s="98"/>
      <c r="G65" s="98"/>
      <c r="H65" s="98"/>
      <c r="I65" s="98"/>
      <c r="J65" s="98"/>
      <c r="K65" s="98"/>
      <c r="L65" s="98"/>
      <c r="M65" s="98"/>
      <c r="N65" s="98"/>
      <c r="O65" s="98"/>
      <c r="P65" s="128">
        <v>970280.6896640003</v>
      </c>
      <c r="Q65" s="86"/>
      <c r="R65" s="86"/>
      <c r="S65" s="86"/>
      <c r="T65" s="98"/>
      <c r="U65" s="99"/>
    </row>
    <row r="66" spans="2:21" ht="15" customHeight="1" x14ac:dyDescent="0.25">
      <c r="B66" s="97"/>
      <c r="C66" s="78" t="s">
        <v>346</v>
      </c>
      <c r="D66" s="98"/>
      <c r="E66" s="98"/>
      <c r="F66" s="98"/>
      <c r="G66" s="98"/>
      <c r="H66" s="98"/>
      <c r="I66" s="98"/>
      <c r="J66" s="98"/>
      <c r="K66" s="98"/>
      <c r="L66" s="98"/>
      <c r="M66" s="98"/>
      <c r="N66" s="98"/>
      <c r="O66" s="98"/>
      <c r="P66" s="128">
        <v>924000</v>
      </c>
      <c r="Q66" s="86"/>
      <c r="R66" s="86"/>
      <c r="S66" s="86"/>
      <c r="T66" s="98"/>
      <c r="U66" s="99"/>
    </row>
    <row r="67" spans="2:21" ht="15" customHeight="1" x14ac:dyDescent="0.25">
      <c r="B67" s="97"/>
      <c r="C67" s="78" t="s">
        <v>347</v>
      </c>
      <c r="D67" s="98"/>
      <c r="E67" s="98"/>
      <c r="F67" s="98"/>
      <c r="G67" s="98"/>
      <c r="H67" s="98"/>
      <c r="I67" s="98"/>
      <c r="J67" s="98"/>
      <c r="K67" s="98"/>
      <c r="L67" s="98"/>
      <c r="M67" s="98"/>
      <c r="N67" s="98"/>
      <c r="O67" s="98"/>
      <c r="P67" s="128">
        <v>924000</v>
      </c>
      <c r="Q67" s="86"/>
      <c r="R67" s="86"/>
      <c r="S67" s="86"/>
      <c r="T67" s="98"/>
      <c r="U67" s="99"/>
    </row>
    <row r="68" spans="2:21" ht="15" customHeight="1" x14ac:dyDescent="0.25">
      <c r="B68" s="97"/>
      <c r="C68" s="78" t="s">
        <v>380</v>
      </c>
      <c r="D68" s="98"/>
      <c r="E68" s="98"/>
      <c r="F68" s="98"/>
      <c r="G68" s="98"/>
      <c r="H68" s="98"/>
      <c r="I68" s="98"/>
      <c r="J68" s="98"/>
      <c r="K68" s="98"/>
      <c r="L68" s="98"/>
      <c r="M68" s="98"/>
      <c r="N68" s="98"/>
      <c r="O68" s="98"/>
      <c r="P68" s="128">
        <v>863760.4800000001</v>
      </c>
      <c r="Q68" s="86"/>
      <c r="R68" s="86"/>
      <c r="S68" s="86"/>
      <c r="T68" s="98"/>
      <c r="U68" s="99"/>
    </row>
    <row r="69" spans="2:21" ht="15" customHeight="1" x14ac:dyDescent="0.25">
      <c r="B69" s="97"/>
      <c r="C69" s="78" t="s">
        <v>362</v>
      </c>
      <c r="D69" s="98"/>
      <c r="E69" s="98"/>
      <c r="F69" s="98"/>
      <c r="G69" s="98"/>
      <c r="H69" s="98"/>
      <c r="I69" s="98"/>
      <c r="J69" s="98"/>
      <c r="K69" s="98"/>
      <c r="L69" s="98"/>
      <c r="M69" s="98"/>
      <c r="N69" s="98"/>
      <c r="O69" s="98"/>
      <c r="P69" s="128">
        <v>840756.4</v>
      </c>
      <c r="Q69" s="86"/>
      <c r="R69" s="86"/>
      <c r="S69" s="86"/>
      <c r="T69" s="98"/>
      <c r="U69" s="99"/>
    </row>
    <row r="70" spans="2:21" ht="15" customHeight="1" x14ac:dyDescent="0.25">
      <c r="B70" s="97"/>
      <c r="C70" s="78" t="s">
        <v>393</v>
      </c>
      <c r="D70" s="98"/>
      <c r="E70" s="98"/>
      <c r="F70" s="98"/>
      <c r="G70" s="98"/>
      <c r="H70" s="98"/>
      <c r="I70" s="98"/>
      <c r="J70" s="98"/>
      <c r="K70" s="98"/>
      <c r="L70" s="98"/>
      <c r="M70" s="98"/>
      <c r="N70" s="98"/>
      <c r="O70" s="98"/>
      <c r="P70" s="128">
        <v>790913.91176470579</v>
      </c>
      <c r="Q70" s="86"/>
      <c r="R70" s="86"/>
      <c r="S70" s="86"/>
      <c r="T70" s="98"/>
      <c r="U70" s="99"/>
    </row>
    <row r="71" spans="2:21" ht="15" customHeight="1" x14ac:dyDescent="0.25">
      <c r="B71" s="97"/>
      <c r="C71" s="78" t="s">
        <v>367</v>
      </c>
      <c r="D71" s="98"/>
      <c r="E71" s="98"/>
      <c r="F71" s="98"/>
      <c r="G71" s="98"/>
      <c r="H71" s="98"/>
      <c r="I71" s="98"/>
      <c r="J71" s="98"/>
      <c r="K71" s="98"/>
      <c r="L71" s="98"/>
      <c r="M71" s="98"/>
      <c r="N71" s="98"/>
      <c r="O71" s="98"/>
      <c r="P71" s="128">
        <v>676807.0137931034</v>
      </c>
      <c r="Q71" s="86"/>
      <c r="R71" s="86"/>
      <c r="S71" s="86"/>
      <c r="T71" s="98"/>
      <c r="U71" s="99"/>
    </row>
    <row r="72" spans="2:21" ht="15" customHeight="1" x14ac:dyDescent="0.25">
      <c r="B72" s="97"/>
      <c r="C72" s="78" t="s">
        <v>327</v>
      </c>
      <c r="D72" s="98"/>
      <c r="E72" s="98"/>
      <c r="F72" s="98"/>
      <c r="G72" s="98"/>
      <c r="H72" s="98"/>
      <c r="I72" s="98"/>
      <c r="J72" s="98"/>
      <c r="K72" s="98"/>
      <c r="L72" s="98"/>
      <c r="M72" s="98"/>
      <c r="N72" s="98"/>
      <c r="O72" s="98"/>
      <c r="P72" s="128">
        <v>656079.60000000009</v>
      </c>
      <c r="Q72" s="86"/>
      <c r="R72" s="86"/>
      <c r="S72" s="86"/>
      <c r="T72" s="98"/>
      <c r="U72" s="99"/>
    </row>
    <row r="73" spans="2:21" ht="15" customHeight="1" x14ac:dyDescent="0.25">
      <c r="B73" s="97"/>
      <c r="C73" s="78" t="s">
        <v>416</v>
      </c>
      <c r="D73" s="98"/>
      <c r="E73" s="98"/>
      <c r="F73" s="98"/>
      <c r="G73" s="98"/>
      <c r="H73" s="98"/>
      <c r="I73" s="98"/>
      <c r="J73" s="98"/>
      <c r="K73" s="98"/>
      <c r="L73" s="98"/>
      <c r="M73" s="98"/>
      <c r="N73" s="98"/>
      <c r="O73" s="98"/>
      <c r="P73" s="128">
        <v>512600.00000000006</v>
      </c>
      <c r="Q73" s="86"/>
      <c r="R73" s="86"/>
      <c r="S73" s="86"/>
      <c r="T73" s="98"/>
      <c r="U73" s="99"/>
    </row>
    <row r="74" spans="2:21" ht="15" customHeight="1" x14ac:dyDescent="0.25">
      <c r="B74" s="97"/>
      <c r="C74" s="78" t="s">
        <v>372</v>
      </c>
      <c r="D74" s="98"/>
      <c r="E74" s="98"/>
      <c r="F74" s="98"/>
      <c r="G74" s="98"/>
      <c r="H74" s="98"/>
      <c r="I74" s="98"/>
      <c r="J74" s="98"/>
      <c r="K74" s="98"/>
      <c r="L74" s="98"/>
      <c r="M74" s="98"/>
      <c r="N74" s="98"/>
      <c r="O74" s="98"/>
      <c r="P74" s="128">
        <v>474551.7333333334</v>
      </c>
      <c r="Q74" s="86"/>
      <c r="R74" s="86"/>
      <c r="S74" s="86"/>
      <c r="T74" s="98"/>
      <c r="U74" s="99"/>
    </row>
    <row r="75" spans="2:21" ht="15" customHeight="1" x14ac:dyDescent="0.25">
      <c r="B75" s="97"/>
      <c r="C75" s="78" t="s">
        <v>373</v>
      </c>
      <c r="D75" s="98"/>
      <c r="E75" s="98"/>
      <c r="F75" s="98"/>
      <c r="G75" s="98"/>
      <c r="H75" s="98"/>
      <c r="I75" s="98"/>
      <c r="J75" s="98"/>
      <c r="K75" s="98"/>
      <c r="L75" s="98"/>
      <c r="M75" s="98"/>
      <c r="N75" s="98"/>
      <c r="O75" s="98"/>
      <c r="P75" s="128">
        <v>437777.4</v>
      </c>
      <c r="Q75" s="86"/>
      <c r="R75" s="86"/>
      <c r="S75" s="86"/>
      <c r="T75" s="98"/>
      <c r="U75" s="99"/>
    </row>
    <row r="76" spans="2:21" ht="15" customHeight="1" x14ac:dyDescent="0.25">
      <c r="B76" s="97"/>
      <c r="C76" s="78" t="s">
        <v>361</v>
      </c>
      <c r="D76" s="98"/>
      <c r="E76" s="98"/>
      <c r="F76" s="98"/>
      <c r="G76" s="98"/>
      <c r="H76" s="98"/>
      <c r="I76" s="98"/>
      <c r="J76" s="98"/>
      <c r="K76" s="98"/>
      <c r="L76" s="98"/>
      <c r="M76" s="98"/>
      <c r="N76" s="98"/>
      <c r="O76" s="98"/>
      <c r="P76" s="128">
        <v>420893.24444444448</v>
      </c>
      <c r="Q76" s="86"/>
      <c r="R76" s="86"/>
      <c r="S76" s="86"/>
      <c r="T76" s="98"/>
      <c r="U76" s="99"/>
    </row>
    <row r="77" spans="2:21" ht="15" customHeight="1" x14ac:dyDescent="0.25">
      <c r="B77" s="97"/>
      <c r="C77" s="78" t="s">
        <v>278</v>
      </c>
      <c r="D77" s="98"/>
      <c r="E77" s="98"/>
      <c r="F77" s="98"/>
      <c r="G77" s="98"/>
      <c r="H77" s="98"/>
      <c r="I77" s="98"/>
      <c r="J77" s="98"/>
      <c r="K77" s="98"/>
      <c r="L77" s="98"/>
      <c r="M77" s="98"/>
      <c r="N77" s="98"/>
      <c r="O77" s="98"/>
      <c r="P77" s="128">
        <v>414036.16841613327</v>
      </c>
      <c r="Q77" s="86"/>
      <c r="R77" s="86"/>
      <c r="S77" s="86"/>
      <c r="T77" s="98"/>
      <c r="U77" s="99"/>
    </row>
    <row r="78" spans="2:21" ht="15" customHeight="1" x14ac:dyDescent="0.25">
      <c r="B78" s="97"/>
      <c r="C78" s="78" t="s">
        <v>320</v>
      </c>
      <c r="D78" s="98"/>
      <c r="E78" s="98"/>
      <c r="F78" s="98"/>
      <c r="G78" s="98"/>
      <c r="H78" s="98"/>
      <c r="I78" s="98"/>
      <c r="J78" s="98"/>
      <c r="K78" s="98"/>
      <c r="L78" s="98"/>
      <c r="M78" s="98"/>
      <c r="N78" s="98"/>
      <c r="O78" s="98"/>
      <c r="P78" s="128">
        <v>407440.00000000006</v>
      </c>
      <c r="Q78" s="86"/>
      <c r="R78" s="86"/>
      <c r="S78" s="86"/>
      <c r="T78" s="98"/>
      <c r="U78" s="99"/>
    </row>
    <row r="79" spans="2:21" ht="15" customHeight="1" x14ac:dyDescent="0.25">
      <c r="B79" s="97"/>
      <c r="C79" s="78" t="s">
        <v>379</v>
      </c>
      <c r="D79" s="98"/>
      <c r="E79" s="98"/>
      <c r="F79" s="98"/>
      <c r="G79" s="98"/>
      <c r="H79" s="98"/>
      <c r="I79" s="98"/>
      <c r="J79" s="98"/>
      <c r="K79" s="98"/>
      <c r="L79" s="98"/>
      <c r="M79" s="98"/>
      <c r="N79" s="98"/>
      <c r="O79" s="86"/>
      <c r="P79" s="128">
        <v>377899.26428571425</v>
      </c>
      <c r="Q79" s="86"/>
      <c r="R79" s="86"/>
      <c r="S79" s="86"/>
      <c r="T79" s="98"/>
      <c r="U79" s="99"/>
    </row>
    <row r="80" spans="2:21" ht="15" customHeight="1" x14ac:dyDescent="0.25">
      <c r="B80" s="97"/>
      <c r="C80" s="78" t="s">
        <v>228</v>
      </c>
      <c r="D80" s="98"/>
      <c r="E80" s="98"/>
      <c r="F80" s="98"/>
      <c r="G80" s="98"/>
      <c r="H80" s="98"/>
      <c r="I80" s="98"/>
      <c r="J80" s="98"/>
      <c r="K80" s="98"/>
      <c r="L80" s="98"/>
      <c r="M80" s="98"/>
      <c r="N80" s="98"/>
      <c r="O80" s="86"/>
      <c r="P80" s="128">
        <v>377168.27500000002</v>
      </c>
      <c r="Q80" s="86"/>
      <c r="R80" s="86"/>
      <c r="S80" s="86"/>
      <c r="T80" s="98"/>
      <c r="U80" s="99"/>
    </row>
    <row r="81" spans="2:21" ht="15" customHeight="1" x14ac:dyDescent="0.25">
      <c r="B81" s="97"/>
      <c r="C81" s="78" t="s">
        <v>289</v>
      </c>
      <c r="D81" s="98"/>
      <c r="E81" s="98"/>
      <c r="F81" s="98"/>
      <c r="G81" s="98"/>
      <c r="H81" s="98"/>
      <c r="I81" s="98"/>
      <c r="J81" s="98"/>
      <c r="K81" s="98"/>
      <c r="L81" s="98"/>
      <c r="M81" s="98"/>
      <c r="N81" s="98"/>
      <c r="O81" s="98"/>
      <c r="P81" s="128">
        <v>369611.69975009293</v>
      </c>
      <c r="Q81" s="86"/>
      <c r="R81" s="86"/>
      <c r="S81" s="86"/>
      <c r="T81" s="98"/>
      <c r="U81" s="99"/>
    </row>
    <row r="82" spans="2:21" ht="15" customHeight="1" x14ac:dyDescent="0.25">
      <c r="B82" s="97"/>
      <c r="C82" s="78" t="s">
        <v>410</v>
      </c>
      <c r="D82" s="98"/>
      <c r="E82" s="98"/>
      <c r="F82" s="98"/>
      <c r="G82" s="98"/>
      <c r="H82" s="98"/>
      <c r="I82" s="98"/>
      <c r="J82" s="98"/>
      <c r="K82" s="98"/>
      <c r="L82" s="98"/>
      <c r="M82" s="98"/>
      <c r="N82" s="98"/>
      <c r="O82" s="86"/>
      <c r="P82" s="128">
        <v>369600</v>
      </c>
      <c r="Q82" s="86"/>
      <c r="R82" s="86"/>
      <c r="S82" s="86"/>
      <c r="T82" s="98"/>
      <c r="U82" s="99"/>
    </row>
    <row r="83" spans="2:21" ht="15" customHeight="1" x14ac:dyDescent="0.25">
      <c r="B83" s="97"/>
      <c r="C83" s="78" t="s">
        <v>400</v>
      </c>
      <c r="D83" s="98"/>
      <c r="E83" s="98"/>
      <c r="F83" s="98"/>
      <c r="G83" s="98"/>
      <c r="H83" s="98"/>
      <c r="I83" s="98"/>
      <c r="J83" s="98"/>
      <c r="K83" s="98"/>
      <c r="L83" s="98"/>
      <c r="M83" s="98"/>
      <c r="N83" s="98"/>
      <c r="O83" s="98"/>
      <c r="P83" s="128">
        <v>331635.38571428577</v>
      </c>
      <c r="Q83" s="86"/>
      <c r="R83" s="86"/>
      <c r="S83" s="86"/>
      <c r="T83" s="98"/>
      <c r="U83" s="99"/>
    </row>
    <row r="84" spans="2:21" ht="15" customHeight="1" x14ac:dyDescent="0.25">
      <c r="B84" s="97"/>
      <c r="C84" s="78" t="s">
        <v>374</v>
      </c>
      <c r="D84" s="98"/>
      <c r="E84" s="98"/>
      <c r="F84" s="98"/>
      <c r="G84" s="98"/>
      <c r="H84" s="98"/>
      <c r="I84" s="98"/>
      <c r="J84" s="98"/>
      <c r="K84" s="98"/>
      <c r="L84" s="98"/>
      <c r="M84" s="98"/>
      <c r="N84" s="98"/>
      <c r="O84" s="98"/>
      <c r="P84" s="128">
        <v>325380.00000000006</v>
      </c>
      <c r="Q84" s="86"/>
      <c r="R84" s="86"/>
      <c r="S84" s="86"/>
      <c r="T84" s="98"/>
      <c r="U84" s="99"/>
    </row>
    <row r="85" spans="2:21" ht="15" customHeight="1" x14ac:dyDescent="0.25">
      <c r="B85" s="97"/>
      <c r="C85" s="78" t="s">
        <v>282</v>
      </c>
      <c r="D85" s="98"/>
      <c r="E85" s="98"/>
      <c r="F85" s="98"/>
      <c r="G85" s="98"/>
      <c r="H85" s="98"/>
      <c r="I85" s="98"/>
      <c r="J85" s="98"/>
      <c r="K85" s="98"/>
      <c r="L85" s="98"/>
      <c r="M85" s="98"/>
      <c r="N85" s="98"/>
      <c r="O85" s="86"/>
      <c r="P85" s="128">
        <v>323093.43227166735</v>
      </c>
      <c r="Q85" s="86"/>
      <c r="R85" s="86"/>
      <c r="S85" s="86"/>
      <c r="T85" s="98"/>
      <c r="U85" s="99"/>
    </row>
    <row r="86" spans="2:21" ht="15" customHeight="1" x14ac:dyDescent="0.25">
      <c r="B86" s="97"/>
      <c r="C86" s="78" t="s">
        <v>192</v>
      </c>
      <c r="D86" s="98"/>
      <c r="E86" s="98"/>
      <c r="F86" s="98"/>
      <c r="G86" s="98"/>
      <c r="H86" s="98"/>
      <c r="I86" s="98"/>
      <c r="J86" s="98"/>
      <c r="K86" s="98"/>
      <c r="L86" s="98"/>
      <c r="M86" s="98"/>
      <c r="N86" s="98"/>
      <c r="O86" s="98"/>
      <c r="P86" s="128">
        <v>320356.17007226078</v>
      </c>
      <c r="Q86" s="86"/>
      <c r="R86" s="86"/>
      <c r="S86" s="86"/>
      <c r="T86" s="98"/>
      <c r="U86" s="99"/>
    </row>
    <row r="87" spans="2:21" ht="15" customHeight="1" x14ac:dyDescent="0.25">
      <c r="B87" s="97"/>
      <c r="C87" s="78" t="s">
        <v>264</v>
      </c>
      <c r="D87" s="98"/>
      <c r="E87" s="98"/>
      <c r="F87" s="98"/>
      <c r="G87" s="98"/>
      <c r="H87" s="98"/>
      <c r="I87" s="98"/>
      <c r="J87" s="98"/>
      <c r="K87" s="98"/>
      <c r="L87" s="98"/>
      <c r="M87" s="98"/>
      <c r="N87" s="98"/>
      <c r="O87" s="86"/>
      <c r="P87" s="128">
        <v>316328.23380787211</v>
      </c>
      <c r="Q87" s="86"/>
      <c r="R87" s="86"/>
      <c r="S87" s="86"/>
      <c r="T87" s="98"/>
      <c r="U87" s="99"/>
    </row>
    <row r="88" spans="2:21" ht="15" customHeight="1" x14ac:dyDescent="0.25">
      <c r="B88" s="97"/>
      <c r="C88" s="78" t="s">
        <v>346</v>
      </c>
      <c r="D88" s="98"/>
      <c r="E88" s="98"/>
      <c r="F88" s="98"/>
      <c r="G88" s="98"/>
      <c r="H88" s="98"/>
      <c r="I88" s="98"/>
      <c r="J88" s="98"/>
      <c r="K88" s="98"/>
      <c r="L88" s="98"/>
      <c r="M88" s="98"/>
      <c r="N88" s="98"/>
      <c r="O88" s="98"/>
      <c r="P88" s="128">
        <v>308000</v>
      </c>
      <c r="Q88" s="86"/>
      <c r="R88" s="86"/>
      <c r="S88" s="86"/>
      <c r="T88" s="98"/>
      <c r="U88" s="99"/>
    </row>
    <row r="89" spans="2:21" ht="15" customHeight="1" x14ac:dyDescent="0.25">
      <c r="B89" s="97"/>
      <c r="C89" s="78" t="s">
        <v>385</v>
      </c>
      <c r="D89" s="98"/>
      <c r="E89" s="98"/>
      <c r="F89" s="98"/>
      <c r="G89" s="98"/>
      <c r="H89" s="98"/>
      <c r="I89" s="98"/>
      <c r="J89" s="98"/>
      <c r="K89" s="98"/>
      <c r="L89" s="98"/>
      <c r="M89" s="98"/>
      <c r="N89" s="98"/>
      <c r="O89" s="98"/>
      <c r="P89" s="128">
        <v>308000</v>
      </c>
      <c r="Q89" s="86"/>
      <c r="R89" s="86"/>
      <c r="S89" s="86"/>
      <c r="T89" s="98"/>
      <c r="U89" s="99"/>
    </row>
    <row r="90" spans="2:21" ht="15" customHeight="1" x14ac:dyDescent="0.25">
      <c r="B90" s="97"/>
      <c r="C90" s="78" t="s">
        <v>406</v>
      </c>
      <c r="D90" s="98"/>
      <c r="E90" s="98"/>
      <c r="F90" s="98"/>
      <c r="G90" s="98"/>
      <c r="H90" s="98"/>
      <c r="I90" s="98"/>
      <c r="J90" s="98"/>
      <c r="K90" s="98"/>
      <c r="L90" s="98"/>
      <c r="M90" s="98"/>
      <c r="N90" s="98"/>
      <c r="O90" s="98"/>
      <c r="P90" s="128">
        <v>308000</v>
      </c>
      <c r="Q90" s="86"/>
      <c r="R90" s="86"/>
      <c r="S90" s="86"/>
      <c r="T90" s="98"/>
      <c r="U90" s="99"/>
    </row>
    <row r="91" spans="2:21" ht="15" customHeight="1" x14ac:dyDescent="0.25">
      <c r="B91" s="97"/>
      <c r="C91" s="78" t="s">
        <v>329</v>
      </c>
      <c r="D91" s="98"/>
      <c r="E91" s="98"/>
      <c r="F91" s="98"/>
      <c r="G91" s="98"/>
      <c r="H91" s="98"/>
      <c r="I91" s="98"/>
      <c r="J91" s="98"/>
      <c r="K91" s="98"/>
      <c r="L91" s="98"/>
      <c r="M91" s="98"/>
      <c r="N91" s="98"/>
      <c r="O91" s="98"/>
      <c r="P91" s="128">
        <v>297000</v>
      </c>
      <c r="Q91" s="86"/>
      <c r="R91" s="86"/>
      <c r="S91" s="86"/>
      <c r="T91" s="98"/>
      <c r="U91" s="99"/>
    </row>
    <row r="92" spans="2:21" ht="15" customHeight="1" x14ac:dyDescent="0.25">
      <c r="B92" s="97"/>
      <c r="C92" s="78" t="s">
        <v>359</v>
      </c>
      <c r="D92" s="98"/>
      <c r="E92" s="98"/>
      <c r="F92" s="98"/>
      <c r="G92" s="98"/>
      <c r="H92" s="98"/>
      <c r="I92" s="98"/>
      <c r="J92" s="98"/>
      <c r="K92" s="98"/>
      <c r="L92" s="98"/>
      <c r="M92" s="98"/>
      <c r="N92" s="98"/>
      <c r="O92" s="98"/>
      <c r="P92" s="128">
        <v>288420.00000000006</v>
      </c>
      <c r="Q92" s="86"/>
      <c r="R92" s="86"/>
      <c r="S92" s="86"/>
      <c r="T92" s="98"/>
      <c r="U92" s="99"/>
    </row>
    <row r="93" spans="2:21" ht="15" customHeight="1" x14ac:dyDescent="0.25">
      <c r="B93" s="97"/>
      <c r="C93" s="78" t="s">
        <v>389</v>
      </c>
      <c r="D93" s="98"/>
      <c r="E93" s="98"/>
      <c r="F93" s="98"/>
      <c r="G93" s="98"/>
      <c r="H93" s="98"/>
      <c r="I93" s="98"/>
      <c r="J93" s="98"/>
      <c r="K93" s="98"/>
      <c r="L93" s="98"/>
      <c r="M93" s="98"/>
      <c r="N93" s="98"/>
      <c r="O93" s="86"/>
      <c r="P93" s="128">
        <v>276430</v>
      </c>
      <c r="Q93" s="86"/>
      <c r="R93" s="86"/>
      <c r="S93" s="86"/>
      <c r="T93" s="98"/>
      <c r="U93" s="99"/>
    </row>
    <row r="94" spans="2:21" ht="15" customHeight="1" x14ac:dyDescent="0.25">
      <c r="B94" s="97"/>
      <c r="C94" s="78" t="s">
        <v>191</v>
      </c>
      <c r="D94" s="98"/>
      <c r="E94" s="98"/>
      <c r="F94" s="98"/>
      <c r="G94" s="98"/>
      <c r="H94" s="98"/>
      <c r="I94" s="98"/>
      <c r="J94" s="98"/>
      <c r="K94" s="98"/>
      <c r="L94" s="98"/>
      <c r="M94" s="98"/>
      <c r="N94" s="98"/>
      <c r="O94" s="98"/>
      <c r="P94" s="128">
        <v>255019.87740303369</v>
      </c>
      <c r="Q94" s="86"/>
      <c r="R94" s="86"/>
      <c r="S94" s="86"/>
      <c r="T94" s="98"/>
      <c r="U94" s="99"/>
    </row>
    <row r="95" spans="2:21" ht="15" customHeight="1" x14ac:dyDescent="0.25">
      <c r="B95" s="97"/>
      <c r="C95" s="78" t="s">
        <v>349</v>
      </c>
      <c r="D95" s="98"/>
      <c r="E95" s="98"/>
      <c r="F95" s="98"/>
      <c r="G95" s="98"/>
      <c r="H95" s="98"/>
      <c r="I95" s="98"/>
      <c r="J95" s="98"/>
      <c r="K95" s="98"/>
      <c r="L95" s="98"/>
      <c r="M95" s="98"/>
      <c r="N95" s="98"/>
      <c r="O95" s="98"/>
      <c r="P95" s="128">
        <v>250467.14</v>
      </c>
      <c r="Q95" s="86"/>
      <c r="R95" s="86"/>
      <c r="S95" s="86"/>
      <c r="T95" s="98"/>
      <c r="U95" s="99"/>
    </row>
    <row r="96" spans="2:21" ht="15" customHeight="1" x14ac:dyDescent="0.25">
      <c r="B96" s="97"/>
      <c r="C96" s="78" t="s">
        <v>368</v>
      </c>
      <c r="D96" s="98"/>
      <c r="E96" s="98"/>
      <c r="F96" s="98"/>
      <c r="G96" s="98"/>
      <c r="H96" s="98"/>
      <c r="I96" s="98"/>
      <c r="J96" s="98"/>
      <c r="K96" s="98"/>
      <c r="L96" s="98"/>
      <c r="M96" s="98"/>
      <c r="N96" s="98"/>
      <c r="O96" s="98"/>
      <c r="P96" s="128">
        <v>245520</v>
      </c>
      <c r="Q96" s="86"/>
      <c r="R96" s="86"/>
      <c r="S96" s="86"/>
      <c r="T96" s="98"/>
      <c r="U96" s="99"/>
    </row>
    <row r="97" spans="2:21" ht="15" customHeight="1" x14ac:dyDescent="0.25">
      <c r="B97" s="97"/>
      <c r="C97" s="78" t="s">
        <v>279</v>
      </c>
      <c r="D97" s="98"/>
      <c r="E97" s="98"/>
      <c r="F97" s="98"/>
      <c r="G97" s="98"/>
      <c r="H97" s="98"/>
      <c r="I97" s="98"/>
      <c r="J97" s="98"/>
      <c r="K97" s="98"/>
      <c r="L97" s="98"/>
      <c r="M97" s="98"/>
      <c r="N97" s="98"/>
      <c r="O97" s="98"/>
      <c r="P97" s="128">
        <v>242320.57607307273</v>
      </c>
      <c r="Q97" s="86"/>
      <c r="R97" s="86"/>
      <c r="S97" s="86"/>
      <c r="T97" s="98"/>
      <c r="U97" s="99"/>
    </row>
    <row r="98" spans="2:21" ht="15" customHeight="1" x14ac:dyDescent="0.25">
      <c r="B98" s="97"/>
      <c r="C98" s="78" t="s">
        <v>412</v>
      </c>
      <c r="D98" s="98"/>
      <c r="E98" s="98"/>
      <c r="F98" s="98"/>
      <c r="G98" s="98"/>
      <c r="H98" s="98"/>
      <c r="I98" s="98"/>
      <c r="J98" s="98"/>
      <c r="K98" s="98"/>
      <c r="L98" s="98"/>
      <c r="M98" s="98"/>
      <c r="N98" s="98"/>
      <c r="O98" s="86"/>
      <c r="P98" s="128">
        <v>230304.25000000003</v>
      </c>
      <c r="Q98" s="86"/>
      <c r="R98" s="86"/>
      <c r="S98" s="86"/>
      <c r="T98" s="98"/>
      <c r="U98" s="99"/>
    </row>
    <row r="99" spans="2:21" ht="15" customHeight="1" x14ac:dyDescent="0.25">
      <c r="B99" s="97"/>
      <c r="C99" s="78" t="s">
        <v>230</v>
      </c>
      <c r="D99" s="98"/>
      <c r="E99" s="98"/>
      <c r="F99" s="98"/>
      <c r="G99" s="98"/>
      <c r="H99" s="98"/>
      <c r="I99" s="98"/>
      <c r="J99" s="98"/>
      <c r="K99" s="98"/>
      <c r="L99" s="98"/>
      <c r="M99" s="98"/>
      <c r="N99" s="98"/>
      <c r="O99" s="98"/>
      <c r="P99" s="128">
        <v>228743.90000000002</v>
      </c>
      <c r="Q99" s="86"/>
      <c r="R99" s="86"/>
      <c r="S99" s="86"/>
      <c r="T99" s="98"/>
      <c r="U99" s="99"/>
    </row>
    <row r="100" spans="2:21" ht="15" customHeight="1" x14ac:dyDescent="0.25">
      <c r="B100" s="97"/>
      <c r="C100" s="78" t="s">
        <v>319</v>
      </c>
      <c r="D100" s="98"/>
      <c r="E100" s="98"/>
      <c r="F100" s="98"/>
      <c r="G100" s="98"/>
      <c r="H100" s="98"/>
      <c r="I100" s="98"/>
      <c r="J100" s="98"/>
      <c r="K100" s="98"/>
      <c r="L100" s="98"/>
      <c r="M100" s="98"/>
      <c r="N100" s="98"/>
      <c r="O100" s="98"/>
      <c r="P100" s="128">
        <v>221100.00000000003</v>
      </c>
      <c r="Q100" s="86"/>
      <c r="R100" s="86"/>
      <c r="S100" s="86"/>
      <c r="T100" s="98"/>
      <c r="U100" s="99"/>
    </row>
    <row r="101" spans="2:21" ht="15" customHeight="1" x14ac:dyDescent="0.25">
      <c r="B101" s="97"/>
      <c r="C101" s="78" t="s">
        <v>325</v>
      </c>
      <c r="D101" s="98"/>
      <c r="E101" s="98"/>
      <c r="F101" s="98"/>
      <c r="G101" s="98"/>
      <c r="H101" s="98"/>
      <c r="I101" s="98"/>
      <c r="J101" s="98"/>
      <c r="K101" s="98"/>
      <c r="L101" s="98"/>
      <c r="M101" s="98"/>
      <c r="N101" s="98"/>
      <c r="O101" s="98"/>
      <c r="P101" s="128">
        <v>220000.00000000003</v>
      </c>
      <c r="Q101" s="86"/>
      <c r="R101" s="86"/>
      <c r="S101" s="86"/>
      <c r="T101" s="98"/>
      <c r="U101" s="99"/>
    </row>
    <row r="102" spans="2:21" ht="15" customHeight="1" x14ac:dyDescent="0.25">
      <c r="B102" s="97"/>
      <c r="C102" s="78" t="s">
        <v>371</v>
      </c>
      <c r="D102" s="98"/>
      <c r="E102" s="98"/>
      <c r="F102" s="98"/>
      <c r="G102" s="98"/>
      <c r="H102" s="98"/>
      <c r="I102" s="98"/>
      <c r="J102" s="98"/>
      <c r="K102" s="98"/>
      <c r="L102" s="98"/>
      <c r="M102" s="98"/>
      <c r="N102" s="98"/>
      <c r="O102" s="86"/>
      <c r="P102" s="128">
        <v>213840</v>
      </c>
      <c r="Q102" s="86"/>
      <c r="R102" s="86"/>
      <c r="S102" s="86"/>
      <c r="T102" s="98"/>
      <c r="U102" s="99"/>
    </row>
    <row r="103" spans="2:21" ht="15" customHeight="1" x14ac:dyDescent="0.25">
      <c r="B103" s="97"/>
      <c r="C103" s="78" t="s">
        <v>227</v>
      </c>
      <c r="D103" s="98"/>
      <c r="E103" s="98"/>
      <c r="F103" s="98"/>
      <c r="G103" s="98"/>
      <c r="H103" s="98"/>
      <c r="I103" s="98"/>
      <c r="J103" s="98"/>
      <c r="K103" s="98"/>
      <c r="L103" s="98"/>
      <c r="M103" s="98"/>
      <c r="N103" s="98"/>
      <c r="O103" s="86"/>
      <c r="P103" s="128">
        <v>207130.00000000003</v>
      </c>
      <c r="Q103" s="86"/>
      <c r="R103" s="86"/>
      <c r="S103" s="86"/>
      <c r="T103" s="98"/>
      <c r="U103" s="99"/>
    </row>
    <row r="104" spans="2:21" ht="15" customHeight="1" x14ac:dyDescent="0.25">
      <c r="B104" s="97"/>
      <c r="C104" s="78" t="s">
        <v>193</v>
      </c>
      <c r="D104" s="98"/>
      <c r="E104" s="98"/>
      <c r="F104" s="98"/>
      <c r="G104" s="98"/>
      <c r="H104" s="98"/>
      <c r="I104" s="98"/>
      <c r="J104" s="98"/>
      <c r="K104" s="98"/>
      <c r="L104" s="98"/>
      <c r="M104" s="98"/>
      <c r="N104" s="98"/>
      <c r="O104" s="98"/>
      <c r="P104" s="128">
        <v>202892.38379970568</v>
      </c>
      <c r="Q104" s="86"/>
      <c r="R104" s="86"/>
      <c r="S104" s="86"/>
      <c r="T104" s="98"/>
      <c r="U104" s="99"/>
    </row>
    <row r="105" spans="2:21" ht="15" customHeight="1" x14ac:dyDescent="0.25">
      <c r="B105" s="97"/>
      <c r="C105" s="78" t="s">
        <v>288</v>
      </c>
      <c r="D105" s="98"/>
      <c r="E105" s="98"/>
      <c r="F105" s="98"/>
      <c r="G105" s="98"/>
      <c r="H105" s="98"/>
      <c r="I105" s="98"/>
      <c r="J105" s="98"/>
      <c r="K105" s="98"/>
      <c r="L105" s="98"/>
      <c r="M105" s="98"/>
      <c r="N105" s="98"/>
      <c r="O105" s="98"/>
      <c r="P105" s="128">
        <v>202407.57803442184</v>
      </c>
      <c r="Q105" s="86"/>
      <c r="R105" s="86"/>
      <c r="S105" s="86"/>
      <c r="T105" s="98"/>
      <c r="U105" s="99"/>
    </row>
    <row r="106" spans="2:21" ht="15" customHeight="1" x14ac:dyDescent="0.25">
      <c r="B106" s="97"/>
      <c r="C106" s="78" t="s">
        <v>280</v>
      </c>
      <c r="D106" s="98"/>
      <c r="E106" s="98"/>
      <c r="F106" s="98"/>
      <c r="G106" s="98"/>
      <c r="H106" s="98"/>
      <c r="I106" s="98"/>
      <c r="J106" s="98"/>
      <c r="K106" s="98"/>
      <c r="L106" s="98"/>
      <c r="M106" s="98"/>
      <c r="N106" s="98"/>
      <c r="O106" s="98"/>
      <c r="P106" s="128">
        <v>193856.05936300039</v>
      </c>
      <c r="Q106" s="86"/>
      <c r="R106" s="86"/>
      <c r="S106" s="86"/>
      <c r="T106" s="98"/>
      <c r="U106" s="99"/>
    </row>
    <row r="107" spans="2:21" ht="15" customHeight="1" x14ac:dyDescent="0.25">
      <c r="B107" s="97"/>
      <c r="C107" s="78" t="s">
        <v>386</v>
      </c>
      <c r="D107" s="98"/>
      <c r="E107" s="98"/>
      <c r="F107" s="98"/>
      <c r="G107" s="98"/>
      <c r="H107" s="98"/>
      <c r="I107" s="98"/>
      <c r="J107" s="98"/>
      <c r="K107" s="98"/>
      <c r="L107" s="98"/>
      <c r="M107" s="98"/>
      <c r="N107" s="98"/>
      <c r="O107" s="98"/>
      <c r="P107" s="128">
        <v>192864.94615384616</v>
      </c>
      <c r="Q107" s="86"/>
      <c r="R107" s="86"/>
      <c r="S107" s="86"/>
      <c r="T107" s="98"/>
      <c r="U107" s="99"/>
    </row>
    <row r="108" spans="2:21" ht="15" customHeight="1" x14ac:dyDescent="0.25">
      <c r="B108" s="97"/>
      <c r="C108" s="78" t="s">
        <v>397</v>
      </c>
      <c r="D108" s="98"/>
      <c r="E108" s="98"/>
      <c r="F108" s="98"/>
      <c r="G108" s="98"/>
      <c r="H108" s="98"/>
      <c r="I108" s="98"/>
      <c r="J108" s="98"/>
      <c r="K108" s="98"/>
      <c r="L108" s="98"/>
      <c r="M108" s="98"/>
      <c r="N108" s="98"/>
      <c r="O108" s="98"/>
      <c r="P108" s="128">
        <v>167857.57241379312</v>
      </c>
      <c r="Q108" s="86"/>
      <c r="R108" s="86"/>
      <c r="S108" s="86"/>
      <c r="T108" s="98"/>
      <c r="U108" s="99"/>
    </row>
    <row r="109" spans="2:21" ht="15" customHeight="1" x14ac:dyDescent="0.25">
      <c r="B109" s="97"/>
      <c r="C109" s="78" t="s">
        <v>355</v>
      </c>
      <c r="D109" s="98"/>
      <c r="E109" s="98"/>
      <c r="F109" s="98"/>
      <c r="G109" s="98"/>
      <c r="H109" s="98"/>
      <c r="I109" s="98"/>
      <c r="J109" s="98"/>
      <c r="K109" s="98"/>
      <c r="L109" s="98"/>
      <c r="M109" s="98"/>
      <c r="N109" s="98"/>
      <c r="O109" s="98"/>
      <c r="P109" s="128">
        <v>143987.83928571432</v>
      </c>
      <c r="Q109" s="86"/>
      <c r="R109" s="86"/>
      <c r="S109" s="86"/>
      <c r="T109" s="98"/>
      <c r="U109" s="99"/>
    </row>
    <row r="110" spans="2:21" ht="15" customHeight="1" x14ac:dyDescent="0.25">
      <c r="B110" s="97"/>
      <c r="C110" s="78" t="s">
        <v>409</v>
      </c>
      <c r="D110" s="98"/>
      <c r="E110" s="98"/>
      <c r="F110" s="98"/>
      <c r="G110" s="98"/>
      <c r="H110" s="98"/>
      <c r="I110" s="98"/>
      <c r="J110" s="98"/>
      <c r="K110" s="98"/>
      <c r="L110" s="98"/>
      <c r="M110" s="98"/>
      <c r="N110" s="98"/>
      <c r="O110" s="98"/>
      <c r="P110" s="128">
        <v>139260.00000000003</v>
      </c>
      <c r="Q110" s="86"/>
      <c r="R110" s="86"/>
      <c r="S110" s="86"/>
      <c r="T110" s="98"/>
      <c r="U110" s="99"/>
    </row>
    <row r="111" spans="2:21" ht="15" customHeight="1" x14ac:dyDescent="0.25">
      <c r="B111" s="97"/>
      <c r="C111" s="78" t="s">
        <v>396</v>
      </c>
      <c r="D111" s="98"/>
      <c r="E111" s="98"/>
      <c r="F111" s="98"/>
      <c r="G111" s="98"/>
      <c r="H111" s="98"/>
      <c r="I111" s="98"/>
      <c r="J111" s="98"/>
      <c r="K111" s="98"/>
      <c r="L111" s="98"/>
      <c r="M111" s="98"/>
      <c r="N111" s="98"/>
      <c r="O111" s="98"/>
      <c r="P111" s="128">
        <v>138932.44444444444</v>
      </c>
      <c r="Q111" s="86"/>
      <c r="R111" s="86"/>
      <c r="S111" s="86"/>
      <c r="T111" s="98"/>
      <c r="U111" s="99"/>
    </row>
    <row r="112" spans="2:21" ht="15" customHeight="1" x14ac:dyDescent="0.25">
      <c r="B112" s="97"/>
      <c r="C112" s="78" t="s">
        <v>243</v>
      </c>
      <c r="D112" s="98"/>
      <c r="E112" s="98"/>
      <c r="F112" s="98"/>
      <c r="G112" s="98"/>
      <c r="H112" s="98"/>
      <c r="I112" s="98"/>
      <c r="J112" s="98"/>
      <c r="K112" s="98"/>
      <c r="L112" s="98"/>
      <c r="M112" s="98"/>
      <c r="N112" s="98"/>
      <c r="O112" s="98"/>
      <c r="P112" s="128">
        <v>125261.89871742981</v>
      </c>
      <c r="Q112" s="86"/>
      <c r="R112" s="86"/>
      <c r="S112" s="86"/>
      <c r="T112" s="98"/>
      <c r="U112" s="99"/>
    </row>
    <row r="113" spans="2:21" ht="15" customHeight="1" x14ac:dyDescent="0.25">
      <c r="B113" s="97"/>
      <c r="C113" s="78" t="s">
        <v>375</v>
      </c>
      <c r="D113" s="98"/>
      <c r="E113" s="98"/>
      <c r="F113" s="98"/>
      <c r="G113" s="98"/>
      <c r="H113" s="98"/>
      <c r="I113" s="98"/>
      <c r="J113" s="98"/>
      <c r="K113" s="98"/>
      <c r="L113" s="98"/>
      <c r="M113" s="98"/>
      <c r="N113" s="98"/>
      <c r="O113" s="98"/>
      <c r="P113" s="128">
        <v>121770.00000000001</v>
      </c>
      <c r="Q113" s="86"/>
      <c r="R113" s="86"/>
      <c r="S113" s="86"/>
      <c r="T113" s="98"/>
      <c r="U113" s="99"/>
    </row>
    <row r="114" spans="2:21" ht="15" customHeight="1" x14ac:dyDescent="0.25">
      <c r="B114" s="97"/>
      <c r="C114" s="78" t="s">
        <v>357</v>
      </c>
      <c r="D114" s="98"/>
      <c r="E114" s="98"/>
      <c r="F114" s="98"/>
      <c r="G114" s="98"/>
      <c r="H114" s="98"/>
      <c r="I114" s="98"/>
      <c r="J114" s="98"/>
      <c r="K114" s="98"/>
      <c r="L114" s="98"/>
      <c r="M114" s="98"/>
      <c r="N114" s="98"/>
      <c r="O114" s="98"/>
      <c r="P114" s="128">
        <v>117232.50000000001</v>
      </c>
      <c r="Q114" s="86"/>
      <c r="R114" s="86"/>
      <c r="S114" s="86"/>
      <c r="T114" s="98"/>
      <c r="U114" s="99"/>
    </row>
    <row r="115" spans="2:21" ht="15" customHeight="1" x14ac:dyDescent="0.25">
      <c r="B115" s="97"/>
      <c r="C115" s="78" t="s">
        <v>390</v>
      </c>
      <c r="D115" s="98"/>
      <c r="E115" s="98"/>
      <c r="F115" s="98"/>
      <c r="G115" s="98"/>
      <c r="H115" s="98"/>
      <c r="I115" s="98"/>
      <c r="J115" s="98"/>
      <c r="K115" s="98"/>
      <c r="L115" s="98"/>
      <c r="M115" s="98"/>
      <c r="N115" s="98"/>
      <c r="O115" s="98"/>
      <c r="P115" s="128">
        <v>115500</v>
      </c>
      <c r="Q115" s="86"/>
      <c r="R115" s="86"/>
      <c r="S115" s="86"/>
      <c r="T115" s="98"/>
      <c r="U115" s="99"/>
    </row>
    <row r="116" spans="2:21" ht="15" customHeight="1" x14ac:dyDescent="0.25">
      <c r="B116" s="97"/>
      <c r="C116" s="78" t="s">
        <v>413</v>
      </c>
      <c r="D116" s="98"/>
      <c r="E116" s="98"/>
      <c r="F116" s="98"/>
      <c r="G116" s="98"/>
      <c r="H116" s="98"/>
      <c r="I116" s="98"/>
      <c r="J116" s="98"/>
      <c r="K116" s="98"/>
      <c r="L116" s="98"/>
      <c r="M116" s="98"/>
      <c r="N116" s="98"/>
      <c r="O116" s="98"/>
      <c r="P116" s="128">
        <v>113891.58000000002</v>
      </c>
      <c r="Q116" s="86"/>
      <c r="R116" s="86"/>
      <c r="S116" s="86"/>
      <c r="T116" s="98"/>
      <c r="U116" s="99"/>
    </row>
    <row r="117" spans="2:21" ht="15" customHeight="1" x14ac:dyDescent="0.25">
      <c r="B117" s="97"/>
      <c r="C117" s="78" t="s">
        <v>366</v>
      </c>
      <c r="D117" s="98"/>
      <c r="E117" s="98"/>
      <c r="F117" s="98"/>
      <c r="G117" s="98"/>
      <c r="H117" s="98"/>
      <c r="I117" s="98"/>
      <c r="J117" s="98"/>
      <c r="K117" s="98"/>
      <c r="L117" s="98"/>
      <c r="M117" s="98"/>
      <c r="N117" s="98"/>
      <c r="O117" s="98"/>
      <c r="P117" s="128">
        <v>105315.375</v>
      </c>
      <c r="Q117" s="86"/>
      <c r="R117" s="86"/>
      <c r="S117" s="86"/>
      <c r="T117" s="98"/>
      <c r="U117" s="99"/>
    </row>
    <row r="118" spans="2:21" ht="15" customHeight="1" x14ac:dyDescent="0.25">
      <c r="B118" s="97"/>
      <c r="C118" s="78" t="s">
        <v>183</v>
      </c>
      <c r="D118" s="98"/>
      <c r="E118" s="98"/>
      <c r="F118" s="98"/>
      <c r="G118" s="98"/>
      <c r="H118" s="98"/>
      <c r="I118" s="98"/>
      <c r="J118" s="98"/>
      <c r="K118" s="98"/>
      <c r="L118" s="98"/>
      <c r="M118" s="98"/>
      <c r="N118" s="98"/>
      <c r="O118" s="98"/>
      <c r="P118" s="128">
        <v>102197.99214456836</v>
      </c>
      <c r="Q118" s="86"/>
      <c r="R118" s="86"/>
      <c r="S118" s="86"/>
      <c r="T118" s="98"/>
      <c r="U118" s="99"/>
    </row>
    <row r="119" spans="2:21" ht="15" customHeight="1" x14ac:dyDescent="0.25">
      <c r="B119" s="97"/>
      <c r="C119" s="78" t="s">
        <v>330</v>
      </c>
      <c r="D119" s="98"/>
      <c r="E119" s="98"/>
      <c r="F119" s="98"/>
      <c r="G119" s="98"/>
      <c r="H119" s="98"/>
      <c r="I119" s="98"/>
      <c r="J119" s="98"/>
      <c r="K119" s="98"/>
      <c r="L119" s="98"/>
      <c r="M119" s="98"/>
      <c r="N119" s="98"/>
      <c r="O119" s="98"/>
      <c r="P119" s="128">
        <v>99000</v>
      </c>
      <c r="Q119" s="86"/>
      <c r="R119" s="86"/>
      <c r="S119" s="86"/>
      <c r="T119" s="98"/>
      <c r="U119" s="99"/>
    </row>
    <row r="120" spans="2:21" ht="15" customHeight="1" x14ac:dyDescent="0.25">
      <c r="B120" s="97"/>
      <c r="C120" s="78" t="s">
        <v>182</v>
      </c>
      <c r="D120" s="98"/>
      <c r="E120" s="98"/>
      <c r="F120" s="98"/>
      <c r="G120" s="98"/>
      <c r="H120" s="98"/>
      <c r="I120" s="98"/>
      <c r="J120" s="98"/>
      <c r="K120" s="98"/>
      <c r="L120" s="98"/>
      <c r="M120" s="98"/>
      <c r="N120" s="98"/>
      <c r="O120" s="98"/>
      <c r="P120" s="128">
        <v>83645.365488753887</v>
      </c>
      <c r="Q120" s="86"/>
      <c r="R120" s="86"/>
      <c r="S120" s="86"/>
      <c r="T120" s="98"/>
      <c r="U120" s="99"/>
    </row>
    <row r="121" spans="2:21" ht="15" customHeight="1" x14ac:dyDescent="0.25">
      <c r="B121" s="97"/>
      <c r="C121" s="78" t="s">
        <v>364</v>
      </c>
      <c r="D121" s="98"/>
      <c r="E121" s="98"/>
      <c r="F121" s="98"/>
      <c r="G121" s="98"/>
      <c r="H121" s="98"/>
      <c r="I121" s="98"/>
      <c r="J121" s="98"/>
      <c r="K121" s="98"/>
      <c r="L121" s="98"/>
      <c r="M121" s="98"/>
      <c r="N121" s="98"/>
      <c r="O121" s="98"/>
      <c r="P121" s="128">
        <v>82341.355555555565</v>
      </c>
      <c r="Q121" s="86"/>
      <c r="R121" s="86"/>
      <c r="S121" s="86"/>
      <c r="T121" s="98"/>
      <c r="U121" s="99"/>
    </row>
    <row r="122" spans="2:21" ht="15" customHeight="1" x14ac:dyDescent="0.25">
      <c r="B122" s="97"/>
      <c r="C122" s="78" t="s">
        <v>391</v>
      </c>
      <c r="D122" s="98"/>
      <c r="E122" s="98"/>
      <c r="F122" s="98"/>
      <c r="G122" s="98"/>
      <c r="H122" s="98"/>
      <c r="I122" s="98"/>
      <c r="J122" s="98"/>
      <c r="K122" s="98"/>
      <c r="L122" s="98"/>
      <c r="M122" s="98"/>
      <c r="N122" s="98"/>
      <c r="O122" s="98"/>
      <c r="P122" s="128">
        <v>77396</v>
      </c>
      <c r="Q122" s="86"/>
      <c r="R122" s="86"/>
      <c r="S122" s="86"/>
      <c r="T122" s="98"/>
      <c r="U122" s="99"/>
    </row>
    <row r="123" spans="2:21" ht="15" customHeight="1" x14ac:dyDescent="0.25">
      <c r="B123" s="97"/>
      <c r="C123" s="78" t="s">
        <v>398</v>
      </c>
      <c r="D123" s="98"/>
      <c r="E123" s="98"/>
      <c r="F123" s="98"/>
      <c r="G123" s="98"/>
      <c r="H123" s="98"/>
      <c r="I123" s="98"/>
      <c r="J123" s="98"/>
      <c r="K123" s="98"/>
      <c r="L123" s="98"/>
      <c r="M123" s="98"/>
      <c r="N123" s="98"/>
      <c r="O123" s="98"/>
      <c r="P123" s="128">
        <v>74935.14285714287</v>
      </c>
      <c r="Q123" s="86"/>
      <c r="R123" s="86"/>
      <c r="S123" s="86"/>
      <c r="T123" s="98"/>
      <c r="U123" s="99"/>
    </row>
    <row r="124" spans="2:21" ht="15" customHeight="1" x14ac:dyDescent="0.25">
      <c r="B124" s="97"/>
      <c r="C124" s="78" t="s">
        <v>404</v>
      </c>
      <c r="D124" s="98"/>
      <c r="E124" s="98"/>
      <c r="F124" s="98"/>
      <c r="G124" s="98"/>
      <c r="H124" s="98"/>
      <c r="I124" s="98"/>
      <c r="J124" s="98"/>
      <c r="K124" s="98"/>
      <c r="L124" s="98"/>
      <c r="M124" s="98"/>
      <c r="N124" s="98"/>
      <c r="O124" s="98"/>
      <c r="P124" s="128">
        <v>71449</v>
      </c>
      <c r="Q124" s="86"/>
      <c r="R124" s="86"/>
      <c r="S124" s="86"/>
      <c r="T124" s="98"/>
      <c r="U124" s="99"/>
    </row>
    <row r="125" spans="2:21" ht="15" customHeight="1" x14ac:dyDescent="0.25">
      <c r="B125" s="97"/>
      <c r="C125" s="78" t="s">
        <v>184</v>
      </c>
      <c r="D125" s="98"/>
      <c r="E125" s="98"/>
      <c r="F125" s="98"/>
      <c r="G125" s="98"/>
      <c r="H125" s="98"/>
      <c r="I125" s="98"/>
      <c r="J125" s="98"/>
      <c r="K125" s="98"/>
      <c r="L125" s="98"/>
      <c r="M125" s="98"/>
      <c r="N125" s="98"/>
      <c r="O125" s="98"/>
      <c r="P125" s="128">
        <v>63600.895468830742</v>
      </c>
      <c r="Q125" s="86"/>
      <c r="R125" s="86"/>
      <c r="S125" s="86"/>
      <c r="T125" s="98"/>
      <c r="U125" s="99"/>
    </row>
    <row r="126" spans="2:21" ht="15" customHeight="1" x14ac:dyDescent="0.25">
      <c r="B126" s="97"/>
      <c r="C126" s="78" t="s">
        <v>293</v>
      </c>
      <c r="D126" s="98"/>
      <c r="E126" s="98"/>
      <c r="F126" s="98"/>
      <c r="G126" s="98"/>
      <c r="H126" s="98"/>
      <c r="I126" s="98"/>
      <c r="J126" s="98"/>
      <c r="K126" s="98"/>
      <c r="L126" s="98"/>
      <c r="M126" s="98"/>
      <c r="N126" s="98"/>
      <c r="O126" s="98"/>
      <c r="P126" s="128">
        <v>61047.384357273622</v>
      </c>
      <c r="Q126" s="86"/>
      <c r="R126" s="86"/>
      <c r="S126" s="86"/>
      <c r="T126" s="98"/>
      <c r="U126" s="99"/>
    </row>
    <row r="127" spans="2:21" ht="15" customHeight="1" x14ac:dyDescent="0.25">
      <c r="B127" s="97"/>
      <c r="C127" s="78" t="s">
        <v>265</v>
      </c>
      <c r="D127" s="98"/>
      <c r="E127" s="98"/>
      <c r="F127" s="98"/>
      <c r="G127" s="98"/>
      <c r="H127" s="98"/>
      <c r="I127" s="98"/>
      <c r="J127" s="98"/>
      <c r="K127" s="98"/>
      <c r="L127" s="98"/>
      <c r="M127" s="98"/>
      <c r="N127" s="98"/>
      <c r="O127" s="86"/>
      <c r="P127" s="128">
        <v>58952.581806243863</v>
      </c>
      <c r="Q127" s="86"/>
      <c r="R127" s="86"/>
      <c r="S127" s="86"/>
      <c r="T127" s="98"/>
      <c r="U127" s="99"/>
    </row>
    <row r="128" spans="2:21" ht="15" customHeight="1" x14ac:dyDescent="0.25">
      <c r="B128" s="97"/>
      <c r="C128" s="78" t="s">
        <v>301</v>
      </c>
      <c r="D128" s="98"/>
      <c r="E128" s="98"/>
      <c r="F128" s="98"/>
      <c r="G128" s="98"/>
      <c r="H128" s="98"/>
      <c r="I128" s="98"/>
      <c r="J128" s="98"/>
      <c r="K128" s="98"/>
      <c r="L128" s="98"/>
      <c r="M128" s="98"/>
      <c r="N128" s="98"/>
      <c r="O128" s="98"/>
      <c r="P128" s="128">
        <v>58544.060177940504</v>
      </c>
      <c r="Q128" s="86"/>
      <c r="R128" s="86"/>
      <c r="S128" s="86"/>
      <c r="T128" s="98"/>
      <c r="U128" s="99"/>
    </row>
    <row r="129" spans="2:21" ht="15" customHeight="1" x14ac:dyDescent="0.25">
      <c r="B129" s="97"/>
      <c r="C129" s="78" t="s">
        <v>433</v>
      </c>
      <c r="D129" s="98"/>
      <c r="E129" s="98"/>
      <c r="F129" s="98"/>
      <c r="G129" s="98"/>
      <c r="H129" s="98"/>
      <c r="I129" s="98"/>
      <c r="J129" s="98"/>
      <c r="K129" s="98"/>
      <c r="L129" s="98"/>
      <c r="M129" s="98"/>
      <c r="N129" s="98"/>
      <c r="O129" s="98"/>
      <c r="P129" s="128">
        <v>58429.633972469783</v>
      </c>
      <c r="Q129" s="86"/>
      <c r="R129" s="86"/>
      <c r="S129" s="86"/>
      <c r="T129" s="98"/>
      <c r="U129" s="99"/>
    </row>
    <row r="130" spans="2:21" ht="15" customHeight="1" x14ac:dyDescent="0.25">
      <c r="B130" s="97"/>
      <c r="C130" s="78" t="s">
        <v>220</v>
      </c>
      <c r="D130" s="98"/>
      <c r="E130" s="98"/>
      <c r="F130" s="98"/>
      <c r="G130" s="98"/>
      <c r="H130" s="98"/>
      <c r="I130" s="98"/>
      <c r="J130" s="98"/>
      <c r="K130" s="98"/>
      <c r="L130" s="98"/>
      <c r="M130" s="98"/>
      <c r="N130" s="98"/>
      <c r="O130" s="86"/>
      <c r="P130" s="128">
        <v>56964.175551528977</v>
      </c>
      <c r="Q130" s="86"/>
      <c r="R130" s="86"/>
      <c r="S130" s="86"/>
      <c r="T130" s="98"/>
      <c r="U130" s="99"/>
    </row>
    <row r="131" spans="2:21" ht="15" customHeight="1" x14ac:dyDescent="0.25">
      <c r="B131" s="97"/>
      <c r="C131" s="78" t="s">
        <v>376</v>
      </c>
      <c r="D131" s="98"/>
      <c r="E131" s="98"/>
      <c r="F131" s="98"/>
      <c r="G131" s="98"/>
      <c r="H131" s="98"/>
      <c r="I131" s="98"/>
      <c r="J131" s="98"/>
      <c r="K131" s="98"/>
      <c r="L131" s="98"/>
      <c r="M131" s="98"/>
      <c r="N131" s="98"/>
      <c r="O131" s="86"/>
      <c r="P131" s="128">
        <v>54120.000000000007</v>
      </c>
      <c r="Q131" s="86"/>
      <c r="R131" s="86"/>
      <c r="S131" s="86"/>
      <c r="T131" s="98"/>
      <c r="U131" s="99"/>
    </row>
    <row r="132" spans="2:21" ht="15" customHeight="1" x14ac:dyDescent="0.25">
      <c r="B132" s="97"/>
      <c r="C132" s="78" t="s">
        <v>407</v>
      </c>
      <c r="D132" s="98"/>
      <c r="E132" s="98"/>
      <c r="F132" s="98"/>
      <c r="G132" s="98"/>
      <c r="H132" s="98"/>
      <c r="I132" s="98"/>
      <c r="J132" s="98"/>
      <c r="K132" s="98"/>
      <c r="L132" s="98"/>
      <c r="M132" s="98"/>
      <c r="N132" s="98"/>
      <c r="O132" s="98"/>
      <c r="P132" s="128">
        <v>49095.200000000004</v>
      </c>
      <c r="Q132" s="86"/>
      <c r="R132" s="86"/>
      <c r="S132" s="86"/>
      <c r="T132" s="98"/>
      <c r="U132" s="99"/>
    </row>
    <row r="133" spans="2:21" ht="15" customHeight="1" x14ac:dyDescent="0.25">
      <c r="B133" s="97"/>
      <c r="C133" s="78" t="s">
        <v>365</v>
      </c>
      <c r="D133" s="98"/>
      <c r="E133" s="98"/>
      <c r="F133" s="98"/>
      <c r="G133" s="98"/>
      <c r="H133" s="98"/>
      <c r="I133" s="98"/>
      <c r="J133" s="98"/>
      <c r="K133" s="98"/>
      <c r="L133" s="98"/>
      <c r="M133" s="98"/>
      <c r="N133" s="98"/>
      <c r="O133" s="86"/>
      <c r="P133" s="128">
        <v>47329.088888888895</v>
      </c>
      <c r="Q133" s="86"/>
      <c r="R133" s="86"/>
      <c r="S133" s="86"/>
      <c r="T133" s="98"/>
      <c r="U133" s="99"/>
    </row>
    <row r="134" spans="2:21" ht="15" customHeight="1" x14ac:dyDescent="0.25">
      <c r="B134" s="97"/>
      <c r="C134" s="78" t="s">
        <v>291</v>
      </c>
      <c r="D134" s="98"/>
      <c r="E134" s="98"/>
      <c r="F134" s="98"/>
      <c r="G134" s="98"/>
      <c r="H134" s="98"/>
      <c r="I134" s="98"/>
      <c r="J134" s="98"/>
      <c r="K134" s="98"/>
      <c r="L134" s="98"/>
      <c r="M134" s="98"/>
      <c r="N134" s="98"/>
      <c r="O134" s="86"/>
      <c r="P134" s="128">
        <v>46672.174070579211</v>
      </c>
      <c r="Q134" s="86"/>
      <c r="R134" s="86"/>
      <c r="S134" s="86"/>
      <c r="T134" s="98"/>
      <c r="U134" s="99"/>
    </row>
    <row r="135" spans="2:21" ht="15" customHeight="1" x14ac:dyDescent="0.25">
      <c r="B135" s="97"/>
      <c r="C135" s="78" t="s">
        <v>343</v>
      </c>
      <c r="D135" s="98"/>
      <c r="E135" s="98"/>
      <c r="F135" s="98"/>
      <c r="G135" s="98"/>
      <c r="H135" s="98"/>
      <c r="I135" s="98"/>
      <c r="J135" s="98"/>
      <c r="K135" s="98"/>
      <c r="L135" s="98"/>
      <c r="M135" s="98"/>
      <c r="N135" s="98"/>
      <c r="O135" s="98"/>
      <c r="P135" s="128">
        <v>46115.099122892818</v>
      </c>
      <c r="Q135" s="86"/>
      <c r="R135" s="86"/>
      <c r="S135" s="86"/>
      <c r="T135" s="98"/>
      <c r="U135" s="99"/>
    </row>
    <row r="136" spans="2:21" ht="15" customHeight="1" x14ac:dyDescent="0.25">
      <c r="B136" s="97"/>
      <c r="C136" s="78" t="s">
        <v>339</v>
      </c>
      <c r="D136" s="98"/>
      <c r="E136" s="98"/>
      <c r="F136" s="98"/>
      <c r="G136" s="98"/>
      <c r="H136" s="98"/>
      <c r="I136" s="98"/>
      <c r="J136" s="98"/>
      <c r="K136" s="98"/>
      <c r="L136" s="98"/>
      <c r="M136" s="98"/>
      <c r="N136" s="98"/>
      <c r="O136" s="98"/>
      <c r="P136" s="128">
        <v>45136.119364976657</v>
      </c>
      <c r="Q136" s="86"/>
      <c r="R136" s="86"/>
      <c r="S136" s="86"/>
      <c r="T136" s="98"/>
      <c r="U136" s="99"/>
    </row>
    <row r="137" spans="2:21" ht="15" customHeight="1" x14ac:dyDescent="0.25">
      <c r="B137" s="97"/>
      <c r="C137" s="78" t="s">
        <v>216</v>
      </c>
      <c r="D137" s="98"/>
      <c r="E137" s="98"/>
      <c r="F137" s="98"/>
      <c r="G137" s="98"/>
      <c r="H137" s="98"/>
      <c r="I137" s="98"/>
      <c r="J137" s="98"/>
      <c r="K137" s="98"/>
      <c r="L137" s="98"/>
      <c r="M137" s="98"/>
      <c r="N137" s="98"/>
      <c r="O137" s="98"/>
      <c r="P137" s="128">
        <v>41717.385541877775</v>
      </c>
      <c r="Q137" s="86"/>
      <c r="R137" s="86"/>
      <c r="S137" s="86"/>
      <c r="T137" s="98"/>
      <c r="U137" s="99"/>
    </row>
    <row r="138" spans="2:21" ht="15" customHeight="1" x14ac:dyDescent="0.25">
      <c r="B138" s="97"/>
      <c r="C138" s="78" t="s">
        <v>392</v>
      </c>
      <c r="D138" s="98"/>
      <c r="E138" s="98"/>
      <c r="F138" s="98"/>
      <c r="G138" s="98"/>
      <c r="H138" s="98"/>
      <c r="I138" s="98"/>
      <c r="J138" s="98"/>
      <c r="K138" s="98"/>
      <c r="L138" s="98"/>
      <c r="M138" s="98"/>
      <c r="N138" s="98"/>
      <c r="O138" s="86"/>
      <c r="P138" s="128">
        <v>41618.735714285714</v>
      </c>
      <c r="Q138" s="86"/>
      <c r="R138" s="86"/>
      <c r="S138" s="86"/>
      <c r="T138" s="98"/>
      <c r="U138" s="99"/>
    </row>
    <row r="139" spans="2:21" ht="15" customHeight="1" x14ac:dyDescent="0.25">
      <c r="B139" s="97"/>
      <c r="C139" s="78" t="s">
        <v>188</v>
      </c>
      <c r="D139" s="98"/>
      <c r="E139" s="98"/>
      <c r="F139" s="98"/>
      <c r="G139" s="98"/>
      <c r="H139" s="98"/>
      <c r="I139" s="98"/>
      <c r="J139" s="98"/>
      <c r="K139" s="98"/>
      <c r="L139" s="98"/>
      <c r="M139" s="98"/>
      <c r="N139" s="98"/>
      <c r="O139" s="98"/>
      <c r="P139" s="128">
        <v>39697.863389184015</v>
      </c>
      <c r="Q139" s="86"/>
      <c r="R139" s="86"/>
      <c r="S139" s="86"/>
      <c r="T139" s="98"/>
      <c r="U139" s="99"/>
    </row>
    <row r="140" spans="2:21" ht="15" customHeight="1" x14ac:dyDescent="0.25">
      <c r="B140" s="97"/>
      <c r="C140" s="78" t="s">
        <v>405</v>
      </c>
      <c r="D140" s="98"/>
      <c r="E140" s="98"/>
      <c r="F140" s="98"/>
      <c r="G140" s="98"/>
      <c r="H140" s="98"/>
      <c r="I140" s="98"/>
      <c r="J140" s="98"/>
      <c r="K140" s="98"/>
      <c r="L140" s="98"/>
      <c r="M140" s="98"/>
      <c r="N140" s="98"/>
      <c r="O140" s="98"/>
      <c r="P140" s="128">
        <v>38500.000000000007</v>
      </c>
      <c r="Q140" s="86"/>
      <c r="R140" s="86"/>
      <c r="S140" s="86"/>
      <c r="T140" s="98"/>
      <c r="U140" s="99"/>
    </row>
    <row r="141" spans="2:21" ht="15" customHeight="1" x14ac:dyDescent="0.25">
      <c r="B141" s="97"/>
      <c r="C141" s="78" t="s">
        <v>222</v>
      </c>
      <c r="D141" s="98"/>
      <c r="E141" s="98"/>
      <c r="F141" s="98"/>
      <c r="G141" s="98"/>
      <c r="H141" s="98"/>
      <c r="I141" s="98"/>
      <c r="J141" s="98"/>
      <c r="K141" s="98"/>
      <c r="L141" s="98"/>
      <c r="M141" s="98"/>
      <c r="N141" s="98"/>
      <c r="O141" s="98"/>
      <c r="P141" s="128">
        <v>37079.443845283851</v>
      </c>
      <c r="Q141" s="86"/>
      <c r="R141" s="86"/>
      <c r="S141" s="86"/>
      <c r="T141" s="98"/>
      <c r="U141" s="99"/>
    </row>
    <row r="142" spans="2:21" ht="15" customHeight="1" x14ac:dyDescent="0.25">
      <c r="B142" s="97"/>
      <c r="C142" s="78" t="s">
        <v>212</v>
      </c>
      <c r="D142" s="98"/>
      <c r="E142" s="98"/>
      <c r="F142" s="98"/>
      <c r="G142" s="98"/>
      <c r="H142" s="98"/>
      <c r="I142" s="98"/>
      <c r="J142" s="98"/>
      <c r="K142" s="98"/>
      <c r="L142" s="98"/>
      <c r="M142" s="98"/>
      <c r="N142" s="98"/>
      <c r="O142" s="86"/>
      <c r="P142" s="128">
        <v>31985.804804096009</v>
      </c>
      <c r="Q142" s="86"/>
      <c r="R142" s="86"/>
      <c r="S142" s="86"/>
      <c r="T142" s="98"/>
      <c r="U142" s="99"/>
    </row>
    <row r="143" spans="2:21" ht="15" customHeight="1" x14ac:dyDescent="0.25">
      <c r="B143" s="97"/>
      <c r="C143" s="78" t="s">
        <v>358</v>
      </c>
      <c r="D143" s="98"/>
      <c r="E143" s="98"/>
      <c r="F143" s="98"/>
      <c r="G143" s="98"/>
      <c r="H143" s="98"/>
      <c r="I143" s="98"/>
      <c r="J143" s="98"/>
      <c r="K143" s="98"/>
      <c r="L143" s="98"/>
      <c r="M143" s="98"/>
      <c r="N143" s="98"/>
      <c r="O143" s="98"/>
      <c r="P143" s="128">
        <v>31511.333333333336</v>
      </c>
      <c r="Q143" s="86"/>
      <c r="R143" s="86"/>
      <c r="S143" s="86"/>
      <c r="T143" s="98"/>
      <c r="U143" s="99"/>
    </row>
    <row r="144" spans="2:21" ht="15" customHeight="1" x14ac:dyDescent="0.25">
      <c r="B144" s="97"/>
      <c r="C144" s="78" t="s">
        <v>382</v>
      </c>
      <c r="D144" s="98"/>
      <c r="E144" s="98"/>
      <c r="F144" s="98"/>
      <c r="G144" s="98"/>
      <c r="H144" s="98"/>
      <c r="I144" s="98"/>
      <c r="J144" s="98"/>
      <c r="K144" s="98"/>
      <c r="L144" s="98"/>
      <c r="M144" s="98"/>
      <c r="N144" s="98"/>
      <c r="O144" s="98"/>
      <c r="P144" s="128">
        <v>28314.814814814818</v>
      </c>
      <c r="Q144" s="86"/>
      <c r="R144" s="86"/>
      <c r="S144" s="86"/>
      <c r="T144" s="98"/>
      <c r="U144" s="99"/>
    </row>
    <row r="145" spans="2:21" ht="15" customHeight="1" x14ac:dyDescent="0.25">
      <c r="B145" s="97"/>
      <c r="C145" s="78" t="s">
        <v>215</v>
      </c>
      <c r="D145" s="98"/>
      <c r="E145" s="98"/>
      <c r="F145" s="98"/>
      <c r="G145" s="98"/>
      <c r="H145" s="98"/>
      <c r="I145" s="98"/>
      <c r="J145" s="98"/>
      <c r="K145" s="98"/>
      <c r="L145" s="98"/>
      <c r="M145" s="98"/>
      <c r="N145" s="98"/>
      <c r="O145" s="98"/>
      <c r="P145" s="128">
        <v>27650.463542448957</v>
      </c>
      <c r="Q145" s="86"/>
      <c r="R145" s="86"/>
      <c r="S145" s="86"/>
      <c r="T145" s="98"/>
      <c r="U145" s="99"/>
    </row>
    <row r="146" spans="2:21" ht="15" customHeight="1" x14ac:dyDescent="0.25">
      <c r="B146" s="97"/>
      <c r="C146" s="78" t="s">
        <v>399</v>
      </c>
      <c r="D146" s="98"/>
      <c r="E146" s="98"/>
      <c r="F146" s="98"/>
      <c r="G146" s="98"/>
      <c r="H146" s="98"/>
      <c r="I146" s="98"/>
      <c r="J146" s="98"/>
      <c r="K146" s="98"/>
      <c r="L146" s="98"/>
      <c r="M146" s="98"/>
      <c r="N146" s="98"/>
      <c r="O146" s="98"/>
      <c r="P146" s="128">
        <v>25300.000000000004</v>
      </c>
      <c r="Q146" s="86"/>
      <c r="R146" s="86"/>
      <c r="S146" s="86"/>
      <c r="T146" s="98"/>
      <c r="U146" s="99"/>
    </row>
    <row r="147" spans="2:21" ht="15" customHeight="1" x14ac:dyDescent="0.25">
      <c r="B147" s="97"/>
      <c r="C147" s="78" t="s">
        <v>181</v>
      </c>
      <c r="D147" s="98"/>
      <c r="E147" s="98"/>
      <c r="F147" s="98"/>
      <c r="G147" s="98"/>
      <c r="H147" s="98"/>
      <c r="I147" s="98"/>
      <c r="J147" s="98"/>
      <c r="K147" s="98"/>
      <c r="L147" s="98"/>
      <c r="M147" s="98"/>
      <c r="N147" s="98"/>
      <c r="O147" s="86"/>
      <c r="P147" s="128">
        <v>23541.017008537608</v>
      </c>
      <c r="Q147" s="86"/>
      <c r="R147" s="86"/>
      <c r="S147" s="86"/>
      <c r="T147" s="98"/>
      <c r="U147" s="99"/>
    </row>
    <row r="148" spans="2:21" ht="15" customHeight="1" x14ac:dyDescent="0.25">
      <c r="B148" s="97"/>
      <c r="C148" s="78" t="s">
        <v>295</v>
      </c>
      <c r="D148" s="98"/>
      <c r="E148" s="98"/>
      <c r="F148" s="98"/>
      <c r="G148" s="98"/>
      <c r="H148" s="98"/>
      <c r="I148" s="98"/>
      <c r="J148" s="98"/>
      <c r="K148" s="98"/>
      <c r="L148" s="98"/>
      <c r="M148" s="98"/>
      <c r="N148" s="98"/>
      <c r="O148" s="98"/>
      <c r="P148" s="128">
        <v>22099.648315064329</v>
      </c>
      <c r="Q148" s="86"/>
      <c r="R148" s="86"/>
      <c r="S148" s="86"/>
      <c r="T148" s="98"/>
      <c r="U148" s="99"/>
    </row>
    <row r="149" spans="2:21" ht="15" customHeight="1" x14ac:dyDescent="0.25">
      <c r="B149" s="97"/>
      <c r="C149" s="78" t="s">
        <v>394</v>
      </c>
      <c r="D149" s="98"/>
      <c r="E149" s="98"/>
      <c r="F149" s="98"/>
      <c r="G149" s="98"/>
      <c r="H149" s="98"/>
      <c r="I149" s="98"/>
      <c r="J149" s="98"/>
      <c r="K149" s="98"/>
      <c r="L149" s="98"/>
      <c r="M149" s="98"/>
      <c r="N149" s="98"/>
      <c r="O149" s="98"/>
      <c r="P149" s="128">
        <v>21636.862500000003</v>
      </c>
      <c r="Q149" s="86"/>
      <c r="R149" s="86"/>
      <c r="S149" s="86"/>
      <c r="T149" s="98"/>
      <c r="U149" s="99"/>
    </row>
    <row r="150" spans="2:21" ht="15" customHeight="1" x14ac:dyDescent="0.25">
      <c r="B150" s="97"/>
      <c r="C150" s="78" t="s">
        <v>189</v>
      </c>
      <c r="D150" s="98"/>
      <c r="E150" s="98"/>
      <c r="F150" s="98"/>
      <c r="G150" s="98"/>
      <c r="H150" s="98"/>
      <c r="I150" s="98"/>
      <c r="J150" s="98"/>
      <c r="K150" s="98"/>
      <c r="L150" s="98"/>
      <c r="M150" s="98"/>
      <c r="N150" s="98"/>
      <c r="O150" s="98"/>
      <c r="P150" s="128">
        <v>20911.221760000008</v>
      </c>
      <c r="Q150" s="86"/>
      <c r="R150" s="86"/>
      <c r="S150" s="86"/>
      <c r="T150" s="98"/>
      <c r="U150" s="99"/>
    </row>
    <row r="151" spans="2:21" ht="15" customHeight="1" x14ac:dyDescent="0.25">
      <c r="B151" s="97"/>
      <c r="C151" s="78" t="s">
        <v>244</v>
      </c>
      <c r="D151" s="98"/>
      <c r="E151" s="98"/>
      <c r="F151" s="98"/>
      <c r="G151" s="98"/>
      <c r="H151" s="98"/>
      <c r="I151" s="98"/>
      <c r="J151" s="98"/>
      <c r="K151" s="98"/>
      <c r="L151" s="98"/>
      <c r="M151" s="98"/>
      <c r="N151" s="98"/>
      <c r="O151" s="98"/>
      <c r="P151" s="128">
        <v>19186.129609687046</v>
      </c>
      <c r="Q151" s="86"/>
      <c r="R151" s="86"/>
      <c r="S151" s="86"/>
      <c r="T151" s="98"/>
      <c r="U151" s="99"/>
    </row>
    <row r="152" spans="2:21" ht="15" customHeight="1" x14ac:dyDescent="0.25">
      <c r="B152" s="97"/>
      <c r="C152" s="78" t="s">
        <v>196</v>
      </c>
      <c r="D152" s="98"/>
      <c r="E152" s="98"/>
      <c r="F152" s="98"/>
      <c r="G152" s="98"/>
      <c r="H152" s="98"/>
      <c r="I152" s="98"/>
      <c r="J152" s="98"/>
      <c r="K152" s="98"/>
      <c r="L152" s="98"/>
      <c r="M152" s="98"/>
      <c r="N152" s="98"/>
      <c r="O152" s="98"/>
      <c r="P152" s="128">
        <v>18700</v>
      </c>
      <c r="Q152" s="86"/>
      <c r="R152" s="86"/>
      <c r="S152" s="86"/>
      <c r="T152" s="98"/>
      <c r="U152" s="99"/>
    </row>
    <row r="153" spans="2:21" ht="15" customHeight="1" x14ac:dyDescent="0.25">
      <c r="B153" s="97"/>
      <c r="C153" s="78" t="s">
        <v>261</v>
      </c>
      <c r="D153" s="98"/>
      <c r="E153" s="98"/>
      <c r="F153" s="98"/>
      <c r="G153" s="98"/>
      <c r="H153" s="98"/>
      <c r="I153" s="98"/>
      <c r="J153" s="98"/>
      <c r="K153" s="98"/>
      <c r="L153" s="98"/>
      <c r="M153" s="98"/>
      <c r="N153" s="98"/>
      <c r="O153" s="98"/>
      <c r="P153" s="128">
        <v>17966.921736192005</v>
      </c>
      <c r="Q153" s="86"/>
      <c r="R153" s="86"/>
      <c r="S153" s="86"/>
      <c r="T153" s="98"/>
      <c r="U153" s="99"/>
    </row>
    <row r="154" spans="2:21" ht="15" customHeight="1" x14ac:dyDescent="0.25">
      <c r="B154" s="97"/>
      <c r="C154" s="78" t="s">
        <v>245</v>
      </c>
      <c r="D154" s="98"/>
      <c r="E154" s="98"/>
      <c r="F154" s="98"/>
      <c r="G154" s="98"/>
      <c r="H154" s="98"/>
      <c r="I154" s="98"/>
      <c r="J154" s="98"/>
      <c r="K154" s="98"/>
      <c r="L154" s="98"/>
      <c r="M154" s="98"/>
      <c r="N154" s="98"/>
      <c r="O154" s="98"/>
      <c r="P154" s="128">
        <v>17722.344086487046</v>
      </c>
      <c r="Q154" s="86"/>
      <c r="R154" s="86"/>
      <c r="S154" s="86"/>
      <c r="T154" s="98"/>
      <c r="U154" s="99"/>
    </row>
    <row r="155" spans="2:21" ht="15" customHeight="1" x14ac:dyDescent="0.25">
      <c r="B155" s="97"/>
      <c r="C155" s="78" t="s">
        <v>260</v>
      </c>
      <c r="D155" s="98"/>
      <c r="E155" s="98"/>
      <c r="F155" s="98"/>
      <c r="G155" s="98"/>
      <c r="H155" s="98"/>
      <c r="I155" s="98"/>
      <c r="J155" s="98"/>
      <c r="K155" s="98"/>
      <c r="L155" s="98"/>
      <c r="M155" s="98"/>
      <c r="N155" s="98"/>
      <c r="O155" s="98"/>
      <c r="P155" s="128">
        <v>16311.877160081824</v>
      </c>
      <c r="Q155" s="86"/>
      <c r="R155" s="86"/>
      <c r="S155" s="86"/>
      <c r="T155" s="98"/>
      <c r="U155" s="99"/>
    </row>
    <row r="156" spans="2:21" ht="15" customHeight="1" x14ac:dyDescent="0.25">
      <c r="B156" s="97"/>
      <c r="C156" s="78" t="s">
        <v>256</v>
      </c>
      <c r="D156" s="78"/>
      <c r="E156" s="98"/>
      <c r="F156" s="98"/>
      <c r="G156" s="98"/>
      <c r="H156" s="98"/>
      <c r="I156" s="98"/>
      <c r="J156" s="98"/>
      <c r="K156" s="98"/>
      <c r="L156" s="98"/>
      <c r="M156" s="98"/>
      <c r="N156" s="98"/>
      <c r="O156" s="98"/>
      <c r="P156" s="128">
        <v>16087.922993725442</v>
      </c>
      <c r="Q156" s="86"/>
      <c r="R156" s="86"/>
      <c r="S156" s="86"/>
      <c r="T156" s="98"/>
      <c r="U156" s="99"/>
    </row>
    <row r="157" spans="2:21" ht="15" customHeight="1" x14ac:dyDescent="0.25">
      <c r="B157" s="97"/>
      <c r="C157" s="78" t="s">
        <v>411</v>
      </c>
      <c r="D157" s="98"/>
      <c r="E157" s="98"/>
      <c r="F157" s="98"/>
      <c r="G157" s="98"/>
      <c r="H157" s="98"/>
      <c r="I157" s="98"/>
      <c r="J157" s="98"/>
      <c r="K157" s="98"/>
      <c r="L157" s="98"/>
      <c r="M157" s="98"/>
      <c r="N157" s="98"/>
      <c r="O157" s="98"/>
      <c r="P157" s="128">
        <v>16063.2</v>
      </c>
      <c r="Q157" s="86"/>
      <c r="R157" s="86"/>
      <c r="S157" s="86"/>
      <c r="T157" s="98"/>
      <c r="U157" s="99"/>
    </row>
    <row r="158" spans="2:21" ht="15" customHeight="1" x14ac:dyDescent="0.25">
      <c r="B158" s="97"/>
      <c r="C158" s="78" t="s">
        <v>250</v>
      </c>
      <c r="D158" s="98"/>
      <c r="E158" s="98"/>
      <c r="F158" s="98"/>
      <c r="G158" s="98"/>
      <c r="H158" s="98"/>
      <c r="I158" s="98"/>
      <c r="J158" s="98"/>
      <c r="K158" s="98"/>
      <c r="L158" s="98"/>
      <c r="M158" s="98"/>
      <c r="N158" s="98"/>
      <c r="O158" s="86"/>
      <c r="P158" s="128">
        <v>14544.842117611524</v>
      </c>
      <c r="Q158" s="86"/>
      <c r="R158" s="86"/>
      <c r="S158" s="86"/>
      <c r="T158" s="98"/>
      <c r="U158" s="99"/>
    </row>
    <row r="159" spans="2:21" ht="15" customHeight="1" x14ac:dyDescent="0.25">
      <c r="B159" s="97"/>
      <c r="C159" s="78" t="s">
        <v>403</v>
      </c>
      <c r="D159" s="98"/>
      <c r="E159" s="98"/>
      <c r="F159" s="98"/>
      <c r="G159" s="98"/>
      <c r="H159" s="98"/>
      <c r="I159" s="98"/>
      <c r="J159" s="98"/>
      <c r="K159" s="98"/>
      <c r="L159" s="98"/>
      <c r="M159" s="98"/>
      <c r="N159" s="98"/>
      <c r="O159" s="86"/>
      <c r="P159" s="128">
        <v>14517.800000000001</v>
      </c>
      <c r="Q159" s="86"/>
      <c r="R159" s="86"/>
      <c r="S159" s="86"/>
      <c r="T159" s="98"/>
      <c r="U159" s="99"/>
    </row>
    <row r="160" spans="2:21" ht="15" customHeight="1" x14ac:dyDescent="0.25">
      <c r="B160" s="97"/>
      <c r="C160" s="78" t="s">
        <v>377</v>
      </c>
      <c r="D160" s="98"/>
      <c r="E160" s="98"/>
      <c r="F160" s="98"/>
      <c r="G160" s="98"/>
      <c r="H160" s="98"/>
      <c r="I160" s="98"/>
      <c r="J160" s="98"/>
      <c r="K160" s="98"/>
      <c r="L160" s="98"/>
      <c r="M160" s="98"/>
      <c r="N160" s="98"/>
      <c r="O160" s="98"/>
      <c r="P160" s="128">
        <v>13530.000000000002</v>
      </c>
      <c r="Q160" s="86"/>
      <c r="R160" s="86"/>
      <c r="S160" s="86"/>
      <c r="T160" s="98"/>
      <c r="U160" s="99"/>
    </row>
    <row r="161" spans="2:21" ht="15" customHeight="1" x14ac:dyDescent="0.25">
      <c r="B161" s="97"/>
      <c r="C161" s="78" t="s">
        <v>258</v>
      </c>
      <c r="D161" s="98"/>
      <c r="E161" s="98"/>
      <c r="F161" s="98"/>
      <c r="G161" s="98"/>
      <c r="H161" s="98"/>
      <c r="I161" s="98"/>
      <c r="J161" s="98"/>
      <c r="K161" s="98"/>
      <c r="L161" s="98"/>
      <c r="M161" s="98"/>
      <c r="N161" s="98"/>
      <c r="O161" s="98"/>
      <c r="P161" s="128">
        <v>13018.490218905605</v>
      </c>
      <c r="Q161" s="86"/>
      <c r="R161" s="86"/>
      <c r="S161" s="86"/>
      <c r="T161" s="98"/>
      <c r="U161" s="99"/>
    </row>
    <row r="162" spans="2:21" ht="15" customHeight="1" x14ac:dyDescent="0.25">
      <c r="B162" s="97"/>
      <c r="C162" s="78" t="s">
        <v>363</v>
      </c>
      <c r="D162" s="98"/>
      <c r="E162" s="98"/>
      <c r="F162" s="98"/>
      <c r="G162" s="98"/>
      <c r="H162" s="98"/>
      <c r="I162" s="98"/>
      <c r="J162" s="98"/>
      <c r="K162" s="98"/>
      <c r="L162" s="98"/>
      <c r="M162" s="98"/>
      <c r="N162" s="98"/>
      <c r="O162" s="98"/>
      <c r="P162" s="128">
        <v>12182.748387096774</v>
      </c>
      <c r="Q162" s="86"/>
      <c r="R162" s="86"/>
      <c r="S162" s="86"/>
      <c r="T162" s="98"/>
      <c r="U162" s="99"/>
    </row>
    <row r="163" spans="2:21" ht="15" customHeight="1" x14ac:dyDescent="0.25">
      <c r="B163" s="97"/>
      <c r="C163" s="78" t="s">
        <v>356</v>
      </c>
      <c r="D163" s="98"/>
      <c r="E163" s="98"/>
      <c r="F163" s="98"/>
      <c r="G163" s="98"/>
      <c r="H163" s="98"/>
      <c r="I163" s="98"/>
      <c r="J163" s="98"/>
      <c r="K163" s="98"/>
      <c r="L163" s="98"/>
      <c r="M163" s="98"/>
      <c r="N163" s="98"/>
      <c r="O163" s="98"/>
      <c r="P163" s="128">
        <v>12114.173076923078</v>
      </c>
      <c r="Q163" s="86"/>
      <c r="R163" s="86"/>
      <c r="S163" s="86"/>
      <c r="T163" s="98"/>
      <c r="U163" s="99"/>
    </row>
    <row r="164" spans="2:21" ht="15" customHeight="1" x14ac:dyDescent="0.25">
      <c r="B164" s="97"/>
      <c r="C164" s="78" t="s">
        <v>262</v>
      </c>
      <c r="D164" s="98"/>
      <c r="E164" s="98"/>
      <c r="F164" s="98"/>
      <c r="G164" s="98"/>
      <c r="H164" s="98"/>
      <c r="I164" s="98"/>
      <c r="J164" s="98"/>
      <c r="K164" s="98"/>
      <c r="L164" s="98"/>
      <c r="M164" s="98"/>
      <c r="N164" s="98"/>
      <c r="O164" s="98"/>
      <c r="P164" s="128">
        <v>10501.782857646083</v>
      </c>
      <c r="Q164" s="86"/>
      <c r="R164" s="86"/>
      <c r="S164" s="86"/>
      <c r="T164" s="98"/>
      <c r="U164" s="99"/>
    </row>
    <row r="165" spans="2:21" ht="15" customHeight="1" x14ac:dyDescent="0.25">
      <c r="B165" s="97"/>
      <c r="C165" s="78" t="s">
        <v>354</v>
      </c>
      <c r="D165" s="98"/>
      <c r="E165" s="98"/>
      <c r="F165" s="98"/>
      <c r="G165" s="98"/>
      <c r="H165" s="98"/>
      <c r="I165" s="98"/>
      <c r="J165" s="98"/>
      <c r="K165" s="98"/>
      <c r="L165" s="98"/>
      <c r="M165" s="98"/>
      <c r="N165" s="98"/>
      <c r="O165" s="98"/>
      <c r="P165" s="128">
        <v>9803.2000000000007</v>
      </c>
      <c r="Q165" s="86"/>
      <c r="R165" s="86"/>
      <c r="S165" s="86"/>
      <c r="T165" s="98"/>
      <c r="U165" s="99"/>
    </row>
    <row r="166" spans="2:21" ht="15" customHeight="1" x14ac:dyDescent="0.25">
      <c r="B166" s="97"/>
      <c r="C166" s="78" t="s">
        <v>226</v>
      </c>
      <c r="D166" s="98"/>
      <c r="E166" s="98"/>
      <c r="F166" s="98"/>
      <c r="G166" s="98"/>
      <c r="H166" s="98"/>
      <c r="I166" s="98"/>
      <c r="J166" s="98"/>
      <c r="K166" s="98"/>
      <c r="L166" s="98"/>
      <c r="M166" s="98"/>
      <c r="N166" s="98"/>
      <c r="O166" s="98"/>
      <c r="P166" s="128">
        <v>9770.538461538461</v>
      </c>
      <c r="Q166" s="86"/>
      <c r="R166" s="86"/>
      <c r="S166" s="86"/>
      <c r="T166" s="98"/>
      <c r="U166" s="99"/>
    </row>
    <row r="167" spans="2:21" ht="15" customHeight="1" x14ac:dyDescent="0.25">
      <c r="B167" s="97"/>
      <c r="C167" s="78" t="s">
        <v>236</v>
      </c>
      <c r="D167" s="98"/>
      <c r="E167" s="98"/>
      <c r="F167" s="98"/>
      <c r="G167" s="98"/>
      <c r="H167" s="98"/>
      <c r="I167" s="98"/>
      <c r="J167" s="98"/>
      <c r="K167" s="98"/>
      <c r="L167" s="98"/>
      <c r="M167" s="98"/>
      <c r="N167" s="98"/>
      <c r="O167" s="98"/>
      <c r="P167" s="128">
        <v>9242.7600179200035</v>
      </c>
      <c r="Q167" s="86"/>
      <c r="R167" s="86"/>
      <c r="S167" s="86"/>
      <c r="T167" s="98"/>
      <c r="U167" s="99"/>
    </row>
    <row r="168" spans="2:21" ht="15" customHeight="1" x14ac:dyDescent="0.25">
      <c r="B168" s="97"/>
      <c r="C168" s="78" t="s">
        <v>180</v>
      </c>
      <c r="D168" s="98"/>
      <c r="E168" s="98"/>
      <c r="F168" s="98"/>
      <c r="G168" s="98"/>
      <c r="H168" s="98"/>
      <c r="I168" s="98"/>
      <c r="J168" s="98"/>
      <c r="K168" s="98"/>
      <c r="L168" s="98"/>
      <c r="M168" s="98"/>
      <c r="N168" s="98"/>
      <c r="O168" s="98"/>
      <c r="P168" s="128">
        <v>8627.8028084019224</v>
      </c>
      <c r="Q168" s="86"/>
      <c r="R168" s="86"/>
      <c r="S168" s="86"/>
      <c r="T168" s="98"/>
      <c r="U168" s="99"/>
    </row>
    <row r="169" spans="2:21" ht="15" customHeight="1" x14ac:dyDescent="0.25">
      <c r="B169" s="97"/>
      <c r="C169" s="78" t="s">
        <v>297</v>
      </c>
      <c r="D169" s="98"/>
      <c r="E169" s="98"/>
      <c r="F169" s="98"/>
      <c r="G169" s="98"/>
      <c r="H169" s="98"/>
      <c r="I169" s="98"/>
      <c r="J169" s="98"/>
      <c r="K169" s="98"/>
      <c r="L169" s="98"/>
      <c r="M169" s="98"/>
      <c r="N169" s="98"/>
      <c r="O169" s="86"/>
      <c r="P169" s="128">
        <v>8343.0756129177626</v>
      </c>
      <c r="Q169" s="86"/>
      <c r="R169" s="86"/>
      <c r="S169" s="86"/>
      <c r="T169" s="98"/>
      <c r="U169" s="99"/>
    </row>
    <row r="170" spans="2:21" ht="15" customHeight="1" x14ac:dyDescent="0.25">
      <c r="B170" s="97"/>
      <c r="C170" s="78" t="s">
        <v>395</v>
      </c>
      <c r="D170" s="98"/>
      <c r="E170" s="98"/>
      <c r="F170" s="98"/>
      <c r="G170" s="98"/>
      <c r="H170" s="98"/>
      <c r="I170" s="98"/>
      <c r="J170" s="98"/>
      <c r="K170" s="98"/>
      <c r="L170" s="98"/>
      <c r="M170" s="98"/>
      <c r="N170" s="98"/>
      <c r="O170" s="98"/>
      <c r="P170" s="128">
        <v>8250</v>
      </c>
      <c r="Q170" s="86"/>
      <c r="R170" s="86"/>
      <c r="S170" s="86"/>
      <c r="T170" s="98"/>
      <c r="U170" s="99"/>
    </row>
    <row r="171" spans="2:21" ht="15" customHeight="1" x14ac:dyDescent="0.25">
      <c r="B171" s="97"/>
      <c r="C171" s="78" t="s">
        <v>223</v>
      </c>
      <c r="D171" s="98"/>
      <c r="E171" s="98"/>
      <c r="F171" s="98"/>
      <c r="G171" s="98"/>
      <c r="H171" s="98"/>
      <c r="I171" s="98"/>
      <c r="J171" s="98"/>
      <c r="K171" s="98"/>
      <c r="L171" s="98"/>
      <c r="M171" s="98"/>
      <c r="N171" s="98"/>
      <c r="O171" s="98"/>
      <c r="P171" s="128">
        <v>7066.4572347539479</v>
      </c>
      <c r="Q171" s="86"/>
      <c r="R171" s="86"/>
      <c r="S171" s="86"/>
      <c r="T171" s="98"/>
      <c r="U171" s="99"/>
    </row>
    <row r="172" spans="2:21" ht="15" customHeight="1" x14ac:dyDescent="0.25">
      <c r="B172" s="97"/>
      <c r="C172" s="78" t="s">
        <v>214</v>
      </c>
      <c r="D172" s="98"/>
      <c r="E172" s="98"/>
      <c r="F172" s="98"/>
      <c r="G172" s="98"/>
      <c r="H172" s="98"/>
      <c r="I172" s="98"/>
      <c r="J172" s="98"/>
      <c r="K172" s="98"/>
      <c r="L172" s="98"/>
      <c r="M172" s="98"/>
      <c r="N172" s="98"/>
      <c r="O172" s="98"/>
      <c r="P172" s="128">
        <v>6541.0301665280022</v>
      </c>
      <c r="Q172" s="86"/>
      <c r="R172" s="86"/>
      <c r="S172" s="86"/>
      <c r="T172" s="98"/>
      <c r="U172" s="99"/>
    </row>
    <row r="173" spans="2:21" ht="15" customHeight="1" x14ac:dyDescent="0.3">
      <c r="B173" s="97"/>
      <c r="C173" s="78" t="s">
        <v>249</v>
      </c>
      <c r="D173" s="151"/>
      <c r="E173" s="151"/>
      <c r="F173" s="151"/>
      <c r="G173" s="151"/>
      <c r="H173" s="151"/>
      <c r="I173" s="151"/>
      <c r="J173" s="151"/>
      <c r="K173" s="151"/>
      <c r="L173" s="151"/>
      <c r="M173" s="151"/>
      <c r="N173" s="151"/>
      <c r="O173" s="151"/>
      <c r="P173" s="128">
        <v>6445.3404157542427</v>
      </c>
      <c r="Q173" s="86"/>
      <c r="R173" s="86"/>
      <c r="S173" s="86"/>
      <c r="T173" s="98"/>
      <c r="U173" s="99"/>
    </row>
    <row r="174" spans="2:21" ht="15" customHeight="1" x14ac:dyDescent="0.25">
      <c r="B174" s="97"/>
      <c r="C174" s="78" t="s">
        <v>341</v>
      </c>
      <c r="D174" s="98"/>
      <c r="E174" s="98"/>
      <c r="F174" s="98"/>
      <c r="G174" s="98"/>
      <c r="H174" s="98"/>
      <c r="I174" s="98"/>
      <c r="J174" s="98"/>
      <c r="K174" s="98"/>
      <c r="L174" s="98"/>
      <c r="M174" s="98"/>
      <c r="N174" s="98"/>
      <c r="O174" s="86"/>
      <c r="P174" s="128">
        <v>5935.1066048102421</v>
      </c>
      <c r="Q174" s="86"/>
      <c r="R174" s="86"/>
      <c r="S174" s="86"/>
      <c r="T174" s="98"/>
      <c r="U174" s="99"/>
    </row>
    <row r="175" spans="2:21" ht="15" customHeight="1" x14ac:dyDescent="0.25">
      <c r="B175" s="97"/>
      <c r="C175" s="78" t="s">
        <v>415</v>
      </c>
      <c r="D175" s="98"/>
      <c r="E175" s="98"/>
      <c r="F175" s="98"/>
      <c r="G175" s="98"/>
      <c r="H175" s="98"/>
      <c r="I175" s="98"/>
      <c r="J175" s="98"/>
      <c r="K175" s="98"/>
      <c r="L175" s="98"/>
      <c r="M175" s="98"/>
      <c r="N175" s="98"/>
      <c r="O175" s="98"/>
      <c r="P175" s="128">
        <v>5908.2000000000007</v>
      </c>
      <c r="Q175" s="86"/>
      <c r="R175" s="86"/>
      <c r="S175" s="86"/>
      <c r="T175" s="98"/>
      <c r="U175" s="99"/>
    </row>
    <row r="176" spans="2:21" ht="15" customHeight="1" x14ac:dyDescent="0.25">
      <c r="B176" s="97"/>
      <c r="C176" s="78" t="s">
        <v>402</v>
      </c>
      <c r="D176" s="98"/>
      <c r="E176" s="98"/>
      <c r="F176" s="98"/>
      <c r="G176" s="98"/>
      <c r="H176" s="98"/>
      <c r="I176" s="98"/>
      <c r="J176" s="98"/>
      <c r="K176" s="98"/>
      <c r="L176" s="98"/>
      <c r="M176" s="98"/>
      <c r="N176" s="98"/>
      <c r="O176" s="98"/>
      <c r="P176" s="128">
        <v>5595.3000000000011</v>
      </c>
      <c r="Q176" s="86"/>
      <c r="R176" s="86"/>
      <c r="S176" s="86"/>
      <c r="T176" s="98"/>
      <c r="U176" s="99"/>
    </row>
    <row r="177" spans="2:21" ht="15" customHeight="1" x14ac:dyDescent="0.25">
      <c r="B177" s="97"/>
      <c r="C177" s="78" t="s">
        <v>383</v>
      </c>
      <c r="D177" s="98"/>
      <c r="E177" s="98"/>
      <c r="F177" s="98"/>
      <c r="G177" s="98"/>
      <c r="H177" s="98"/>
      <c r="I177" s="98"/>
      <c r="J177" s="98"/>
      <c r="K177" s="98"/>
      <c r="L177" s="98"/>
      <c r="M177" s="98"/>
      <c r="N177" s="98"/>
      <c r="O177" s="98"/>
      <c r="P177" s="128">
        <v>5500</v>
      </c>
      <c r="Q177" s="86"/>
      <c r="R177" s="86"/>
      <c r="S177" s="86"/>
      <c r="T177" s="98"/>
      <c r="U177" s="99"/>
    </row>
    <row r="178" spans="2:21" ht="15" customHeight="1" x14ac:dyDescent="0.25">
      <c r="B178" s="97"/>
      <c r="C178" s="78" t="s">
        <v>218</v>
      </c>
      <c r="D178" s="98"/>
      <c r="E178" s="98"/>
      <c r="F178" s="98"/>
      <c r="G178" s="98"/>
      <c r="H178" s="98"/>
      <c r="I178" s="98"/>
      <c r="J178" s="98"/>
      <c r="K178" s="98"/>
      <c r="L178" s="98"/>
      <c r="M178" s="98"/>
      <c r="N178" s="98"/>
      <c r="O178" s="98"/>
      <c r="P178" s="128">
        <v>5315.7998611660823</v>
      </c>
      <c r="Q178" s="86"/>
      <c r="R178" s="86"/>
      <c r="S178" s="86"/>
      <c r="T178" s="98"/>
      <c r="U178" s="99"/>
    </row>
    <row r="179" spans="2:21" ht="15" customHeight="1" x14ac:dyDescent="0.25">
      <c r="B179" s="97"/>
      <c r="C179" s="78" t="s">
        <v>241</v>
      </c>
      <c r="D179" s="98"/>
      <c r="E179" s="98"/>
      <c r="F179" s="98"/>
      <c r="G179" s="98"/>
      <c r="H179" s="98"/>
      <c r="I179" s="98"/>
      <c r="J179" s="98"/>
      <c r="K179" s="98"/>
      <c r="L179" s="98"/>
      <c r="M179" s="98"/>
      <c r="N179" s="98"/>
      <c r="O179" s="98"/>
      <c r="P179" s="128">
        <v>5018.693222400002</v>
      </c>
      <c r="Q179" s="86"/>
      <c r="R179" s="86"/>
      <c r="S179" s="86"/>
      <c r="T179" s="98"/>
      <c r="U179" s="99"/>
    </row>
    <row r="180" spans="2:21" ht="15" customHeight="1" x14ac:dyDescent="0.25">
      <c r="B180" s="97"/>
      <c r="C180" s="78" t="s">
        <v>213</v>
      </c>
      <c r="D180" s="98"/>
      <c r="E180" s="98"/>
      <c r="F180" s="98"/>
      <c r="G180" s="98"/>
      <c r="H180" s="98"/>
      <c r="I180" s="98"/>
      <c r="J180" s="98"/>
      <c r="K180" s="98"/>
      <c r="L180" s="98"/>
      <c r="M180" s="98"/>
      <c r="N180" s="98"/>
      <c r="O180" s="86"/>
      <c r="P180" s="128">
        <v>4653.3323558092816</v>
      </c>
      <c r="Q180" s="86"/>
      <c r="R180" s="86"/>
      <c r="S180" s="86"/>
      <c r="T180" s="98"/>
      <c r="U180" s="99"/>
    </row>
    <row r="181" spans="2:21" ht="15" customHeight="1" x14ac:dyDescent="0.25">
      <c r="B181" s="97"/>
      <c r="C181" s="78" t="s">
        <v>342</v>
      </c>
      <c r="D181" s="98"/>
      <c r="E181" s="98"/>
      <c r="F181" s="98"/>
      <c r="G181" s="98"/>
      <c r="H181" s="98"/>
      <c r="I181" s="98"/>
      <c r="J181" s="98"/>
      <c r="K181" s="98"/>
      <c r="L181" s="98"/>
      <c r="M181" s="98"/>
      <c r="N181" s="98"/>
      <c r="O181" s="86"/>
      <c r="P181" s="128">
        <v>2637.8251576934408</v>
      </c>
      <c r="Q181" s="86"/>
      <c r="R181" s="86"/>
      <c r="S181" s="86"/>
      <c r="T181" s="98"/>
      <c r="U181" s="99"/>
    </row>
    <row r="182" spans="2:21" ht="15" customHeight="1" x14ac:dyDescent="0.25">
      <c r="B182" s="97"/>
      <c r="C182" s="78" t="s">
        <v>296</v>
      </c>
      <c r="D182" s="98"/>
      <c r="E182" s="98"/>
      <c r="F182" s="98"/>
      <c r="G182" s="98"/>
      <c r="H182" s="98"/>
      <c r="I182" s="98"/>
      <c r="J182" s="98"/>
      <c r="K182" s="98"/>
      <c r="L182" s="98"/>
      <c r="M182" s="98"/>
      <c r="N182" s="98"/>
      <c r="O182" s="98"/>
      <c r="P182" s="128">
        <v>2236.9988589977606</v>
      </c>
      <c r="Q182" s="86"/>
      <c r="R182" s="86"/>
      <c r="S182" s="86"/>
      <c r="T182" s="98"/>
      <c r="U182" s="99"/>
    </row>
    <row r="183" spans="2:21" ht="15" customHeight="1" x14ac:dyDescent="0.25">
      <c r="B183" s="97"/>
      <c r="C183" s="78" t="s">
        <v>307</v>
      </c>
      <c r="D183" s="98"/>
      <c r="E183" s="98"/>
      <c r="F183" s="98"/>
      <c r="G183" s="98"/>
      <c r="H183" s="98"/>
      <c r="I183" s="98"/>
      <c r="J183" s="98"/>
      <c r="K183" s="98"/>
      <c r="L183" s="98"/>
      <c r="M183" s="98"/>
      <c r="N183" s="98"/>
      <c r="O183" s="98"/>
      <c r="P183" s="128">
        <v>1751.5239346176006</v>
      </c>
      <c r="Q183" s="86"/>
      <c r="R183" s="86"/>
      <c r="S183" s="86"/>
      <c r="T183" s="98"/>
      <c r="U183" s="99"/>
    </row>
    <row r="184" spans="2:21" ht="15" customHeight="1" x14ac:dyDescent="0.25">
      <c r="B184" s="97"/>
      <c r="C184" s="78" t="s">
        <v>248</v>
      </c>
      <c r="D184" s="98"/>
      <c r="E184" s="98"/>
      <c r="F184" s="98"/>
      <c r="G184" s="98"/>
      <c r="H184" s="98"/>
      <c r="I184" s="98"/>
      <c r="J184" s="98"/>
      <c r="K184" s="98"/>
      <c r="L184" s="98"/>
      <c r="M184" s="98"/>
      <c r="N184" s="98"/>
      <c r="O184" s="98"/>
      <c r="P184" s="128">
        <v>1715.3893434163206</v>
      </c>
      <c r="Q184" s="86"/>
      <c r="R184" s="86"/>
      <c r="S184" s="86"/>
      <c r="T184" s="98"/>
      <c r="U184" s="99"/>
    </row>
    <row r="185" spans="2:21" ht="15" customHeight="1" x14ac:dyDescent="0.25">
      <c r="B185" s="97"/>
      <c r="C185" s="78" t="s">
        <v>353</v>
      </c>
      <c r="D185" s="98"/>
      <c r="E185" s="98"/>
      <c r="F185" s="98"/>
      <c r="G185" s="98"/>
      <c r="H185" s="98"/>
      <c r="I185" s="98"/>
      <c r="J185" s="98"/>
      <c r="K185" s="98"/>
      <c r="L185" s="98"/>
      <c r="M185" s="98"/>
      <c r="N185" s="98"/>
      <c r="O185" s="98"/>
      <c r="P185" s="128">
        <v>1136.2312500000003</v>
      </c>
      <c r="Q185" s="86"/>
      <c r="R185" s="86"/>
      <c r="S185" s="86"/>
      <c r="T185" s="98"/>
      <c r="U185" s="99"/>
    </row>
    <row r="186" spans="2:21" ht="15" customHeight="1" x14ac:dyDescent="0.25">
      <c r="B186" s="97"/>
      <c r="C186" s="78" t="s">
        <v>352</v>
      </c>
      <c r="D186" s="98"/>
      <c r="E186" s="98"/>
      <c r="F186" s="98"/>
      <c r="G186" s="98"/>
      <c r="H186" s="98"/>
      <c r="I186" s="98"/>
      <c r="J186" s="98"/>
      <c r="K186" s="98"/>
      <c r="L186" s="98"/>
      <c r="M186" s="98"/>
      <c r="N186" s="98"/>
      <c r="O186" s="98"/>
      <c r="P186" s="128">
        <v>300.3</v>
      </c>
      <c r="Q186" s="86"/>
      <c r="R186" s="86"/>
      <c r="S186" s="86"/>
      <c r="T186" s="98"/>
      <c r="U186" s="99"/>
    </row>
    <row r="187" spans="2:21" ht="15" customHeight="1" x14ac:dyDescent="0.25">
      <c r="B187" s="97"/>
      <c r="C187" s="78" t="s">
        <v>179</v>
      </c>
      <c r="D187" s="98"/>
      <c r="E187" s="98"/>
      <c r="F187" s="98"/>
      <c r="G187" s="98"/>
      <c r="H187" s="98"/>
      <c r="I187" s="98"/>
      <c r="J187" s="98"/>
      <c r="K187" s="98"/>
      <c r="L187" s="98"/>
      <c r="M187" s="98"/>
      <c r="N187" s="98"/>
      <c r="O187" s="98"/>
      <c r="P187" s="128">
        <v>0</v>
      </c>
      <c r="Q187" s="86"/>
      <c r="R187" s="86"/>
      <c r="S187" s="86"/>
      <c r="T187" s="98"/>
      <c r="U187" s="99"/>
    </row>
    <row r="188" spans="2:21" ht="15" customHeight="1" x14ac:dyDescent="0.25">
      <c r="B188" s="97"/>
      <c r="C188" s="78" t="s">
        <v>185</v>
      </c>
      <c r="D188" s="98"/>
      <c r="E188" s="98"/>
      <c r="F188" s="98"/>
      <c r="G188" s="98"/>
      <c r="H188" s="98"/>
      <c r="I188" s="98"/>
      <c r="J188" s="98"/>
      <c r="K188" s="98"/>
      <c r="L188" s="98"/>
      <c r="M188" s="98"/>
      <c r="N188" s="98"/>
      <c r="O188" s="98"/>
      <c r="P188" s="128">
        <v>0</v>
      </c>
      <c r="Q188" s="86"/>
      <c r="R188" s="86"/>
      <c r="S188" s="86"/>
      <c r="T188" s="98"/>
      <c r="U188" s="99"/>
    </row>
    <row r="189" spans="2:21" ht="15" customHeight="1" x14ac:dyDescent="0.25">
      <c r="B189" s="97"/>
      <c r="C189" s="78" t="s">
        <v>187</v>
      </c>
      <c r="D189" s="98"/>
      <c r="E189" s="98"/>
      <c r="F189" s="98"/>
      <c r="G189" s="98"/>
      <c r="H189" s="98"/>
      <c r="I189" s="98"/>
      <c r="J189" s="98"/>
      <c r="K189" s="98"/>
      <c r="L189" s="98"/>
      <c r="M189" s="98"/>
      <c r="N189" s="98"/>
      <c r="O189" s="98"/>
      <c r="P189" s="128">
        <v>0</v>
      </c>
      <c r="Q189" s="86"/>
      <c r="R189" s="86"/>
      <c r="S189" s="86"/>
      <c r="T189" s="98"/>
      <c r="U189" s="99"/>
    </row>
    <row r="190" spans="2:21" ht="15" customHeight="1" x14ac:dyDescent="0.25">
      <c r="B190" s="97"/>
      <c r="C190" s="78" t="s">
        <v>190</v>
      </c>
      <c r="D190" s="98"/>
      <c r="E190" s="98"/>
      <c r="F190" s="98"/>
      <c r="G190" s="98"/>
      <c r="H190" s="98"/>
      <c r="I190" s="98"/>
      <c r="J190" s="98"/>
      <c r="K190" s="98"/>
      <c r="L190" s="98"/>
      <c r="M190" s="98"/>
      <c r="N190" s="98"/>
      <c r="O190" s="86"/>
      <c r="P190" s="128">
        <v>0</v>
      </c>
      <c r="Q190" s="86"/>
      <c r="R190" s="86"/>
      <c r="S190" s="86"/>
      <c r="T190" s="98"/>
      <c r="U190" s="99"/>
    </row>
    <row r="191" spans="2:21" ht="15" customHeight="1" x14ac:dyDescent="0.25">
      <c r="B191" s="97"/>
      <c r="C191" s="78" t="s">
        <v>194</v>
      </c>
      <c r="D191" s="98"/>
      <c r="E191" s="98"/>
      <c r="F191" s="98"/>
      <c r="G191" s="98"/>
      <c r="H191" s="98"/>
      <c r="I191" s="98"/>
      <c r="J191" s="98"/>
      <c r="K191" s="98"/>
      <c r="L191" s="98"/>
      <c r="M191" s="98"/>
      <c r="N191" s="98"/>
      <c r="O191" s="98"/>
      <c r="P191" s="128">
        <v>0</v>
      </c>
      <c r="Q191" s="86"/>
      <c r="R191" s="86"/>
      <c r="S191" s="86"/>
      <c r="T191" s="98"/>
      <c r="U191" s="99"/>
    </row>
    <row r="192" spans="2:21" ht="15" customHeight="1" x14ac:dyDescent="0.25">
      <c r="B192" s="97"/>
      <c r="C192" s="78" t="s">
        <v>194</v>
      </c>
      <c r="D192" s="98"/>
      <c r="E192" s="98"/>
      <c r="F192" s="98"/>
      <c r="G192" s="98"/>
      <c r="H192" s="98"/>
      <c r="I192" s="98"/>
      <c r="J192" s="98"/>
      <c r="K192" s="98"/>
      <c r="L192" s="98"/>
      <c r="M192" s="98"/>
      <c r="N192" s="98"/>
      <c r="O192" s="86"/>
      <c r="P192" s="128">
        <v>0</v>
      </c>
      <c r="Q192" s="86"/>
      <c r="R192" s="86"/>
      <c r="S192" s="86"/>
      <c r="T192" s="98"/>
      <c r="U192" s="99"/>
    </row>
    <row r="193" spans="2:21" ht="15" customHeight="1" x14ac:dyDescent="0.25">
      <c r="B193" s="97"/>
      <c r="C193" s="78" t="s">
        <v>194</v>
      </c>
      <c r="D193" s="98"/>
      <c r="E193" s="98"/>
      <c r="F193" s="98"/>
      <c r="G193" s="98"/>
      <c r="H193" s="98"/>
      <c r="I193" s="98"/>
      <c r="J193" s="98"/>
      <c r="K193" s="98"/>
      <c r="L193" s="98"/>
      <c r="M193" s="98"/>
      <c r="N193" s="98"/>
      <c r="O193" s="98"/>
      <c r="P193" s="128">
        <v>0</v>
      </c>
      <c r="Q193" s="86"/>
      <c r="R193" s="86"/>
      <c r="S193" s="86"/>
      <c r="T193" s="98"/>
      <c r="U193" s="99"/>
    </row>
    <row r="194" spans="2:21" ht="15" customHeight="1" x14ac:dyDescent="0.25">
      <c r="B194" s="97"/>
      <c r="C194" s="78" t="s">
        <v>194</v>
      </c>
      <c r="D194" s="98"/>
      <c r="E194" s="98"/>
      <c r="F194" s="98"/>
      <c r="G194" s="98"/>
      <c r="H194" s="98"/>
      <c r="I194" s="98"/>
      <c r="J194" s="98"/>
      <c r="K194" s="98"/>
      <c r="L194" s="98"/>
      <c r="M194" s="98"/>
      <c r="N194" s="98"/>
      <c r="O194" s="98"/>
      <c r="P194" s="128">
        <v>0</v>
      </c>
      <c r="Q194" s="86"/>
      <c r="R194" s="86"/>
      <c r="S194" s="86"/>
      <c r="T194" s="98"/>
      <c r="U194" s="99"/>
    </row>
    <row r="195" spans="2:21" ht="15" customHeight="1" x14ac:dyDescent="0.25">
      <c r="B195" s="97"/>
      <c r="C195" s="78" t="s">
        <v>194</v>
      </c>
      <c r="D195" s="98"/>
      <c r="E195" s="98"/>
      <c r="F195" s="98"/>
      <c r="G195" s="98"/>
      <c r="H195" s="98"/>
      <c r="I195" s="98"/>
      <c r="J195" s="98"/>
      <c r="K195" s="98"/>
      <c r="L195" s="98"/>
      <c r="M195" s="98"/>
      <c r="N195" s="98"/>
      <c r="O195" s="86"/>
      <c r="P195" s="128">
        <v>0</v>
      </c>
      <c r="Q195" s="86"/>
      <c r="R195" s="86"/>
      <c r="S195" s="86"/>
      <c r="T195" s="98"/>
      <c r="U195" s="99"/>
    </row>
    <row r="196" spans="2:21" ht="15" customHeight="1" x14ac:dyDescent="0.25">
      <c r="B196" s="97"/>
      <c r="C196" s="78" t="s">
        <v>87</v>
      </c>
      <c r="D196" s="98"/>
      <c r="E196" s="98"/>
      <c r="F196" s="98"/>
      <c r="G196" s="98"/>
      <c r="H196" s="98"/>
      <c r="I196" s="98"/>
      <c r="J196" s="98"/>
      <c r="K196" s="98"/>
      <c r="L196" s="98"/>
      <c r="M196" s="98"/>
      <c r="N196" s="98"/>
      <c r="O196" s="98"/>
      <c r="P196" s="128">
        <v>0</v>
      </c>
      <c r="Q196" s="86"/>
      <c r="R196" s="86"/>
      <c r="S196" s="86"/>
      <c r="T196" s="98"/>
      <c r="U196" s="99"/>
    </row>
    <row r="197" spans="2:21" ht="15" customHeight="1" x14ac:dyDescent="0.25">
      <c r="B197" s="97"/>
      <c r="C197" s="78" t="s">
        <v>197</v>
      </c>
      <c r="D197" s="98"/>
      <c r="E197" s="98"/>
      <c r="F197" s="98"/>
      <c r="G197" s="98"/>
      <c r="H197" s="98"/>
      <c r="I197" s="98"/>
      <c r="J197" s="98"/>
      <c r="K197" s="98"/>
      <c r="L197" s="98"/>
      <c r="M197" s="98"/>
      <c r="N197" s="98"/>
      <c r="O197" s="98"/>
      <c r="P197" s="128">
        <v>0</v>
      </c>
      <c r="Q197" s="86"/>
      <c r="R197" s="86"/>
      <c r="S197" s="86"/>
      <c r="T197" s="98"/>
      <c r="U197" s="99"/>
    </row>
    <row r="198" spans="2:21" ht="15" customHeight="1" x14ac:dyDescent="0.25">
      <c r="B198" s="97"/>
      <c r="C198" s="78" t="s">
        <v>197</v>
      </c>
      <c r="D198" s="98"/>
      <c r="E198" s="98"/>
      <c r="F198" s="98"/>
      <c r="G198" s="98"/>
      <c r="H198" s="98"/>
      <c r="I198" s="98"/>
      <c r="J198" s="98"/>
      <c r="K198" s="98"/>
      <c r="L198" s="98"/>
      <c r="M198" s="98"/>
      <c r="N198" s="98"/>
      <c r="O198" s="86"/>
      <c r="P198" s="128">
        <v>0</v>
      </c>
      <c r="Q198" s="86"/>
      <c r="R198" s="86"/>
      <c r="S198" s="86"/>
      <c r="T198" s="98"/>
      <c r="U198" s="99"/>
    </row>
    <row r="199" spans="2:21" ht="15" customHeight="1" x14ac:dyDescent="0.25">
      <c r="B199" s="97"/>
      <c r="C199" s="78" t="s">
        <v>197</v>
      </c>
      <c r="D199" s="98"/>
      <c r="E199" s="98"/>
      <c r="F199" s="98"/>
      <c r="G199" s="98"/>
      <c r="H199" s="98"/>
      <c r="I199" s="98"/>
      <c r="J199" s="98"/>
      <c r="K199" s="98"/>
      <c r="L199" s="98"/>
      <c r="M199" s="98"/>
      <c r="N199" s="98"/>
      <c r="O199" s="86"/>
      <c r="P199" s="128">
        <v>0</v>
      </c>
      <c r="Q199" s="86"/>
      <c r="R199" s="86"/>
      <c r="S199" s="86"/>
      <c r="T199" s="98"/>
      <c r="U199" s="99"/>
    </row>
    <row r="200" spans="2:21" ht="15" customHeight="1" x14ac:dyDescent="0.25">
      <c r="B200" s="97"/>
      <c r="C200" s="78" t="s">
        <v>197</v>
      </c>
      <c r="D200" s="98"/>
      <c r="E200" s="98"/>
      <c r="F200" s="98"/>
      <c r="G200" s="98"/>
      <c r="H200" s="98"/>
      <c r="I200" s="98"/>
      <c r="J200" s="98"/>
      <c r="K200" s="98"/>
      <c r="L200" s="98"/>
      <c r="M200" s="98"/>
      <c r="N200" s="98"/>
      <c r="O200" s="86"/>
      <c r="P200" s="128">
        <v>0</v>
      </c>
      <c r="Q200" s="86"/>
      <c r="R200" s="86"/>
      <c r="S200" s="86"/>
      <c r="T200" s="98"/>
      <c r="U200" s="99"/>
    </row>
    <row r="201" spans="2:21" ht="15" customHeight="1" x14ac:dyDescent="0.25">
      <c r="B201" s="97"/>
      <c r="C201" s="78" t="s">
        <v>197</v>
      </c>
      <c r="D201" s="98"/>
      <c r="E201" s="98"/>
      <c r="F201" s="98"/>
      <c r="G201" s="98"/>
      <c r="H201" s="98"/>
      <c r="I201" s="98"/>
      <c r="J201" s="98"/>
      <c r="K201" s="98"/>
      <c r="L201" s="98"/>
      <c r="M201" s="98"/>
      <c r="N201" s="98"/>
      <c r="O201" s="98"/>
      <c r="P201" s="128">
        <v>0</v>
      </c>
      <c r="Q201" s="86"/>
      <c r="R201" s="86"/>
      <c r="S201" s="86"/>
      <c r="T201" s="98"/>
      <c r="U201" s="99"/>
    </row>
    <row r="202" spans="2:21" ht="15" customHeight="1" x14ac:dyDescent="0.25">
      <c r="B202" s="97"/>
      <c r="C202" s="78" t="s">
        <v>198</v>
      </c>
      <c r="D202" s="98"/>
      <c r="E202" s="98"/>
      <c r="F202" s="98"/>
      <c r="G202" s="98"/>
      <c r="H202" s="98"/>
      <c r="I202" s="98"/>
      <c r="J202" s="98"/>
      <c r="K202" s="98"/>
      <c r="L202" s="98"/>
      <c r="M202" s="98"/>
      <c r="N202" s="98"/>
      <c r="O202" s="86"/>
      <c r="P202" s="128">
        <v>0</v>
      </c>
      <c r="Q202" s="86"/>
      <c r="R202" s="86"/>
      <c r="S202" s="86"/>
      <c r="T202" s="98"/>
      <c r="U202" s="99"/>
    </row>
    <row r="203" spans="2:21" ht="15" customHeight="1" x14ac:dyDescent="0.25">
      <c r="B203" s="97"/>
      <c r="C203" s="78" t="s">
        <v>200</v>
      </c>
      <c r="D203" s="98"/>
      <c r="E203" s="98"/>
      <c r="F203" s="98"/>
      <c r="G203" s="98"/>
      <c r="H203" s="98"/>
      <c r="I203" s="98"/>
      <c r="J203" s="98"/>
      <c r="K203" s="98"/>
      <c r="L203" s="98"/>
      <c r="M203" s="98"/>
      <c r="N203" s="98"/>
      <c r="O203" s="98"/>
      <c r="P203" s="128">
        <v>0</v>
      </c>
      <c r="Q203" s="86"/>
      <c r="R203" s="86"/>
      <c r="S203" s="86"/>
      <c r="T203" s="98"/>
      <c r="U203" s="99"/>
    </row>
    <row r="204" spans="2:21" ht="15" customHeight="1" x14ac:dyDescent="0.25">
      <c r="B204" s="97"/>
      <c r="C204" s="78" t="s">
        <v>201</v>
      </c>
      <c r="D204" s="98"/>
      <c r="E204" s="98"/>
      <c r="F204" s="98"/>
      <c r="G204" s="98"/>
      <c r="H204" s="98"/>
      <c r="I204" s="98"/>
      <c r="J204" s="98"/>
      <c r="K204" s="98"/>
      <c r="L204" s="98"/>
      <c r="M204" s="98"/>
      <c r="N204" s="98"/>
      <c r="O204" s="98"/>
      <c r="P204" s="128">
        <v>0</v>
      </c>
      <c r="Q204" s="86"/>
      <c r="R204" s="86"/>
      <c r="S204" s="86"/>
      <c r="T204" s="98"/>
      <c r="U204" s="99"/>
    </row>
    <row r="205" spans="2:21" ht="15" customHeight="1" x14ac:dyDescent="0.25">
      <c r="B205" s="97"/>
      <c r="C205" s="78" t="s">
        <v>203</v>
      </c>
      <c r="D205" s="98"/>
      <c r="E205" s="98"/>
      <c r="F205" s="98"/>
      <c r="G205" s="98"/>
      <c r="H205" s="98"/>
      <c r="I205" s="98"/>
      <c r="J205" s="98"/>
      <c r="K205" s="98"/>
      <c r="L205" s="98"/>
      <c r="M205" s="98"/>
      <c r="N205" s="98"/>
      <c r="O205" s="98"/>
      <c r="P205" s="128">
        <v>0</v>
      </c>
      <c r="Q205" s="86"/>
      <c r="R205" s="86"/>
      <c r="S205" s="86"/>
      <c r="T205" s="98"/>
      <c r="U205" s="99"/>
    </row>
    <row r="206" spans="2:21" ht="15" customHeight="1" x14ac:dyDescent="0.25">
      <c r="B206" s="97"/>
      <c r="C206" s="78" t="s">
        <v>204</v>
      </c>
      <c r="D206" s="98"/>
      <c r="E206" s="98"/>
      <c r="F206" s="98"/>
      <c r="G206" s="98"/>
      <c r="H206" s="98"/>
      <c r="I206" s="98"/>
      <c r="J206" s="98"/>
      <c r="K206" s="98"/>
      <c r="L206" s="98"/>
      <c r="M206" s="98"/>
      <c r="N206" s="98"/>
      <c r="O206" s="86"/>
      <c r="P206" s="128">
        <v>0</v>
      </c>
      <c r="Q206" s="86"/>
      <c r="R206" s="86"/>
      <c r="S206" s="86"/>
      <c r="T206" s="98"/>
      <c r="U206" s="99"/>
    </row>
    <row r="207" spans="2:21" ht="15" customHeight="1" x14ac:dyDescent="0.25">
      <c r="B207" s="97"/>
      <c r="C207" s="78" t="s">
        <v>205</v>
      </c>
      <c r="D207" s="98"/>
      <c r="E207" s="98"/>
      <c r="F207" s="98"/>
      <c r="G207" s="98"/>
      <c r="H207" s="98"/>
      <c r="I207" s="98"/>
      <c r="J207" s="98"/>
      <c r="K207" s="98"/>
      <c r="L207" s="98"/>
      <c r="M207" s="98"/>
      <c r="N207" s="98"/>
      <c r="O207" s="98"/>
      <c r="P207" s="128">
        <v>0</v>
      </c>
      <c r="Q207" s="86"/>
      <c r="R207" s="86"/>
      <c r="S207" s="86"/>
      <c r="T207" s="98"/>
      <c r="U207" s="99"/>
    </row>
    <row r="208" spans="2:21" ht="15" customHeight="1" x14ac:dyDescent="0.25">
      <c r="B208" s="97"/>
      <c r="C208" s="78" t="s">
        <v>206</v>
      </c>
      <c r="D208" s="98"/>
      <c r="E208" s="98"/>
      <c r="F208" s="98"/>
      <c r="G208" s="98"/>
      <c r="H208" s="98"/>
      <c r="I208" s="98"/>
      <c r="J208" s="98"/>
      <c r="K208" s="98"/>
      <c r="L208" s="98"/>
      <c r="M208" s="98"/>
      <c r="N208" s="98"/>
      <c r="O208" s="98"/>
      <c r="P208" s="128">
        <v>0</v>
      </c>
      <c r="Q208" s="86"/>
      <c r="R208" s="86"/>
      <c r="S208" s="86"/>
      <c r="T208" s="98"/>
      <c r="U208" s="99"/>
    </row>
    <row r="209" spans="2:21" ht="15" customHeight="1" x14ac:dyDescent="0.25">
      <c r="B209" s="97"/>
      <c r="C209" s="78" t="s">
        <v>88</v>
      </c>
      <c r="D209" s="98"/>
      <c r="E209" s="98"/>
      <c r="F209" s="98"/>
      <c r="G209" s="98"/>
      <c r="H209" s="98"/>
      <c r="I209" s="98"/>
      <c r="J209" s="98"/>
      <c r="K209" s="98"/>
      <c r="L209" s="98"/>
      <c r="M209" s="98"/>
      <c r="N209" s="98"/>
      <c r="O209" s="86"/>
      <c r="P209" s="128">
        <v>0</v>
      </c>
      <c r="Q209" s="86"/>
      <c r="R209" s="86"/>
      <c r="S209" s="86"/>
      <c r="T209" s="98"/>
      <c r="U209" s="99"/>
    </row>
    <row r="210" spans="2:21" ht="15" customHeight="1" x14ac:dyDescent="0.25">
      <c r="B210" s="97"/>
      <c r="C210" s="78" t="s">
        <v>207</v>
      </c>
      <c r="D210" s="98"/>
      <c r="E210" s="98"/>
      <c r="F210" s="98"/>
      <c r="G210" s="98"/>
      <c r="H210" s="98"/>
      <c r="I210" s="98"/>
      <c r="J210" s="98"/>
      <c r="K210" s="98"/>
      <c r="L210" s="98"/>
      <c r="M210" s="98"/>
      <c r="N210" s="98"/>
      <c r="O210" s="86"/>
      <c r="P210" s="128">
        <v>0</v>
      </c>
      <c r="Q210" s="86"/>
      <c r="R210" s="86"/>
      <c r="S210" s="86"/>
      <c r="T210" s="98"/>
      <c r="U210" s="99"/>
    </row>
    <row r="211" spans="2:21" ht="15" customHeight="1" x14ac:dyDescent="0.25">
      <c r="B211" s="97"/>
      <c r="C211" s="78" t="s">
        <v>207</v>
      </c>
      <c r="D211" s="98"/>
      <c r="E211" s="98"/>
      <c r="F211" s="98"/>
      <c r="G211" s="98"/>
      <c r="H211" s="98"/>
      <c r="I211" s="98"/>
      <c r="J211" s="98"/>
      <c r="K211" s="98"/>
      <c r="L211" s="98"/>
      <c r="M211" s="98"/>
      <c r="N211" s="98"/>
      <c r="O211" s="98"/>
      <c r="P211" s="128">
        <v>0</v>
      </c>
      <c r="Q211" s="86"/>
      <c r="R211" s="86"/>
      <c r="S211" s="86"/>
      <c r="T211" s="98"/>
      <c r="U211" s="99"/>
    </row>
    <row r="212" spans="2:21" ht="15" customHeight="1" x14ac:dyDescent="0.25">
      <c r="B212" s="97"/>
      <c r="C212" s="78" t="s">
        <v>207</v>
      </c>
      <c r="D212" s="98"/>
      <c r="E212" s="98"/>
      <c r="F212" s="98"/>
      <c r="G212" s="98"/>
      <c r="H212" s="98"/>
      <c r="I212" s="98"/>
      <c r="J212" s="98"/>
      <c r="K212" s="98"/>
      <c r="L212" s="98"/>
      <c r="M212" s="98"/>
      <c r="N212" s="98"/>
      <c r="O212" s="86"/>
      <c r="P212" s="128">
        <v>0</v>
      </c>
      <c r="Q212" s="86"/>
      <c r="R212" s="86"/>
      <c r="S212" s="86"/>
      <c r="T212" s="98"/>
      <c r="U212" s="99"/>
    </row>
    <row r="213" spans="2:21" ht="15" customHeight="1" x14ac:dyDescent="0.25">
      <c r="B213" s="97"/>
      <c r="C213" s="78" t="s">
        <v>207</v>
      </c>
      <c r="D213" s="98"/>
      <c r="E213" s="98"/>
      <c r="F213" s="98"/>
      <c r="G213" s="98"/>
      <c r="H213" s="98"/>
      <c r="I213" s="98"/>
      <c r="J213" s="98"/>
      <c r="K213" s="98"/>
      <c r="L213" s="98"/>
      <c r="M213" s="98"/>
      <c r="N213" s="98"/>
      <c r="O213" s="86"/>
      <c r="P213" s="128">
        <v>0</v>
      </c>
      <c r="Q213" s="86"/>
      <c r="R213" s="86"/>
      <c r="S213" s="86"/>
      <c r="T213" s="98"/>
      <c r="U213" s="99"/>
    </row>
    <row r="214" spans="2:21" ht="15" customHeight="1" x14ac:dyDescent="0.25">
      <c r="B214" s="97"/>
      <c r="C214" s="78" t="s">
        <v>207</v>
      </c>
      <c r="D214" s="98"/>
      <c r="E214" s="98"/>
      <c r="F214" s="98"/>
      <c r="G214" s="98"/>
      <c r="H214" s="98"/>
      <c r="I214" s="98"/>
      <c r="J214" s="98"/>
      <c r="K214" s="98"/>
      <c r="L214" s="98"/>
      <c r="M214" s="98"/>
      <c r="N214" s="98"/>
      <c r="O214" s="98"/>
      <c r="P214" s="128">
        <v>0</v>
      </c>
      <c r="Q214" s="86"/>
      <c r="R214" s="86"/>
      <c r="S214" s="86"/>
      <c r="T214" s="98"/>
      <c r="U214" s="99"/>
    </row>
    <row r="215" spans="2:21" ht="15" customHeight="1" x14ac:dyDescent="0.25">
      <c r="B215" s="97"/>
      <c r="C215" s="78" t="s">
        <v>208</v>
      </c>
      <c r="D215" s="98"/>
      <c r="E215" s="98"/>
      <c r="F215" s="98"/>
      <c r="G215" s="98"/>
      <c r="H215" s="98"/>
      <c r="I215" s="98"/>
      <c r="J215" s="98"/>
      <c r="K215" s="98"/>
      <c r="L215" s="98"/>
      <c r="M215" s="98"/>
      <c r="N215" s="98"/>
      <c r="O215" s="98"/>
      <c r="P215" s="128">
        <v>0</v>
      </c>
      <c r="Q215" s="86"/>
      <c r="R215" s="86"/>
      <c r="S215" s="86"/>
      <c r="T215" s="98"/>
      <c r="U215" s="99"/>
    </row>
    <row r="216" spans="2:21" ht="15" customHeight="1" x14ac:dyDescent="0.25">
      <c r="B216" s="97"/>
      <c r="C216" s="78" t="s">
        <v>209</v>
      </c>
      <c r="D216" s="98"/>
      <c r="E216" s="98"/>
      <c r="F216" s="98"/>
      <c r="G216" s="98"/>
      <c r="H216" s="98"/>
      <c r="I216" s="98"/>
      <c r="J216" s="98"/>
      <c r="K216" s="98"/>
      <c r="L216" s="98"/>
      <c r="M216" s="98"/>
      <c r="N216" s="98"/>
      <c r="O216" s="98"/>
      <c r="P216" s="128">
        <v>0</v>
      </c>
      <c r="Q216" s="86"/>
      <c r="R216" s="86"/>
      <c r="S216" s="86"/>
      <c r="T216" s="98"/>
      <c r="U216" s="99"/>
    </row>
    <row r="217" spans="2:21" ht="15" customHeight="1" x14ac:dyDescent="0.25">
      <c r="B217" s="97"/>
      <c r="C217" s="78" t="s">
        <v>209</v>
      </c>
      <c r="D217" s="98"/>
      <c r="E217" s="98"/>
      <c r="F217" s="98"/>
      <c r="G217" s="98"/>
      <c r="H217" s="98"/>
      <c r="I217" s="98"/>
      <c r="J217" s="98"/>
      <c r="K217" s="98"/>
      <c r="L217" s="98"/>
      <c r="M217" s="98"/>
      <c r="N217" s="98"/>
      <c r="O217" s="98"/>
      <c r="P217" s="128">
        <v>0</v>
      </c>
      <c r="Q217" s="86"/>
      <c r="R217" s="86"/>
      <c r="S217" s="86"/>
      <c r="T217" s="98"/>
      <c r="U217" s="99"/>
    </row>
    <row r="218" spans="2:21" ht="15" customHeight="1" x14ac:dyDescent="0.25">
      <c r="B218" s="97"/>
      <c r="C218" s="78" t="s">
        <v>209</v>
      </c>
      <c r="D218" s="98"/>
      <c r="E218" s="98"/>
      <c r="F218" s="98"/>
      <c r="G218" s="98"/>
      <c r="H218" s="98"/>
      <c r="I218" s="98"/>
      <c r="J218" s="98"/>
      <c r="K218" s="98"/>
      <c r="L218" s="98"/>
      <c r="M218" s="98"/>
      <c r="N218" s="98"/>
      <c r="O218" s="86"/>
      <c r="P218" s="128">
        <v>0</v>
      </c>
      <c r="Q218" s="86"/>
      <c r="R218" s="86"/>
      <c r="S218" s="86"/>
      <c r="T218" s="98"/>
      <c r="U218" s="99"/>
    </row>
    <row r="219" spans="2:21" ht="15" customHeight="1" x14ac:dyDescent="0.25">
      <c r="B219" s="97"/>
      <c r="C219" s="78" t="s">
        <v>209</v>
      </c>
      <c r="D219" s="98"/>
      <c r="E219" s="98"/>
      <c r="F219" s="98"/>
      <c r="G219" s="98"/>
      <c r="H219" s="98"/>
      <c r="I219" s="98"/>
      <c r="J219" s="98"/>
      <c r="K219" s="98"/>
      <c r="L219" s="98"/>
      <c r="M219" s="98"/>
      <c r="N219" s="98"/>
      <c r="O219" s="98"/>
      <c r="P219" s="128">
        <v>0</v>
      </c>
      <c r="Q219" s="86"/>
      <c r="R219" s="86"/>
      <c r="S219" s="86"/>
      <c r="T219" s="98"/>
      <c r="U219" s="99"/>
    </row>
    <row r="220" spans="2:21" ht="15" customHeight="1" x14ac:dyDescent="0.25">
      <c r="B220" s="97"/>
      <c r="C220" s="78" t="s">
        <v>209</v>
      </c>
      <c r="D220" s="98"/>
      <c r="E220" s="98"/>
      <c r="F220" s="98"/>
      <c r="G220" s="98"/>
      <c r="H220" s="98"/>
      <c r="I220" s="98"/>
      <c r="J220" s="98"/>
      <c r="K220" s="98"/>
      <c r="L220" s="98"/>
      <c r="M220" s="98"/>
      <c r="N220" s="98"/>
      <c r="O220" s="98"/>
      <c r="P220" s="128">
        <v>0</v>
      </c>
      <c r="Q220" s="86"/>
      <c r="R220" s="86"/>
      <c r="S220" s="86"/>
      <c r="T220" s="98"/>
      <c r="U220" s="99"/>
    </row>
    <row r="221" spans="2:21" ht="15" customHeight="1" x14ac:dyDescent="0.25">
      <c r="B221" s="97"/>
      <c r="C221" s="78" t="s">
        <v>210</v>
      </c>
      <c r="D221" s="98"/>
      <c r="E221" s="98"/>
      <c r="F221" s="98"/>
      <c r="G221" s="98"/>
      <c r="H221" s="98"/>
      <c r="I221" s="98"/>
      <c r="J221" s="98"/>
      <c r="K221" s="98"/>
      <c r="L221" s="98"/>
      <c r="M221" s="98"/>
      <c r="N221" s="98"/>
      <c r="O221" s="98"/>
      <c r="P221" s="128">
        <v>0</v>
      </c>
      <c r="Q221" s="86"/>
      <c r="R221" s="86"/>
      <c r="S221" s="86"/>
      <c r="T221" s="98"/>
      <c r="U221" s="99"/>
    </row>
    <row r="222" spans="2:21" ht="15" customHeight="1" x14ac:dyDescent="0.25">
      <c r="B222" s="97"/>
      <c r="C222" s="78" t="s">
        <v>210</v>
      </c>
      <c r="D222" s="98"/>
      <c r="E222" s="98"/>
      <c r="F222" s="98"/>
      <c r="G222" s="98"/>
      <c r="H222" s="98"/>
      <c r="I222" s="98"/>
      <c r="J222" s="98"/>
      <c r="K222" s="98"/>
      <c r="L222" s="98"/>
      <c r="M222" s="98"/>
      <c r="N222" s="98"/>
      <c r="O222" s="86"/>
      <c r="P222" s="128">
        <v>0</v>
      </c>
      <c r="Q222" s="86"/>
      <c r="R222" s="86"/>
      <c r="S222" s="86"/>
      <c r="T222" s="98"/>
      <c r="U222" s="99"/>
    </row>
    <row r="223" spans="2:21" ht="15" customHeight="1" x14ac:dyDescent="0.25">
      <c r="B223" s="97"/>
      <c r="C223" s="78" t="s">
        <v>210</v>
      </c>
      <c r="D223" s="98"/>
      <c r="E223" s="98"/>
      <c r="F223" s="98"/>
      <c r="G223" s="98"/>
      <c r="H223" s="98"/>
      <c r="I223" s="98"/>
      <c r="J223" s="98"/>
      <c r="K223" s="98"/>
      <c r="L223" s="98"/>
      <c r="M223" s="98"/>
      <c r="N223" s="98"/>
      <c r="O223" s="86"/>
      <c r="P223" s="128">
        <v>0</v>
      </c>
      <c r="Q223" s="86"/>
      <c r="R223" s="86"/>
      <c r="S223" s="86"/>
      <c r="T223" s="98"/>
      <c r="U223" s="99"/>
    </row>
    <row r="224" spans="2:21" ht="15" customHeight="1" x14ac:dyDescent="0.25">
      <c r="B224" s="97"/>
      <c r="C224" s="78" t="s">
        <v>210</v>
      </c>
      <c r="D224" s="98"/>
      <c r="E224" s="98"/>
      <c r="F224" s="98"/>
      <c r="G224" s="98"/>
      <c r="H224" s="98"/>
      <c r="I224" s="98"/>
      <c r="J224" s="98"/>
      <c r="K224" s="98"/>
      <c r="L224" s="98"/>
      <c r="M224" s="98"/>
      <c r="N224" s="98"/>
      <c r="O224" s="86"/>
      <c r="P224" s="128">
        <v>0</v>
      </c>
      <c r="Q224" s="86"/>
      <c r="R224" s="86"/>
      <c r="S224" s="86"/>
      <c r="T224" s="98"/>
      <c r="U224" s="99"/>
    </row>
    <row r="225" spans="2:21" ht="15" customHeight="1" x14ac:dyDescent="0.25">
      <c r="B225" s="97"/>
      <c r="C225" s="78" t="s">
        <v>210</v>
      </c>
      <c r="D225" s="98"/>
      <c r="E225" s="98"/>
      <c r="F225" s="98"/>
      <c r="G225" s="98"/>
      <c r="H225" s="98"/>
      <c r="I225" s="98"/>
      <c r="J225" s="98"/>
      <c r="K225" s="98"/>
      <c r="L225" s="98"/>
      <c r="M225" s="98"/>
      <c r="N225" s="98"/>
      <c r="O225" s="98"/>
      <c r="P225" s="128">
        <v>0</v>
      </c>
      <c r="Q225" s="86"/>
      <c r="R225" s="86"/>
      <c r="S225" s="86"/>
      <c r="T225" s="98"/>
      <c r="U225" s="99"/>
    </row>
    <row r="226" spans="2:21" ht="15" customHeight="1" x14ac:dyDescent="0.25">
      <c r="B226" s="97"/>
      <c r="C226" s="78" t="s">
        <v>211</v>
      </c>
      <c r="D226" s="98"/>
      <c r="E226" s="98"/>
      <c r="F226" s="98"/>
      <c r="G226" s="98"/>
      <c r="H226" s="98"/>
      <c r="I226" s="98"/>
      <c r="J226" s="98"/>
      <c r="K226" s="98"/>
      <c r="L226" s="98"/>
      <c r="M226" s="98"/>
      <c r="N226" s="98"/>
      <c r="O226" s="98"/>
      <c r="P226" s="128">
        <v>0</v>
      </c>
      <c r="Q226" s="86"/>
      <c r="R226" s="86"/>
      <c r="S226" s="86"/>
      <c r="T226" s="98"/>
      <c r="U226" s="99"/>
    </row>
    <row r="227" spans="2:21" ht="15" customHeight="1" x14ac:dyDescent="0.25">
      <c r="B227" s="97"/>
      <c r="C227" s="78" t="s">
        <v>217</v>
      </c>
      <c r="D227" s="98"/>
      <c r="E227" s="98"/>
      <c r="F227" s="98"/>
      <c r="G227" s="98"/>
      <c r="H227" s="98"/>
      <c r="I227" s="98"/>
      <c r="J227" s="98"/>
      <c r="K227" s="98"/>
      <c r="L227" s="98"/>
      <c r="M227" s="98"/>
      <c r="N227" s="98"/>
      <c r="O227" s="86"/>
      <c r="P227" s="128">
        <v>0</v>
      </c>
      <c r="Q227" s="86"/>
      <c r="R227" s="86"/>
      <c r="S227" s="86"/>
      <c r="T227" s="98"/>
      <c r="U227" s="99"/>
    </row>
    <row r="228" spans="2:21" ht="15" customHeight="1" x14ac:dyDescent="0.25">
      <c r="B228" s="97"/>
      <c r="C228" s="78" t="s">
        <v>219</v>
      </c>
      <c r="D228" s="98"/>
      <c r="E228" s="98"/>
      <c r="F228" s="98"/>
      <c r="G228" s="98"/>
      <c r="H228" s="98"/>
      <c r="I228" s="98"/>
      <c r="J228" s="98"/>
      <c r="K228" s="98"/>
      <c r="L228" s="98"/>
      <c r="M228" s="98"/>
      <c r="N228" s="98"/>
      <c r="O228" s="98"/>
      <c r="P228" s="128">
        <v>0</v>
      </c>
      <c r="Q228" s="86"/>
      <c r="R228" s="86"/>
      <c r="S228" s="86"/>
      <c r="T228" s="98"/>
      <c r="U228" s="99"/>
    </row>
    <row r="229" spans="2:21" ht="15" customHeight="1" x14ac:dyDescent="0.25">
      <c r="B229" s="97"/>
      <c r="C229" s="78" t="s">
        <v>221</v>
      </c>
      <c r="D229" s="98"/>
      <c r="E229" s="98"/>
      <c r="F229" s="98"/>
      <c r="G229" s="98"/>
      <c r="H229" s="98"/>
      <c r="I229" s="98"/>
      <c r="J229" s="98"/>
      <c r="K229" s="98"/>
      <c r="L229" s="98"/>
      <c r="M229" s="98"/>
      <c r="N229" s="98"/>
      <c r="O229" s="98"/>
      <c r="P229" s="128">
        <v>0</v>
      </c>
      <c r="Q229" s="86"/>
      <c r="R229" s="86"/>
      <c r="S229" s="86"/>
      <c r="T229" s="98"/>
      <c r="U229" s="99"/>
    </row>
    <row r="230" spans="2:21" ht="15" customHeight="1" x14ac:dyDescent="0.25">
      <c r="B230" s="97"/>
      <c r="C230" s="78" t="s">
        <v>224</v>
      </c>
      <c r="D230" s="98"/>
      <c r="E230" s="98"/>
      <c r="F230" s="98"/>
      <c r="G230" s="98"/>
      <c r="H230" s="98"/>
      <c r="I230" s="98"/>
      <c r="J230" s="98"/>
      <c r="K230" s="98"/>
      <c r="L230" s="98"/>
      <c r="M230" s="98"/>
      <c r="N230" s="98"/>
      <c r="O230" s="98"/>
      <c r="P230" s="128">
        <v>0</v>
      </c>
      <c r="Q230" s="86"/>
      <c r="R230" s="86"/>
      <c r="S230" s="86"/>
      <c r="T230" s="98"/>
      <c r="U230" s="99"/>
    </row>
    <row r="231" spans="2:21" ht="15" customHeight="1" x14ac:dyDescent="0.25">
      <c r="B231" s="97"/>
      <c r="C231" s="78" t="s">
        <v>225</v>
      </c>
      <c r="D231" s="98"/>
      <c r="E231" s="98"/>
      <c r="F231" s="98"/>
      <c r="G231" s="98"/>
      <c r="H231" s="98"/>
      <c r="I231" s="98"/>
      <c r="J231" s="98"/>
      <c r="K231" s="98"/>
      <c r="L231" s="98"/>
      <c r="M231" s="98"/>
      <c r="N231" s="98"/>
      <c r="O231" s="98"/>
      <c r="P231" s="128">
        <v>0</v>
      </c>
      <c r="Q231" s="86"/>
      <c r="R231" s="86"/>
      <c r="S231" s="86"/>
      <c r="T231" s="98"/>
      <c r="U231" s="99"/>
    </row>
    <row r="232" spans="2:21" ht="15" customHeight="1" x14ac:dyDescent="0.25">
      <c r="B232" s="97"/>
      <c r="C232" s="78" t="s">
        <v>225</v>
      </c>
      <c r="D232" s="98"/>
      <c r="E232" s="98"/>
      <c r="F232" s="98"/>
      <c r="G232" s="98"/>
      <c r="H232" s="98"/>
      <c r="I232" s="98"/>
      <c r="J232" s="98"/>
      <c r="K232" s="98"/>
      <c r="L232" s="98"/>
      <c r="M232" s="98"/>
      <c r="N232" s="98"/>
      <c r="O232" s="86"/>
      <c r="P232" s="128">
        <v>0</v>
      </c>
      <c r="Q232" s="86"/>
      <c r="R232" s="86"/>
      <c r="S232" s="86"/>
      <c r="T232" s="98"/>
      <c r="U232" s="99"/>
    </row>
    <row r="233" spans="2:21" ht="15" customHeight="1" x14ac:dyDescent="0.25">
      <c r="B233" s="97"/>
      <c r="C233" s="78" t="s">
        <v>225</v>
      </c>
      <c r="D233" s="98"/>
      <c r="E233" s="98"/>
      <c r="F233" s="98"/>
      <c r="G233" s="98"/>
      <c r="H233" s="98"/>
      <c r="I233" s="98"/>
      <c r="J233" s="98"/>
      <c r="K233" s="98"/>
      <c r="L233" s="98"/>
      <c r="M233" s="98"/>
      <c r="N233" s="98"/>
      <c r="O233" s="98"/>
      <c r="P233" s="128">
        <v>0</v>
      </c>
      <c r="Q233" s="86"/>
      <c r="R233" s="86"/>
      <c r="S233" s="86"/>
      <c r="T233" s="98"/>
      <c r="U233" s="99"/>
    </row>
    <row r="234" spans="2:21" ht="15" customHeight="1" x14ac:dyDescent="0.25">
      <c r="B234" s="97"/>
      <c r="C234" s="78" t="s">
        <v>225</v>
      </c>
      <c r="D234" s="98"/>
      <c r="E234" s="98"/>
      <c r="F234" s="98"/>
      <c r="G234" s="98"/>
      <c r="H234" s="98"/>
      <c r="I234" s="98"/>
      <c r="J234" s="98"/>
      <c r="K234" s="98"/>
      <c r="L234" s="98"/>
      <c r="M234" s="98"/>
      <c r="N234" s="98"/>
      <c r="O234" s="86"/>
      <c r="P234" s="128">
        <v>0</v>
      </c>
      <c r="Q234" s="86"/>
      <c r="R234" s="86"/>
      <c r="S234" s="86"/>
      <c r="T234" s="98"/>
      <c r="U234" s="99"/>
    </row>
    <row r="235" spans="2:21" ht="15" customHeight="1" x14ac:dyDescent="0.25">
      <c r="B235" s="97"/>
      <c r="C235" s="78" t="s">
        <v>225</v>
      </c>
      <c r="D235" s="98"/>
      <c r="E235" s="98"/>
      <c r="F235" s="98"/>
      <c r="G235" s="98"/>
      <c r="H235" s="98"/>
      <c r="I235" s="98"/>
      <c r="J235" s="98"/>
      <c r="K235" s="98"/>
      <c r="L235" s="98"/>
      <c r="M235" s="98"/>
      <c r="N235" s="98"/>
      <c r="O235" s="98"/>
      <c r="P235" s="128">
        <v>0</v>
      </c>
      <c r="Q235" s="86"/>
      <c r="R235" s="86"/>
      <c r="S235" s="86"/>
      <c r="T235" s="98"/>
      <c r="U235" s="99"/>
    </row>
    <row r="236" spans="2:21" ht="15" customHeight="1" x14ac:dyDescent="0.25">
      <c r="B236" s="97"/>
      <c r="C236" s="78" t="s">
        <v>229</v>
      </c>
      <c r="D236" s="98"/>
      <c r="E236" s="98"/>
      <c r="F236" s="98"/>
      <c r="G236" s="98"/>
      <c r="H236" s="98"/>
      <c r="I236" s="98"/>
      <c r="J236" s="98"/>
      <c r="K236" s="98"/>
      <c r="L236" s="98"/>
      <c r="M236" s="98"/>
      <c r="N236" s="98"/>
      <c r="O236" s="98"/>
      <c r="P236" s="128">
        <v>0</v>
      </c>
      <c r="Q236" s="86"/>
      <c r="R236" s="86"/>
      <c r="S236" s="86"/>
      <c r="T236" s="98"/>
      <c r="U236" s="99"/>
    </row>
    <row r="237" spans="2:21" ht="15" customHeight="1" x14ac:dyDescent="0.25">
      <c r="B237" s="97"/>
      <c r="C237" s="78" t="s">
        <v>231</v>
      </c>
      <c r="D237" s="98"/>
      <c r="E237" s="98"/>
      <c r="F237" s="98"/>
      <c r="G237" s="98"/>
      <c r="H237" s="98"/>
      <c r="I237" s="98"/>
      <c r="J237" s="98"/>
      <c r="K237" s="98"/>
      <c r="L237" s="98"/>
      <c r="M237" s="98"/>
      <c r="N237" s="98"/>
      <c r="O237" s="98"/>
      <c r="P237" s="128">
        <v>0</v>
      </c>
      <c r="Q237" s="86"/>
      <c r="R237" s="86"/>
      <c r="S237" s="86"/>
      <c r="T237" s="98"/>
      <c r="U237" s="99"/>
    </row>
    <row r="238" spans="2:21" ht="15" customHeight="1" x14ac:dyDescent="0.25">
      <c r="B238" s="97"/>
      <c r="C238" s="78" t="s">
        <v>232</v>
      </c>
      <c r="D238" s="98"/>
      <c r="E238" s="98"/>
      <c r="F238" s="98"/>
      <c r="G238" s="98"/>
      <c r="H238" s="98"/>
      <c r="I238" s="98"/>
      <c r="J238" s="98"/>
      <c r="K238" s="98"/>
      <c r="L238" s="98"/>
      <c r="M238" s="98"/>
      <c r="N238" s="98"/>
      <c r="O238" s="98"/>
      <c r="P238" s="128">
        <v>0</v>
      </c>
      <c r="Q238" s="86"/>
      <c r="R238" s="86"/>
      <c r="S238" s="86"/>
      <c r="T238" s="98"/>
      <c r="U238" s="99"/>
    </row>
    <row r="239" spans="2:21" ht="15" customHeight="1" x14ac:dyDescent="0.25">
      <c r="B239" s="97"/>
      <c r="C239" s="78" t="s">
        <v>233</v>
      </c>
      <c r="D239" s="98"/>
      <c r="E239" s="98"/>
      <c r="F239" s="98"/>
      <c r="G239" s="98"/>
      <c r="H239" s="98"/>
      <c r="I239" s="98"/>
      <c r="J239" s="98"/>
      <c r="K239" s="98"/>
      <c r="L239" s="98"/>
      <c r="M239" s="98"/>
      <c r="N239" s="98"/>
      <c r="O239" s="98"/>
      <c r="P239" s="128">
        <v>0</v>
      </c>
      <c r="Q239" s="86"/>
      <c r="R239" s="86"/>
      <c r="S239" s="86"/>
      <c r="T239" s="98"/>
      <c r="U239" s="99"/>
    </row>
    <row r="240" spans="2:21" ht="15" customHeight="1" x14ac:dyDescent="0.25">
      <c r="B240" s="97"/>
      <c r="C240" s="78" t="s">
        <v>234</v>
      </c>
      <c r="D240" s="98"/>
      <c r="E240" s="98"/>
      <c r="F240" s="98"/>
      <c r="G240" s="98"/>
      <c r="H240" s="98"/>
      <c r="I240" s="98"/>
      <c r="J240" s="98"/>
      <c r="K240" s="98"/>
      <c r="L240" s="98"/>
      <c r="M240" s="98"/>
      <c r="N240" s="98"/>
      <c r="O240" s="98"/>
      <c r="P240" s="128">
        <v>0</v>
      </c>
      <c r="Q240" s="86"/>
      <c r="R240" s="86"/>
      <c r="S240" s="86"/>
      <c r="T240" s="98"/>
      <c r="U240" s="99"/>
    </row>
    <row r="241" spans="2:21" ht="15" customHeight="1" x14ac:dyDescent="0.25">
      <c r="B241" s="97"/>
      <c r="C241" s="78" t="s">
        <v>234</v>
      </c>
      <c r="D241" s="98"/>
      <c r="E241" s="98"/>
      <c r="F241" s="98"/>
      <c r="G241" s="98"/>
      <c r="H241" s="98"/>
      <c r="I241" s="98"/>
      <c r="J241" s="98"/>
      <c r="K241" s="98"/>
      <c r="L241" s="98"/>
      <c r="M241" s="98"/>
      <c r="N241" s="98"/>
      <c r="O241" s="98"/>
      <c r="P241" s="128">
        <v>0</v>
      </c>
      <c r="Q241" s="86"/>
      <c r="R241" s="86"/>
      <c r="S241" s="86"/>
      <c r="T241" s="98"/>
      <c r="U241" s="99"/>
    </row>
    <row r="242" spans="2:21" ht="15" customHeight="1" x14ac:dyDescent="0.25">
      <c r="B242" s="97"/>
      <c r="C242" s="78" t="s">
        <v>234</v>
      </c>
      <c r="D242" s="98"/>
      <c r="E242" s="98"/>
      <c r="F242" s="98"/>
      <c r="G242" s="98"/>
      <c r="H242" s="98"/>
      <c r="I242" s="98"/>
      <c r="J242" s="98"/>
      <c r="K242" s="98"/>
      <c r="L242" s="98"/>
      <c r="M242" s="98"/>
      <c r="N242" s="98"/>
      <c r="O242" s="98"/>
      <c r="P242" s="128">
        <v>0</v>
      </c>
      <c r="Q242" s="86"/>
      <c r="R242" s="86"/>
      <c r="S242" s="86"/>
      <c r="T242" s="98"/>
      <c r="U242" s="99"/>
    </row>
    <row r="243" spans="2:21" ht="15" customHeight="1" x14ac:dyDescent="0.25">
      <c r="B243" s="97"/>
      <c r="C243" s="78" t="s">
        <v>234</v>
      </c>
      <c r="D243" s="98"/>
      <c r="E243" s="98"/>
      <c r="F243" s="98"/>
      <c r="G243" s="98"/>
      <c r="H243" s="98"/>
      <c r="I243" s="98"/>
      <c r="J243" s="98"/>
      <c r="K243" s="98"/>
      <c r="L243" s="98"/>
      <c r="M243" s="98"/>
      <c r="N243" s="98"/>
      <c r="O243" s="98"/>
      <c r="P243" s="128">
        <v>0</v>
      </c>
      <c r="Q243" s="86"/>
      <c r="R243" s="86"/>
      <c r="S243" s="86"/>
      <c r="T243" s="98"/>
      <c r="U243" s="99"/>
    </row>
    <row r="244" spans="2:21" ht="15" customHeight="1" x14ac:dyDescent="0.25">
      <c r="B244" s="97"/>
      <c r="C244" s="78" t="s">
        <v>234</v>
      </c>
      <c r="D244" s="98"/>
      <c r="E244" s="98"/>
      <c r="F244" s="98"/>
      <c r="G244" s="98"/>
      <c r="H244" s="98"/>
      <c r="I244" s="98"/>
      <c r="J244" s="98"/>
      <c r="K244" s="98"/>
      <c r="L244" s="98"/>
      <c r="M244" s="98"/>
      <c r="N244" s="98"/>
      <c r="O244" s="86"/>
      <c r="P244" s="128">
        <v>0</v>
      </c>
      <c r="Q244" s="86"/>
      <c r="R244" s="86"/>
      <c r="S244" s="86"/>
      <c r="T244" s="98"/>
      <c r="U244" s="99"/>
    </row>
    <row r="245" spans="2:21" ht="15" customHeight="1" x14ac:dyDescent="0.25">
      <c r="B245" s="97"/>
      <c r="C245" s="78" t="s">
        <v>235</v>
      </c>
      <c r="D245" s="98"/>
      <c r="E245" s="98"/>
      <c r="F245" s="98"/>
      <c r="G245" s="98"/>
      <c r="H245" s="98"/>
      <c r="I245" s="98"/>
      <c r="J245" s="98"/>
      <c r="K245" s="98"/>
      <c r="L245" s="98"/>
      <c r="M245" s="98"/>
      <c r="N245" s="98"/>
      <c r="O245" s="98"/>
      <c r="P245" s="128">
        <v>0</v>
      </c>
      <c r="Q245" s="86"/>
      <c r="R245" s="86"/>
      <c r="S245" s="86"/>
      <c r="T245" s="98"/>
      <c r="U245" s="99"/>
    </row>
    <row r="246" spans="2:21" ht="15" customHeight="1" x14ac:dyDescent="0.25">
      <c r="B246" s="97"/>
      <c r="C246" s="78" t="s">
        <v>237</v>
      </c>
      <c r="D246" s="98"/>
      <c r="E246" s="98"/>
      <c r="F246" s="98"/>
      <c r="G246" s="98"/>
      <c r="H246" s="98"/>
      <c r="I246" s="98"/>
      <c r="J246" s="98"/>
      <c r="K246" s="98"/>
      <c r="L246" s="98"/>
      <c r="M246" s="98"/>
      <c r="N246" s="98"/>
      <c r="O246" s="86"/>
      <c r="P246" s="128">
        <v>0</v>
      </c>
      <c r="Q246" s="86"/>
      <c r="R246" s="86"/>
      <c r="S246" s="86"/>
      <c r="T246" s="98"/>
      <c r="U246" s="99"/>
    </row>
    <row r="247" spans="2:21" ht="15" customHeight="1" x14ac:dyDescent="0.25">
      <c r="B247" s="97"/>
      <c r="C247" s="78" t="s">
        <v>238</v>
      </c>
      <c r="D247" s="98"/>
      <c r="E247" s="98"/>
      <c r="F247" s="98"/>
      <c r="G247" s="98"/>
      <c r="H247" s="98"/>
      <c r="I247" s="98"/>
      <c r="J247" s="98"/>
      <c r="K247" s="98"/>
      <c r="L247" s="98"/>
      <c r="M247" s="98"/>
      <c r="N247" s="98"/>
      <c r="O247" s="98"/>
      <c r="P247" s="128">
        <v>0</v>
      </c>
      <c r="Q247" s="86"/>
      <c r="R247" s="86"/>
      <c r="S247" s="86"/>
      <c r="T247" s="98"/>
      <c r="U247" s="99"/>
    </row>
    <row r="248" spans="2:21" ht="15" customHeight="1" x14ac:dyDescent="0.25">
      <c r="B248" s="97"/>
      <c r="C248" s="78" t="s">
        <v>238</v>
      </c>
      <c r="D248" s="98"/>
      <c r="E248" s="98"/>
      <c r="F248" s="98"/>
      <c r="G248" s="98"/>
      <c r="H248" s="98"/>
      <c r="I248" s="98"/>
      <c r="J248" s="98"/>
      <c r="K248" s="98"/>
      <c r="L248" s="98"/>
      <c r="M248" s="98"/>
      <c r="N248" s="98"/>
      <c r="O248" s="86"/>
      <c r="P248" s="128">
        <v>0</v>
      </c>
      <c r="Q248" s="86"/>
      <c r="R248" s="86"/>
      <c r="S248" s="86"/>
      <c r="T248" s="98"/>
      <c r="U248" s="99"/>
    </row>
    <row r="249" spans="2:21" ht="15" customHeight="1" x14ac:dyDescent="0.25">
      <c r="B249" s="97"/>
      <c r="C249" s="78" t="s">
        <v>238</v>
      </c>
      <c r="D249" s="98"/>
      <c r="E249" s="98"/>
      <c r="F249" s="98"/>
      <c r="G249" s="98"/>
      <c r="H249" s="98"/>
      <c r="I249" s="98"/>
      <c r="J249" s="98"/>
      <c r="K249" s="98"/>
      <c r="L249" s="98"/>
      <c r="M249" s="98"/>
      <c r="N249" s="98"/>
      <c r="O249" s="98"/>
      <c r="P249" s="128">
        <v>0</v>
      </c>
      <c r="Q249" s="86"/>
      <c r="R249" s="86"/>
      <c r="S249" s="86"/>
      <c r="T249" s="98"/>
      <c r="U249" s="99"/>
    </row>
    <row r="250" spans="2:21" ht="15" customHeight="1" x14ac:dyDescent="0.25">
      <c r="B250" s="97"/>
      <c r="C250" s="78" t="s">
        <v>238</v>
      </c>
      <c r="D250" s="98"/>
      <c r="E250" s="98"/>
      <c r="F250" s="98"/>
      <c r="G250" s="98"/>
      <c r="H250" s="98"/>
      <c r="I250" s="98"/>
      <c r="J250" s="98"/>
      <c r="K250" s="98"/>
      <c r="L250" s="98"/>
      <c r="M250" s="98"/>
      <c r="N250" s="98"/>
      <c r="O250" s="98"/>
      <c r="P250" s="128">
        <v>0</v>
      </c>
      <c r="Q250" s="86"/>
      <c r="R250" s="86"/>
      <c r="S250" s="86"/>
      <c r="T250" s="98"/>
      <c r="U250" s="99"/>
    </row>
    <row r="251" spans="2:21" ht="15" customHeight="1" x14ac:dyDescent="0.25">
      <c r="B251" s="97"/>
      <c r="C251" s="78" t="s">
        <v>238</v>
      </c>
      <c r="D251" s="98"/>
      <c r="E251" s="98"/>
      <c r="F251" s="98"/>
      <c r="G251" s="98"/>
      <c r="H251" s="98"/>
      <c r="I251" s="98"/>
      <c r="J251" s="98"/>
      <c r="K251" s="98"/>
      <c r="L251" s="98"/>
      <c r="M251" s="98"/>
      <c r="N251" s="98"/>
      <c r="O251" s="98"/>
      <c r="P251" s="128">
        <v>0</v>
      </c>
      <c r="Q251" s="86"/>
      <c r="R251" s="86"/>
      <c r="S251" s="86"/>
      <c r="T251" s="98"/>
      <c r="U251" s="99"/>
    </row>
    <row r="252" spans="2:21" ht="15" customHeight="1" x14ac:dyDescent="0.25">
      <c r="B252" s="97"/>
      <c r="C252" s="78" t="s">
        <v>239</v>
      </c>
      <c r="D252" s="98"/>
      <c r="E252" s="98"/>
      <c r="F252" s="98"/>
      <c r="G252" s="98"/>
      <c r="H252" s="98"/>
      <c r="I252" s="98"/>
      <c r="J252" s="98"/>
      <c r="K252" s="98"/>
      <c r="L252" s="98"/>
      <c r="M252" s="98"/>
      <c r="N252" s="98"/>
      <c r="O252" s="98"/>
      <c r="P252" s="128">
        <v>0</v>
      </c>
      <c r="Q252" s="86"/>
      <c r="R252" s="86"/>
      <c r="S252" s="86"/>
      <c r="T252" s="98"/>
      <c r="U252" s="99"/>
    </row>
    <row r="253" spans="2:21" ht="15" customHeight="1" x14ac:dyDescent="0.25">
      <c r="B253" s="97"/>
      <c r="C253" s="78" t="s">
        <v>90</v>
      </c>
      <c r="D253" s="98"/>
      <c r="E253" s="98"/>
      <c r="F253" s="98"/>
      <c r="G253" s="98"/>
      <c r="H253" s="98"/>
      <c r="I253" s="98"/>
      <c r="J253" s="98"/>
      <c r="K253" s="98"/>
      <c r="L253" s="98"/>
      <c r="M253" s="98"/>
      <c r="N253" s="98"/>
      <c r="O253" s="98"/>
      <c r="P253" s="128">
        <v>0</v>
      </c>
      <c r="Q253" s="86"/>
      <c r="R253" s="86"/>
      <c r="S253" s="86"/>
      <c r="T253" s="98"/>
      <c r="U253" s="99"/>
    </row>
    <row r="254" spans="2:21" ht="15" customHeight="1" x14ac:dyDescent="0.25">
      <c r="B254" s="97"/>
      <c r="C254" s="78" t="s">
        <v>89</v>
      </c>
      <c r="D254" s="98"/>
      <c r="E254" s="98"/>
      <c r="F254" s="98"/>
      <c r="G254" s="98"/>
      <c r="H254" s="98"/>
      <c r="I254" s="98"/>
      <c r="J254" s="98"/>
      <c r="K254" s="98"/>
      <c r="L254" s="98"/>
      <c r="M254" s="98"/>
      <c r="N254" s="98"/>
      <c r="O254" s="98"/>
      <c r="P254" s="128">
        <v>0</v>
      </c>
      <c r="Q254" s="86"/>
      <c r="R254" s="86"/>
      <c r="S254" s="86"/>
      <c r="T254" s="98"/>
      <c r="U254" s="99"/>
    </row>
    <row r="255" spans="2:21" ht="15" customHeight="1" x14ac:dyDescent="0.25">
      <c r="B255" s="97"/>
      <c r="C255" s="78" t="s">
        <v>240</v>
      </c>
      <c r="D255" s="98"/>
      <c r="E255" s="98"/>
      <c r="F255" s="98"/>
      <c r="G255" s="98"/>
      <c r="H255" s="98"/>
      <c r="I255" s="98"/>
      <c r="J255" s="98"/>
      <c r="K255" s="98"/>
      <c r="L255" s="98"/>
      <c r="M255" s="98"/>
      <c r="N255" s="98"/>
      <c r="O255" s="98"/>
      <c r="P255" s="128">
        <v>0</v>
      </c>
      <c r="Q255" s="86"/>
      <c r="R255" s="86"/>
      <c r="S255" s="86"/>
      <c r="T255" s="98"/>
      <c r="U255" s="99"/>
    </row>
    <row r="256" spans="2:21" ht="15" customHeight="1" x14ac:dyDescent="0.25">
      <c r="B256" s="97"/>
      <c r="C256" s="78" t="s">
        <v>164</v>
      </c>
      <c r="D256" s="98"/>
      <c r="E256" s="98"/>
      <c r="F256" s="98"/>
      <c r="G256" s="98"/>
      <c r="H256" s="98"/>
      <c r="I256" s="98"/>
      <c r="J256" s="98"/>
      <c r="K256" s="98"/>
      <c r="L256" s="98"/>
      <c r="M256" s="98"/>
      <c r="N256" s="98"/>
      <c r="O256" s="98"/>
      <c r="P256" s="128">
        <v>0</v>
      </c>
      <c r="Q256" s="86"/>
      <c r="R256" s="86"/>
      <c r="S256" s="86"/>
      <c r="T256" s="98"/>
      <c r="U256" s="99"/>
    </row>
    <row r="257" spans="2:21" ht="15" customHeight="1" x14ac:dyDescent="0.25">
      <c r="B257" s="97"/>
      <c r="C257" s="78" t="s">
        <v>164</v>
      </c>
      <c r="D257" s="98"/>
      <c r="E257" s="98"/>
      <c r="F257" s="98"/>
      <c r="G257" s="98"/>
      <c r="H257" s="98"/>
      <c r="I257" s="98"/>
      <c r="J257" s="98"/>
      <c r="K257" s="98"/>
      <c r="L257" s="98"/>
      <c r="M257" s="98"/>
      <c r="N257" s="98"/>
      <c r="O257" s="98"/>
      <c r="P257" s="128">
        <v>0</v>
      </c>
      <c r="Q257" s="86"/>
      <c r="R257" s="86"/>
      <c r="S257" s="86"/>
      <c r="T257" s="98"/>
      <c r="U257" s="99"/>
    </row>
    <row r="258" spans="2:21" ht="15" customHeight="1" x14ac:dyDescent="0.25">
      <c r="B258" s="97"/>
      <c r="C258" s="78" t="s">
        <v>164</v>
      </c>
      <c r="D258" s="98"/>
      <c r="E258" s="98"/>
      <c r="F258" s="98"/>
      <c r="G258" s="98"/>
      <c r="H258" s="98"/>
      <c r="I258" s="98"/>
      <c r="J258" s="98"/>
      <c r="K258" s="98"/>
      <c r="L258" s="98"/>
      <c r="M258" s="98"/>
      <c r="N258" s="98"/>
      <c r="O258" s="98"/>
      <c r="P258" s="128">
        <v>0</v>
      </c>
      <c r="Q258" s="86"/>
      <c r="R258" s="86"/>
      <c r="S258" s="86"/>
      <c r="T258" s="98"/>
      <c r="U258" s="99"/>
    </row>
    <row r="259" spans="2:21" ht="15" customHeight="1" x14ac:dyDescent="0.25">
      <c r="B259" s="97"/>
      <c r="C259" s="78" t="s">
        <v>164</v>
      </c>
      <c r="D259" s="98"/>
      <c r="E259" s="98"/>
      <c r="F259" s="98"/>
      <c r="G259" s="98"/>
      <c r="H259" s="98"/>
      <c r="I259" s="98"/>
      <c r="J259" s="98"/>
      <c r="K259" s="98"/>
      <c r="L259" s="98"/>
      <c r="M259" s="98"/>
      <c r="N259" s="98"/>
      <c r="O259" s="98"/>
      <c r="P259" s="128">
        <v>0</v>
      </c>
      <c r="Q259" s="86"/>
      <c r="R259" s="86"/>
      <c r="S259" s="86"/>
      <c r="T259" s="98"/>
      <c r="U259" s="99"/>
    </row>
    <row r="260" spans="2:21" ht="15" customHeight="1" x14ac:dyDescent="0.25">
      <c r="B260" s="97"/>
      <c r="C260" s="78" t="s">
        <v>164</v>
      </c>
      <c r="D260" s="98"/>
      <c r="E260" s="98"/>
      <c r="F260" s="98"/>
      <c r="G260" s="98"/>
      <c r="H260" s="98"/>
      <c r="I260" s="98"/>
      <c r="J260" s="98"/>
      <c r="K260" s="98"/>
      <c r="L260" s="98"/>
      <c r="M260" s="98"/>
      <c r="N260" s="98"/>
      <c r="O260" s="86"/>
      <c r="P260" s="128">
        <v>0</v>
      </c>
      <c r="Q260" s="86"/>
      <c r="R260" s="86"/>
      <c r="S260" s="86"/>
      <c r="T260" s="98"/>
      <c r="U260" s="99"/>
    </row>
    <row r="261" spans="2:21" ht="15" customHeight="1" x14ac:dyDescent="0.25">
      <c r="B261" s="97"/>
      <c r="C261" s="78" t="s">
        <v>242</v>
      </c>
      <c r="D261" s="98"/>
      <c r="E261" s="98"/>
      <c r="F261" s="98"/>
      <c r="G261" s="98"/>
      <c r="H261" s="98"/>
      <c r="I261" s="98"/>
      <c r="J261" s="98"/>
      <c r="K261" s="98"/>
      <c r="L261" s="98"/>
      <c r="M261" s="98"/>
      <c r="N261" s="98"/>
      <c r="O261" s="98"/>
      <c r="P261" s="128">
        <v>0</v>
      </c>
      <c r="Q261" s="86"/>
      <c r="R261" s="86"/>
      <c r="S261" s="86"/>
      <c r="T261" s="98"/>
      <c r="U261" s="99"/>
    </row>
    <row r="262" spans="2:21" ht="15" customHeight="1" x14ac:dyDescent="0.25">
      <c r="B262" s="97"/>
      <c r="C262" s="78" t="s">
        <v>246</v>
      </c>
      <c r="D262" s="98"/>
      <c r="E262" s="98"/>
      <c r="F262" s="98"/>
      <c r="G262" s="98"/>
      <c r="H262" s="98"/>
      <c r="I262" s="98"/>
      <c r="J262" s="98"/>
      <c r="K262" s="98"/>
      <c r="L262" s="98"/>
      <c r="M262" s="98"/>
      <c r="N262" s="98"/>
      <c r="O262" s="98"/>
      <c r="P262" s="128">
        <v>0</v>
      </c>
      <c r="Q262" s="86"/>
      <c r="R262" s="86"/>
      <c r="S262" s="86"/>
      <c r="T262" s="98"/>
      <c r="U262" s="99"/>
    </row>
    <row r="263" spans="2:21" ht="15" customHeight="1" x14ac:dyDescent="0.25">
      <c r="B263" s="97"/>
      <c r="C263" s="78" t="s">
        <v>247</v>
      </c>
      <c r="D263" s="98"/>
      <c r="E263" s="98"/>
      <c r="F263" s="98"/>
      <c r="G263" s="98"/>
      <c r="H263" s="98"/>
      <c r="I263" s="98"/>
      <c r="J263" s="98"/>
      <c r="K263" s="98"/>
      <c r="L263" s="98"/>
      <c r="M263" s="98"/>
      <c r="N263" s="98"/>
      <c r="O263" s="98"/>
      <c r="P263" s="128">
        <v>0</v>
      </c>
      <c r="Q263" s="86"/>
      <c r="R263" s="86"/>
      <c r="S263" s="86"/>
      <c r="T263" s="98"/>
      <c r="U263" s="99"/>
    </row>
    <row r="264" spans="2:21" ht="15" customHeight="1" x14ac:dyDescent="0.25">
      <c r="B264" s="97"/>
      <c r="C264" s="78" t="s">
        <v>251</v>
      </c>
      <c r="D264" s="98"/>
      <c r="E264" s="98"/>
      <c r="F264" s="98"/>
      <c r="G264" s="98"/>
      <c r="H264" s="98"/>
      <c r="I264" s="98"/>
      <c r="J264" s="98"/>
      <c r="K264" s="98"/>
      <c r="L264" s="98"/>
      <c r="M264" s="98"/>
      <c r="N264" s="98"/>
      <c r="O264" s="98"/>
      <c r="P264" s="128">
        <v>0</v>
      </c>
      <c r="Q264" s="86"/>
      <c r="R264" s="86"/>
      <c r="S264" s="86"/>
      <c r="T264" s="98"/>
      <c r="U264" s="99"/>
    </row>
    <row r="265" spans="2:21" ht="15" customHeight="1" x14ac:dyDescent="0.25">
      <c r="B265" s="97"/>
      <c r="C265" s="78" t="s">
        <v>252</v>
      </c>
      <c r="D265" s="98"/>
      <c r="E265" s="98"/>
      <c r="F265" s="98"/>
      <c r="G265" s="98"/>
      <c r="H265" s="98"/>
      <c r="I265" s="98"/>
      <c r="J265" s="98"/>
      <c r="K265" s="98"/>
      <c r="L265" s="98"/>
      <c r="M265" s="98"/>
      <c r="N265" s="98"/>
      <c r="O265" s="98"/>
      <c r="P265" s="128">
        <v>0</v>
      </c>
      <c r="Q265" s="86"/>
      <c r="R265" s="86"/>
      <c r="S265" s="86"/>
      <c r="T265" s="98"/>
      <c r="U265" s="99"/>
    </row>
    <row r="266" spans="2:21" ht="15" customHeight="1" x14ac:dyDescent="0.25">
      <c r="B266" s="97"/>
      <c r="C266" s="78" t="s">
        <v>253</v>
      </c>
      <c r="D266" s="98"/>
      <c r="E266" s="98"/>
      <c r="F266" s="98"/>
      <c r="G266" s="98"/>
      <c r="H266" s="98"/>
      <c r="I266" s="98"/>
      <c r="J266" s="98"/>
      <c r="K266" s="98"/>
      <c r="L266" s="98"/>
      <c r="M266" s="98"/>
      <c r="N266" s="98"/>
      <c r="O266" s="98"/>
      <c r="P266" s="128">
        <v>0</v>
      </c>
      <c r="Q266" s="86"/>
      <c r="R266" s="86"/>
      <c r="S266" s="86"/>
      <c r="T266" s="98"/>
      <c r="U266" s="99"/>
    </row>
    <row r="267" spans="2:21" ht="15" customHeight="1" x14ac:dyDescent="0.25">
      <c r="B267" s="97"/>
      <c r="C267" s="78" t="s">
        <v>254</v>
      </c>
      <c r="D267" s="98"/>
      <c r="E267" s="98"/>
      <c r="F267" s="98"/>
      <c r="G267" s="98"/>
      <c r="H267" s="98"/>
      <c r="I267" s="98"/>
      <c r="J267" s="98"/>
      <c r="K267" s="98"/>
      <c r="L267" s="98"/>
      <c r="M267" s="98"/>
      <c r="N267" s="98"/>
      <c r="O267" s="86"/>
      <c r="P267" s="128">
        <v>0</v>
      </c>
      <c r="Q267" s="86"/>
      <c r="R267" s="86"/>
      <c r="S267" s="86"/>
      <c r="T267" s="98"/>
      <c r="U267" s="99"/>
    </row>
    <row r="268" spans="2:21" ht="15" customHeight="1" x14ac:dyDescent="0.25">
      <c r="B268" s="97"/>
      <c r="C268" s="78" t="s">
        <v>255</v>
      </c>
      <c r="D268" s="98"/>
      <c r="E268" s="98"/>
      <c r="F268" s="98"/>
      <c r="G268" s="98"/>
      <c r="H268" s="98"/>
      <c r="I268" s="98"/>
      <c r="J268" s="98"/>
      <c r="K268" s="98"/>
      <c r="L268" s="98"/>
      <c r="M268" s="98"/>
      <c r="N268" s="98"/>
      <c r="O268" s="98"/>
      <c r="P268" s="128">
        <v>0</v>
      </c>
      <c r="Q268" s="86"/>
      <c r="R268" s="86"/>
      <c r="S268" s="86"/>
      <c r="T268" s="98"/>
      <c r="U268" s="99"/>
    </row>
    <row r="269" spans="2:21" ht="15" customHeight="1" x14ac:dyDescent="0.25">
      <c r="B269" s="97"/>
      <c r="C269" s="78" t="s">
        <v>257</v>
      </c>
      <c r="D269" s="98"/>
      <c r="E269" s="98"/>
      <c r="F269" s="98"/>
      <c r="G269" s="98"/>
      <c r="H269" s="98"/>
      <c r="I269" s="98"/>
      <c r="J269" s="98"/>
      <c r="K269" s="98"/>
      <c r="L269" s="98"/>
      <c r="M269" s="98"/>
      <c r="N269" s="98"/>
      <c r="O269" s="98"/>
      <c r="P269" s="128">
        <v>0</v>
      </c>
      <c r="Q269" s="86"/>
      <c r="R269" s="86"/>
      <c r="S269" s="86"/>
      <c r="T269" s="98"/>
      <c r="U269" s="99"/>
    </row>
    <row r="270" spans="2:21" ht="15" customHeight="1" x14ac:dyDescent="0.25">
      <c r="B270" s="97"/>
      <c r="C270" s="78" t="s">
        <v>259</v>
      </c>
      <c r="D270" s="98"/>
      <c r="E270" s="98"/>
      <c r="F270" s="98"/>
      <c r="G270" s="98"/>
      <c r="H270" s="98"/>
      <c r="I270" s="98"/>
      <c r="J270" s="98"/>
      <c r="K270" s="98"/>
      <c r="L270" s="98"/>
      <c r="M270" s="98"/>
      <c r="N270" s="98"/>
      <c r="O270" s="98"/>
      <c r="P270" s="128">
        <v>0</v>
      </c>
      <c r="Q270" s="86"/>
      <c r="R270" s="86"/>
      <c r="S270" s="86"/>
      <c r="T270" s="98"/>
      <c r="U270" s="99"/>
    </row>
    <row r="271" spans="2:21" ht="15" customHeight="1" x14ac:dyDescent="0.25">
      <c r="B271" s="97"/>
      <c r="C271" s="78" t="s">
        <v>263</v>
      </c>
      <c r="D271" s="98"/>
      <c r="E271" s="98"/>
      <c r="F271" s="98"/>
      <c r="G271" s="98"/>
      <c r="H271" s="98"/>
      <c r="I271" s="98"/>
      <c r="J271" s="98"/>
      <c r="K271" s="98"/>
      <c r="L271" s="98"/>
      <c r="M271" s="98"/>
      <c r="N271" s="98"/>
      <c r="O271" s="98"/>
      <c r="P271" s="128">
        <v>0</v>
      </c>
      <c r="Q271" s="86"/>
      <c r="R271" s="86"/>
      <c r="S271" s="86"/>
      <c r="T271" s="98"/>
      <c r="U271" s="99"/>
    </row>
    <row r="272" spans="2:21" ht="15" customHeight="1" x14ac:dyDescent="0.25">
      <c r="B272" s="97"/>
      <c r="C272" s="78" t="s">
        <v>266</v>
      </c>
      <c r="D272" s="98"/>
      <c r="E272" s="98"/>
      <c r="F272" s="98"/>
      <c r="G272" s="98"/>
      <c r="H272" s="98"/>
      <c r="I272" s="98"/>
      <c r="J272" s="98"/>
      <c r="K272" s="98"/>
      <c r="L272" s="98"/>
      <c r="M272" s="98"/>
      <c r="N272" s="98"/>
      <c r="O272" s="98"/>
      <c r="P272" s="128">
        <v>0</v>
      </c>
      <c r="Q272" s="86"/>
      <c r="R272" s="86"/>
      <c r="S272" s="86"/>
      <c r="T272" s="98"/>
      <c r="U272" s="99"/>
    </row>
    <row r="273" spans="2:21" ht="15" customHeight="1" x14ac:dyDescent="0.25">
      <c r="B273" s="97"/>
      <c r="C273" s="78" t="s">
        <v>267</v>
      </c>
      <c r="D273" s="98"/>
      <c r="E273" s="98"/>
      <c r="F273" s="98"/>
      <c r="G273" s="98"/>
      <c r="H273" s="98"/>
      <c r="I273" s="98"/>
      <c r="J273" s="98"/>
      <c r="K273" s="98"/>
      <c r="L273" s="98"/>
      <c r="M273" s="98"/>
      <c r="N273" s="98"/>
      <c r="O273" s="98"/>
      <c r="P273" s="128">
        <v>0</v>
      </c>
      <c r="Q273" s="86"/>
      <c r="R273" s="86"/>
      <c r="S273" s="86"/>
      <c r="T273" s="98"/>
      <c r="U273" s="99"/>
    </row>
    <row r="274" spans="2:21" ht="15" customHeight="1" x14ac:dyDescent="0.25">
      <c r="B274" s="97"/>
      <c r="C274" s="78" t="s">
        <v>268</v>
      </c>
      <c r="D274" s="98"/>
      <c r="E274" s="98"/>
      <c r="F274" s="98"/>
      <c r="G274" s="98"/>
      <c r="H274" s="98"/>
      <c r="I274" s="98"/>
      <c r="J274" s="98"/>
      <c r="K274" s="98"/>
      <c r="L274" s="98"/>
      <c r="M274" s="98"/>
      <c r="N274" s="98"/>
      <c r="O274" s="86"/>
      <c r="P274" s="128">
        <v>0</v>
      </c>
      <c r="Q274" s="86"/>
      <c r="R274" s="86"/>
      <c r="S274" s="86"/>
      <c r="T274" s="98"/>
      <c r="U274" s="99"/>
    </row>
    <row r="275" spans="2:21" ht="15" customHeight="1" x14ac:dyDescent="0.25">
      <c r="B275" s="97"/>
      <c r="C275" s="78" t="s">
        <v>269</v>
      </c>
      <c r="D275" s="98"/>
      <c r="E275" s="98"/>
      <c r="F275" s="98"/>
      <c r="G275" s="98"/>
      <c r="H275" s="98"/>
      <c r="I275" s="98"/>
      <c r="J275" s="98"/>
      <c r="K275" s="98"/>
      <c r="L275" s="98"/>
      <c r="M275" s="98"/>
      <c r="N275" s="98"/>
      <c r="O275" s="98"/>
      <c r="P275" s="128">
        <v>0</v>
      </c>
      <c r="Q275" s="86"/>
      <c r="R275" s="86"/>
      <c r="S275" s="86"/>
      <c r="T275" s="98"/>
      <c r="U275" s="99"/>
    </row>
    <row r="276" spans="2:21" ht="15" customHeight="1" x14ac:dyDescent="0.25">
      <c r="B276" s="97"/>
      <c r="C276" s="78" t="s">
        <v>270</v>
      </c>
      <c r="D276" s="98"/>
      <c r="E276" s="98"/>
      <c r="F276" s="98"/>
      <c r="G276" s="98"/>
      <c r="H276" s="98"/>
      <c r="I276" s="98"/>
      <c r="J276" s="98"/>
      <c r="K276" s="98"/>
      <c r="L276" s="98"/>
      <c r="M276" s="98"/>
      <c r="N276" s="98"/>
      <c r="O276" s="98"/>
      <c r="P276" s="128">
        <v>0</v>
      </c>
      <c r="Q276" s="86"/>
      <c r="R276" s="86"/>
      <c r="S276" s="86"/>
      <c r="T276" s="98"/>
      <c r="U276" s="99"/>
    </row>
    <row r="277" spans="2:21" ht="15" customHeight="1" x14ac:dyDescent="0.25">
      <c r="B277" s="97"/>
      <c r="C277" s="78" t="s">
        <v>271</v>
      </c>
      <c r="D277" s="98"/>
      <c r="E277" s="98"/>
      <c r="F277" s="98"/>
      <c r="G277" s="98"/>
      <c r="H277" s="98"/>
      <c r="I277" s="98"/>
      <c r="J277" s="98"/>
      <c r="K277" s="98"/>
      <c r="L277" s="98"/>
      <c r="M277" s="98"/>
      <c r="N277" s="98"/>
      <c r="O277" s="98"/>
      <c r="P277" s="128">
        <v>0</v>
      </c>
      <c r="Q277" s="86"/>
      <c r="R277" s="86"/>
      <c r="S277" s="86"/>
      <c r="T277" s="98"/>
      <c r="U277" s="99"/>
    </row>
    <row r="278" spans="2:21" ht="15" customHeight="1" x14ac:dyDescent="0.25">
      <c r="B278" s="97"/>
      <c r="C278" s="78" t="s">
        <v>272</v>
      </c>
      <c r="D278" s="98"/>
      <c r="E278" s="98"/>
      <c r="F278" s="98"/>
      <c r="G278" s="98"/>
      <c r="H278" s="98"/>
      <c r="I278" s="98"/>
      <c r="J278" s="98"/>
      <c r="K278" s="98"/>
      <c r="L278" s="98"/>
      <c r="M278" s="98"/>
      <c r="N278" s="98"/>
      <c r="O278" s="98"/>
      <c r="P278" s="128">
        <v>0</v>
      </c>
      <c r="Q278" s="86"/>
      <c r="R278" s="86"/>
      <c r="S278" s="86"/>
      <c r="T278" s="98"/>
      <c r="U278" s="99"/>
    </row>
    <row r="279" spans="2:21" ht="15" customHeight="1" x14ac:dyDescent="0.25">
      <c r="B279" s="97"/>
      <c r="C279" s="78" t="s">
        <v>273</v>
      </c>
      <c r="D279" s="98"/>
      <c r="E279" s="98"/>
      <c r="F279" s="98"/>
      <c r="G279" s="98"/>
      <c r="H279" s="98"/>
      <c r="I279" s="98"/>
      <c r="J279" s="98"/>
      <c r="K279" s="98"/>
      <c r="L279" s="98"/>
      <c r="M279" s="98"/>
      <c r="N279" s="98"/>
      <c r="O279" s="98"/>
      <c r="P279" s="128">
        <v>0</v>
      </c>
      <c r="Q279" s="86"/>
      <c r="R279" s="86"/>
      <c r="S279" s="86"/>
      <c r="T279" s="98"/>
      <c r="U279" s="99"/>
    </row>
    <row r="280" spans="2:21" ht="15" customHeight="1" x14ac:dyDescent="0.25">
      <c r="B280" s="97"/>
      <c r="C280" s="78" t="s">
        <v>274</v>
      </c>
      <c r="D280" s="98"/>
      <c r="E280" s="98"/>
      <c r="F280" s="98"/>
      <c r="G280" s="98"/>
      <c r="H280" s="98"/>
      <c r="I280" s="98"/>
      <c r="J280" s="98"/>
      <c r="K280" s="98"/>
      <c r="L280" s="98"/>
      <c r="M280" s="98"/>
      <c r="N280" s="98"/>
      <c r="O280" s="98"/>
      <c r="P280" s="128">
        <v>0</v>
      </c>
      <c r="Q280" s="86"/>
      <c r="R280" s="86"/>
      <c r="S280" s="86"/>
      <c r="T280" s="98"/>
      <c r="U280" s="99"/>
    </row>
    <row r="281" spans="2:21" ht="15" customHeight="1" x14ac:dyDescent="0.25">
      <c r="B281" s="97"/>
      <c r="C281" s="78" t="s">
        <v>275</v>
      </c>
      <c r="D281" s="98"/>
      <c r="E281" s="98"/>
      <c r="F281" s="98"/>
      <c r="G281" s="98"/>
      <c r="H281" s="98"/>
      <c r="I281" s="98"/>
      <c r="J281" s="98"/>
      <c r="K281" s="98"/>
      <c r="L281" s="98"/>
      <c r="M281" s="98"/>
      <c r="N281" s="98"/>
      <c r="O281" s="98"/>
      <c r="P281" s="128">
        <v>0</v>
      </c>
      <c r="Q281" s="86"/>
      <c r="R281" s="86"/>
      <c r="S281" s="86"/>
      <c r="T281" s="98"/>
      <c r="U281" s="99"/>
    </row>
    <row r="282" spans="2:21" ht="15" customHeight="1" x14ac:dyDescent="0.25">
      <c r="B282" s="97"/>
      <c r="C282" s="78" t="s">
        <v>276</v>
      </c>
      <c r="D282" s="98"/>
      <c r="E282" s="98"/>
      <c r="F282" s="98"/>
      <c r="G282" s="98"/>
      <c r="H282" s="98"/>
      <c r="I282" s="98"/>
      <c r="J282" s="98"/>
      <c r="K282" s="98"/>
      <c r="L282" s="98"/>
      <c r="M282" s="98"/>
      <c r="N282" s="98"/>
      <c r="O282" s="98"/>
      <c r="P282" s="128">
        <v>0</v>
      </c>
      <c r="Q282" s="86"/>
      <c r="R282" s="86"/>
      <c r="S282" s="86"/>
      <c r="T282" s="98"/>
      <c r="U282" s="99"/>
    </row>
    <row r="283" spans="2:21" ht="15" customHeight="1" x14ac:dyDescent="0.25">
      <c r="B283" s="97"/>
      <c r="C283" s="78" t="s">
        <v>277</v>
      </c>
      <c r="D283" s="98"/>
      <c r="E283" s="98"/>
      <c r="F283" s="98"/>
      <c r="G283" s="98"/>
      <c r="H283" s="98"/>
      <c r="I283" s="98"/>
      <c r="J283" s="98"/>
      <c r="K283" s="98"/>
      <c r="L283" s="98"/>
      <c r="M283" s="98"/>
      <c r="N283" s="98"/>
      <c r="O283" s="98"/>
      <c r="P283" s="128">
        <v>0</v>
      </c>
      <c r="Q283" s="86"/>
      <c r="R283" s="86"/>
      <c r="S283" s="86"/>
      <c r="T283" s="98"/>
      <c r="U283" s="99"/>
    </row>
    <row r="284" spans="2:21" ht="15" customHeight="1" x14ac:dyDescent="0.25">
      <c r="B284" s="97"/>
      <c r="C284" s="78" t="s">
        <v>281</v>
      </c>
      <c r="D284" s="98"/>
      <c r="E284" s="98"/>
      <c r="F284" s="98"/>
      <c r="G284" s="98"/>
      <c r="H284" s="98"/>
      <c r="I284" s="98"/>
      <c r="J284" s="98"/>
      <c r="K284" s="98"/>
      <c r="L284" s="98"/>
      <c r="M284" s="98"/>
      <c r="N284" s="98"/>
      <c r="O284" s="86"/>
      <c r="P284" s="128">
        <v>0</v>
      </c>
      <c r="Q284" s="86"/>
      <c r="R284" s="86"/>
      <c r="S284" s="86"/>
      <c r="T284" s="98"/>
      <c r="U284" s="99"/>
    </row>
    <row r="285" spans="2:21" ht="15" customHeight="1" x14ac:dyDescent="0.25">
      <c r="B285" s="97"/>
      <c r="C285" s="78" t="s">
        <v>283</v>
      </c>
      <c r="D285" s="98"/>
      <c r="E285" s="98"/>
      <c r="F285" s="98"/>
      <c r="G285" s="98"/>
      <c r="H285" s="98"/>
      <c r="I285" s="98"/>
      <c r="J285" s="98"/>
      <c r="K285" s="98"/>
      <c r="L285" s="98"/>
      <c r="M285" s="98"/>
      <c r="N285" s="98"/>
      <c r="O285" s="98"/>
      <c r="P285" s="128">
        <v>0</v>
      </c>
      <c r="Q285" s="86"/>
      <c r="R285" s="86"/>
      <c r="S285" s="86"/>
      <c r="T285" s="98"/>
      <c r="U285" s="99"/>
    </row>
    <row r="286" spans="2:21" ht="15" customHeight="1" x14ac:dyDescent="0.25">
      <c r="B286" s="97"/>
      <c r="C286" s="78" t="s">
        <v>284</v>
      </c>
      <c r="D286" s="98"/>
      <c r="E286" s="98"/>
      <c r="F286" s="98"/>
      <c r="G286" s="98"/>
      <c r="H286" s="98"/>
      <c r="I286" s="98"/>
      <c r="J286" s="98"/>
      <c r="K286" s="98"/>
      <c r="L286" s="98"/>
      <c r="M286" s="98"/>
      <c r="N286" s="98"/>
      <c r="O286" s="98"/>
      <c r="P286" s="128">
        <v>0</v>
      </c>
      <c r="Q286" s="86"/>
      <c r="R286" s="86"/>
      <c r="S286" s="86"/>
      <c r="T286" s="98"/>
      <c r="U286" s="99"/>
    </row>
    <row r="287" spans="2:21" ht="15" customHeight="1" x14ac:dyDescent="0.25">
      <c r="B287" s="97"/>
      <c r="C287" s="78" t="s">
        <v>284</v>
      </c>
      <c r="D287" s="98"/>
      <c r="E287" s="98"/>
      <c r="F287" s="98"/>
      <c r="G287" s="98"/>
      <c r="H287" s="98"/>
      <c r="I287" s="98"/>
      <c r="J287" s="98"/>
      <c r="K287" s="98"/>
      <c r="L287" s="98"/>
      <c r="M287" s="98"/>
      <c r="N287" s="98"/>
      <c r="O287" s="98"/>
      <c r="P287" s="128">
        <v>0</v>
      </c>
      <c r="Q287" s="86"/>
      <c r="R287" s="86"/>
      <c r="S287" s="86"/>
      <c r="T287" s="98"/>
      <c r="U287" s="99"/>
    </row>
    <row r="288" spans="2:21" ht="15" customHeight="1" x14ac:dyDescent="0.25">
      <c r="B288" s="97"/>
      <c r="C288" s="78" t="s">
        <v>284</v>
      </c>
      <c r="D288" s="98"/>
      <c r="E288" s="98"/>
      <c r="F288" s="98"/>
      <c r="G288" s="98"/>
      <c r="H288" s="98"/>
      <c r="I288" s="98"/>
      <c r="J288" s="98"/>
      <c r="K288" s="98"/>
      <c r="L288" s="98"/>
      <c r="M288" s="98"/>
      <c r="N288" s="98"/>
      <c r="O288" s="98"/>
      <c r="P288" s="128">
        <v>0</v>
      </c>
      <c r="Q288" s="86"/>
      <c r="R288" s="86"/>
      <c r="S288" s="86"/>
      <c r="T288" s="98"/>
      <c r="U288" s="99"/>
    </row>
    <row r="289" spans="2:21" ht="15" customHeight="1" x14ac:dyDescent="0.25">
      <c r="B289" s="97"/>
      <c r="C289" s="78" t="s">
        <v>284</v>
      </c>
      <c r="D289" s="98"/>
      <c r="E289" s="98"/>
      <c r="F289" s="98"/>
      <c r="G289" s="98"/>
      <c r="H289" s="98"/>
      <c r="I289" s="98"/>
      <c r="J289" s="98"/>
      <c r="K289" s="98"/>
      <c r="L289" s="98"/>
      <c r="M289" s="98"/>
      <c r="N289" s="98"/>
      <c r="O289" s="98"/>
      <c r="P289" s="128">
        <v>0</v>
      </c>
      <c r="Q289" s="86"/>
      <c r="R289" s="86"/>
      <c r="S289" s="86"/>
      <c r="T289" s="98"/>
      <c r="U289" s="99"/>
    </row>
    <row r="290" spans="2:21" ht="15" customHeight="1" x14ac:dyDescent="0.25">
      <c r="B290" s="97"/>
      <c r="C290" s="78" t="s">
        <v>284</v>
      </c>
      <c r="D290" s="98"/>
      <c r="E290" s="98"/>
      <c r="F290" s="98"/>
      <c r="G290" s="98"/>
      <c r="H290" s="98"/>
      <c r="I290" s="98"/>
      <c r="J290" s="98"/>
      <c r="K290" s="98"/>
      <c r="L290" s="98"/>
      <c r="M290" s="98"/>
      <c r="N290" s="98"/>
      <c r="O290" s="98"/>
      <c r="P290" s="128">
        <v>0</v>
      </c>
      <c r="Q290" s="86"/>
      <c r="R290" s="86"/>
      <c r="S290" s="86"/>
      <c r="T290" s="98"/>
      <c r="U290" s="99"/>
    </row>
    <row r="291" spans="2:21" ht="15" customHeight="1" x14ac:dyDescent="0.25">
      <c r="B291" s="97"/>
      <c r="C291" s="78" t="s">
        <v>285</v>
      </c>
      <c r="D291" s="98"/>
      <c r="E291" s="98"/>
      <c r="F291" s="98"/>
      <c r="G291" s="98"/>
      <c r="H291" s="98"/>
      <c r="I291" s="98"/>
      <c r="J291" s="98"/>
      <c r="K291" s="98"/>
      <c r="L291" s="98"/>
      <c r="M291" s="98"/>
      <c r="N291" s="98"/>
      <c r="O291" s="98"/>
      <c r="P291" s="128">
        <v>0</v>
      </c>
      <c r="Q291" s="86"/>
      <c r="R291" s="86"/>
      <c r="S291" s="86"/>
      <c r="T291" s="98"/>
      <c r="U291" s="99"/>
    </row>
    <row r="292" spans="2:21" ht="15" customHeight="1" x14ac:dyDescent="0.25">
      <c r="B292" s="97"/>
      <c r="C292" s="78" t="s">
        <v>286</v>
      </c>
      <c r="D292" s="98"/>
      <c r="E292" s="98"/>
      <c r="F292" s="98"/>
      <c r="G292" s="98"/>
      <c r="H292" s="98"/>
      <c r="I292" s="98"/>
      <c r="J292" s="98"/>
      <c r="K292" s="98"/>
      <c r="L292" s="98"/>
      <c r="M292" s="98"/>
      <c r="N292" s="98"/>
      <c r="O292" s="98"/>
      <c r="P292" s="128">
        <v>0</v>
      </c>
      <c r="Q292" s="86"/>
      <c r="R292" s="86"/>
      <c r="S292" s="86"/>
      <c r="T292" s="98"/>
      <c r="U292" s="99"/>
    </row>
    <row r="293" spans="2:21" ht="15" customHeight="1" x14ac:dyDescent="0.25">
      <c r="B293" s="97"/>
      <c r="C293" s="78" t="s">
        <v>287</v>
      </c>
      <c r="D293" s="98"/>
      <c r="E293" s="98"/>
      <c r="F293" s="98"/>
      <c r="G293" s="98"/>
      <c r="H293" s="98"/>
      <c r="I293" s="98"/>
      <c r="J293" s="98"/>
      <c r="K293" s="98"/>
      <c r="L293" s="98"/>
      <c r="M293" s="98"/>
      <c r="N293" s="98"/>
      <c r="O293" s="86"/>
      <c r="P293" s="128">
        <v>0</v>
      </c>
      <c r="Q293" s="86"/>
      <c r="R293" s="86"/>
      <c r="S293" s="86"/>
      <c r="T293" s="98"/>
      <c r="U293" s="99"/>
    </row>
    <row r="294" spans="2:21" ht="15" customHeight="1" x14ac:dyDescent="0.3">
      <c r="B294" s="97"/>
      <c r="C294" s="78" t="s">
        <v>290</v>
      </c>
      <c r="D294" s="151"/>
      <c r="E294" s="151"/>
      <c r="F294" s="151"/>
      <c r="G294" s="151"/>
      <c r="H294" s="151"/>
      <c r="I294" s="151"/>
      <c r="J294" s="151"/>
      <c r="K294" s="151"/>
      <c r="L294" s="151"/>
      <c r="M294" s="151"/>
      <c r="N294" s="151"/>
      <c r="O294" s="151"/>
      <c r="P294" s="128">
        <v>0</v>
      </c>
      <c r="Q294" s="86"/>
      <c r="R294" s="86"/>
      <c r="S294" s="86"/>
      <c r="T294" s="98"/>
      <c r="U294" s="99"/>
    </row>
    <row r="295" spans="2:21" ht="15" customHeight="1" x14ac:dyDescent="0.25">
      <c r="B295" s="97"/>
      <c r="C295" s="78" t="s">
        <v>292</v>
      </c>
      <c r="D295" s="98"/>
      <c r="E295" s="98"/>
      <c r="F295" s="98"/>
      <c r="G295" s="98"/>
      <c r="H295" s="98"/>
      <c r="I295" s="98"/>
      <c r="J295" s="98"/>
      <c r="K295" s="98"/>
      <c r="L295" s="98"/>
      <c r="M295" s="98"/>
      <c r="N295" s="98"/>
      <c r="O295" s="98"/>
      <c r="P295" s="128">
        <v>0</v>
      </c>
      <c r="Q295" s="86"/>
      <c r="R295" s="86"/>
      <c r="S295" s="86"/>
      <c r="T295" s="98"/>
      <c r="U295" s="99"/>
    </row>
    <row r="296" spans="2:21" ht="15" customHeight="1" x14ac:dyDescent="0.25">
      <c r="B296" s="97"/>
      <c r="C296" s="78" t="s">
        <v>294</v>
      </c>
      <c r="D296" s="98"/>
      <c r="E296" s="98"/>
      <c r="F296" s="98"/>
      <c r="G296" s="98"/>
      <c r="H296" s="98"/>
      <c r="I296" s="98"/>
      <c r="J296" s="98"/>
      <c r="K296" s="98"/>
      <c r="L296" s="98"/>
      <c r="M296" s="98"/>
      <c r="N296" s="98"/>
      <c r="O296" s="98"/>
      <c r="P296" s="128">
        <v>0</v>
      </c>
      <c r="Q296" s="86"/>
      <c r="R296" s="86"/>
      <c r="S296" s="86"/>
      <c r="T296" s="98"/>
      <c r="U296" s="99"/>
    </row>
    <row r="297" spans="2:21" ht="15" customHeight="1" x14ac:dyDescent="0.25">
      <c r="B297" s="97"/>
      <c r="C297" s="78" t="s">
        <v>298</v>
      </c>
      <c r="D297" s="98"/>
      <c r="E297" s="98"/>
      <c r="F297" s="98"/>
      <c r="G297" s="98"/>
      <c r="H297" s="98"/>
      <c r="I297" s="98"/>
      <c r="J297" s="98"/>
      <c r="K297" s="98"/>
      <c r="L297" s="98"/>
      <c r="M297" s="98"/>
      <c r="N297" s="98"/>
      <c r="O297" s="98"/>
      <c r="P297" s="128">
        <v>0</v>
      </c>
      <c r="Q297" s="86"/>
      <c r="R297" s="86"/>
      <c r="S297" s="86"/>
      <c r="T297" s="98"/>
      <c r="U297" s="99"/>
    </row>
    <row r="298" spans="2:21" ht="15" customHeight="1" x14ac:dyDescent="0.25">
      <c r="B298" s="97"/>
      <c r="C298" s="78" t="s">
        <v>299</v>
      </c>
      <c r="D298" s="98"/>
      <c r="E298" s="98"/>
      <c r="F298" s="98"/>
      <c r="G298" s="98"/>
      <c r="H298" s="98"/>
      <c r="I298" s="98"/>
      <c r="J298" s="98"/>
      <c r="K298" s="98"/>
      <c r="L298" s="98"/>
      <c r="M298" s="98"/>
      <c r="N298" s="98"/>
      <c r="O298" s="98"/>
      <c r="P298" s="128">
        <v>0</v>
      </c>
      <c r="Q298" s="86"/>
      <c r="R298" s="86"/>
      <c r="S298" s="86"/>
      <c r="T298" s="98"/>
      <c r="U298" s="99"/>
    </row>
    <row r="299" spans="2:21" ht="15" customHeight="1" x14ac:dyDescent="0.25">
      <c r="B299" s="97"/>
      <c r="C299" s="78" t="s">
        <v>300</v>
      </c>
      <c r="D299" s="98"/>
      <c r="E299" s="98"/>
      <c r="F299" s="98"/>
      <c r="G299" s="98"/>
      <c r="H299" s="98"/>
      <c r="I299" s="98"/>
      <c r="J299" s="98"/>
      <c r="K299" s="98"/>
      <c r="L299" s="98"/>
      <c r="M299" s="98"/>
      <c r="N299" s="98"/>
      <c r="O299" s="98"/>
      <c r="P299" s="128">
        <v>0</v>
      </c>
      <c r="Q299" s="86"/>
      <c r="R299" s="86"/>
      <c r="S299" s="86"/>
      <c r="T299" s="98"/>
      <c r="U299" s="99"/>
    </row>
    <row r="300" spans="2:21" ht="15" customHeight="1" x14ac:dyDescent="0.25">
      <c r="B300" s="97"/>
      <c r="C300" s="78" t="s">
        <v>302</v>
      </c>
      <c r="D300" s="98"/>
      <c r="E300" s="98"/>
      <c r="F300" s="98"/>
      <c r="G300" s="98"/>
      <c r="H300" s="98"/>
      <c r="I300" s="98"/>
      <c r="J300" s="98"/>
      <c r="K300" s="98"/>
      <c r="L300" s="98"/>
      <c r="M300" s="98"/>
      <c r="N300" s="98"/>
      <c r="O300" s="86"/>
      <c r="P300" s="128">
        <v>0</v>
      </c>
      <c r="Q300" s="86"/>
      <c r="R300" s="86"/>
      <c r="S300" s="86"/>
      <c r="T300" s="98"/>
      <c r="U300" s="99"/>
    </row>
    <row r="301" spans="2:21" ht="15" customHeight="1" x14ac:dyDescent="0.25">
      <c r="B301" s="97"/>
      <c r="C301" s="78" t="s">
        <v>303</v>
      </c>
      <c r="D301" s="98"/>
      <c r="E301" s="98"/>
      <c r="F301" s="98"/>
      <c r="G301" s="98"/>
      <c r="H301" s="98"/>
      <c r="I301" s="98"/>
      <c r="J301" s="98"/>
      <c r="K301" s="98"/>
      <c r="L301" s="98"/>
      <c r="M301" s="98"/>
      <c r="N301" s="98"/>
      <c r="O301" s="86"/>
      <c r="P301" s="128">
        <v>0</v>
      </c>
      <c r="Q301" s="86"/>
      <c r="R301" s="86"/>
      <c r="S301" s="86"/>
      <c r="T301" s="98"/>
      <c r="U301" s="99"/>
    </row>
    <row r="302" spans="2:21" ht="15" customHeight="1" x14ac:dyDescent="0.25">
      <c r="B302" s="97"/>
      <c r="C302" s="78" t="s">
        <v>304</v>
      </c>
      <c r="D302" s="98"/>
      <c r="E302" s="98"/>
      <c r="F302" s="98"/>
      <c r="G302" s="98"/>
      <c r="H302" s="98"/>
      <c r="I302" s="98"/>
      <c r="J302" s="98"/>
      <c r="K302" s="98"/>
      <c r="L302" s="98"/>
      <c r="M302" s="98"/>
      <c r="N302" s="98"/>
      <c r="O302" s="98"/>
      <c r="P302" s="128">
        <v>0</v>
      </c>
      <c r="Q302" s="86"/>
      <c r="R302" s="86"/>
      <c r="S302" s="86"/>
      <c r="T302" s="98"/>
      <c r="U302" s="99"/>
    </row>
    <row r="303" spans="2:21" ht="15" customHeight="1" x14ac:dyDescent="0.25">
      <c r="B303" s="97"/>
      <c r="C303" s="78" t="s">
        <v>305</v>
      </c>
      <c r="D303" s="98"/>
      <c r="E303" s="98"/>
      <c r="F303" s="98"/>
      <c r="G303" s="98"/>
      <c r="H303" s="98"/>
      <c r="I303" s="98"/>
      <c r="J303" s="98"/>
      <c r="K303" s="98"/>
      <c r="L303" s="98"/>
      <c r="M303" s="98"/>
      <c r="N303" s="98"/>
      <c r="O303" s="98"/>
      <c r="P303" s="128">
        <v>0</v>
      </c>
      <c r="Q303" s="86"/>
      <c r="R303" s="86"/>
      <c r="S303" s="86"/>
      <c r="T303" s="98"/>
      <c r="U303" s="99"/>
    </row>
    <row r="304" spans="2:21" ht="15" customHeight="1" x14ac:dyDescent="0.25">
      <c r="B304" s="97"/>
      <c r="C304" s="78" t="s">
        <v>306</v>
      </c>
      <c r="D304" s="98"/>
      <c r="E304" s="98"/>
      <c r="F304" s="98"/>
      <c r="G304" s="98"/>
      <c r="H304" s="98"/>
      <c r="I304" s="98"/>
      <c r="J304" s="98"/>
      <c r="K304" s="98"/>
      <c r="L304" s="98"/>
      <c r="M304" s="98"/>
      <c r="N304" s="98"/>
      <c r="O304" s="98"/>
      <c r="P304" s="128">
        <v>0</v>
      </c>
      <c r="Q304" s="86"/>
      <c r="R304" s="86"/>
      <c r="S304" s="86"/>
      <c r="T304" s="98"/>
      <c r="U304" s="99"/>
    </row>
    <row r="305" spans="2:21" ht="15" customHeight="1" x14ac:dyDescent="0.25">
      <c r="B305" s="97"/>
      <c r="C305" s="78" t="s">
        <v>308</v>
      </c>
      <c r="D305" s="98"/>
      <c r="E305" s="98"/>
      <c r="F305" s="98"/>
      <c r="G305" s="98"/>
      <c r="H305" s="98"/>
      <c r="I305" s="98"/>
      <c r="J305" s="98"/>
      <c r="K305" s="98"/>
      <c r="L305" s="98"/>
      <c r="M305" s="98"/>
      <c r="N305" s="98"/>
      <c r="O305" s="98"/>
      <c r="P305" s="128">
        <v>0</v>
      </c>
      <c r="Q305" s="86"/>
      <c r="R305" s="86"/>
      <c r="S305" s="86"/>
      <c r="T305" s="98"/>
      <c r="U305" s="99"/>
    </row>
    <row r="306" spans="2:21" ht="15" customHeight="1" x14ac:dyDescent="0.25">
      <c r="B306" s="97"/>
      <c r="C306" s="78" t="s">
        <v>309</v>
      </c>
      <c r="D306" s="98"/>
      <c r="E306" s="98"/>
      <c r="F306" s="98"/>
      <c r="G306" s="98"/>
      <c r="H306" s="98"/>
      <c r="I306" s="98"/>
      <c r="J306" s="98"/>
      <c r="K306" s="98"/>
      <c r="L306" s="98"/>
      <c r="M306" s="98"/>
      <c r="N306" s="98"/>
      <c r="O306" s="98"/>
      <c r="P306" s="128">
        <v>0</v>
      </c>
      <c r="Q306" s="86"/>
      <c r="R306" s="86"/>
      <c r="S306" s="86"/>
      <c r="T306" s="98"/>
      <c r="U306" s="99"/>
    </row>
    <row r="307" spans="2:21" ht="15" customHeight="1" x14ac:dyDescent="0.25">
      <c r="B307" s="97"/>
      <c r="C307" s="78" t="s">
        <v>309</v>
      </c>
      <c r="D307" s="98"/>
      <c r="E307" s="98"/>
      <c r="F307" s="98"/>
      <c r="G307" s="98"/>
      <c r="H307" s="98"/>
      <c r="I307" s="98"/>
      <c r="J307" s="98"/>
      <c r="K307" s="98"/>
      <c r="L307" s="98"/>
      <c r="M307" s="98"/>
      <c r="N307" s="98"/>
      <c r="O307" s="98"/>
      <c r="P307" s="128">
        <v>0</v>
      </c>
      <c r="Q307" s="86"/>
      <c r="R307" s="86"/>
      <c r="S307" s="86"/>
      <c r="T307" s="98"/>
      <c r="U307" s="99"/>
    </row>
    <row r="308" spans="2:21" ht="15" customHeight="1" x14ac:dyDescent="0.25">
      <c r="B308" s="97"/>
      <c r="C308" s="78" t="s">
        <v>309</v>
      </c>
      <c r="D308" s="98"/>
      <c r="E308" s="98"/>
      <c r="F308" s="98"/>
      <c r="G308" s="98"/>
      <c r="H308" s="98"/>
      <c r="I308" s="98"/>
      <c r="J308" s="98"/>
      <c r="K308" s="98"/>
      <c r="L308" s="98"/>
      <c r="M308" s="98"/>
      <c r="N308" s="98"/>
      <c r="O308" s="98"/>
      <c r="P308" s="128">
        <v>0</v>
      </c>
      <c r="Q308" s="86"/>
      <c r="R308" s="86"/>
      <c r="S308" s="86"/>
      <c r="T308" s="98"/>
      <c r="U308" s="99"/>
    </row>
    <row r="309" spans="2:21" ht="15" customHeight="1" x14ac:dyDescent="0.25">
      <c r="B309" s="97"/>
      <c r="C309" s="78" t="s">
        <v>309</v>
      </c>
      <c r="D309" s="98"/>
      <c r="E309" s="98"/>
      <c r="F309" s="98"/>
      <c r="G309" s="98"/>
      <c r="H309" s="98"/>
      <c r="I309" s="98"/>
      <c r="J309" s="98"/>
      <c r="K309" s="98"/>
      <c r="L309" s="98"/>
      <c r="M309" s="98"/>
      <c r="N309" s="98"/>
      <c r="O309" s="86"/>
      <c r="P309" s="128">
        <v>0</v>
      </c>
      <c r="Q309" s="86"/>
      <c r="R309" s="86"/>
      <c r="S309" s="86"/>
      <c r="T309" s="98"/>
      <c r="U309" s="99"/>
    </row>
    <row r="310" spans="2:21" ht="15" customHeight="1" x14ac:dyDescent="0.25">
      <c r="B310" s="97"/>
      <c r="C310" s="78" t="s">
        <v>309</v>
      </c>
      <c r="D310" s="98"/>
      <c r="E310" s="98"/>
      <c r="F310" s="98"/>
      <c r="G310" s="98"/>
      <c r="H310" s="98"/>
      <c r="I310" s="98"/>
      <c r="J310" s="98"/>
      <c r="K310" s="98"/>
      <c r="L310" s="98"/>
      <c r="M310" s="98"/>
      <c r="N310" s="98"/>
      <c r="O310" s="98"/>
      <c r="P310" s="128">
        <v>0</v>
      </c>
      <c r="Q310" s="86"/>
      <c r="R310" s="86"/>
      <c r="S310" s="86"/>
      <c r="T310" s="98"/>
      <c r="U310" s="99"/>
    </row>
    <row r="311" spans="2:21" ht="15" customHeight="1" x14ac:dyDescent="0.25">
      <c r="B311" s="97"/>
      <c r="C311" s="78" t="s">
        <v>310</v>
      </c>
      <c r="D311" s="98"/>
      <c r="E311" s="98"/>
      <c r="F311" s="98"/>
      <c r="G311" s="98"/>
      <c r="H311" s="98"/>
      <c r="I311" s="98"/>
      <c r="J311" s="98"/>
      <c r="K311" s="98"/>
      <c r="L311" s="98"/>
      <c r="M311" s="98"/>
      <c r="N311" s="98"/>
      <c r="O311" s="86"/>
      <c r="P311" s="128">
        <v>0</v>
      </c>
      <c r="Q311" s="86"/>
      <c r="R311" s="86"/>
      <c r="S311" s="86"/>
      <c r="T311" s="98"/>
      <c r="U311" s="99"/>
    </row>
    <row r="312" spans="2:21" ht="15" customHeight="1" x14ac:dyDescent="0.25">
      <c r="B312" s="97"/>
      <c r="C312" s="78" t="s">
        <v>311</v>
      </c>
      <c r="D312" s="98"/>
      <c r="E312" s="98"/>
      <c r="F312" s="98"/>
      <c r="G312" s="98"/>
      <c r="H312" s="98"/>
      <c r="I312" s="98"/>
      <c r="J312" s="98"/>
      <c r="K312" s="98"/>
      <c r="L312" s="98"/>
      <c r="M312" s="98"/>
      <c r="N312" s="98"/>
      <c r="O312" s="98"/>
      <c r="P312" s="128">
        <v>0</v>
      </c>
      <c r="Q312" s="86"/>
      <c r="R312" s="86"/>
      <c r="S312" s="86"/>
      <c r="T312" s="98"/>
      <c r="U312" s="99"/>
    </row>
    <row r="313" spans="2:21" ht="15" customHeight="1" x14ac:dyDescent="0.25">
      <c r="B313" s="97"/>
      <c r="C313" s="78" t="s">
        <v>312</v>
      </c>
      <c r="D313" s="98"/>
      <c r="E313" s="98"/>
      <c r="F313" s="98"/>
      <c r="G313" s="98"/>
      <c r="H313" s="98"/>
      <c r="I313" s="98"/>
      <c r="J313" s="98"/>
      <c r="K313" s="98"/>
      <c r="L313" s="98"/>
      <c r="M313" s="98"/>
      <c r="N313" s="98"/>
      <c r="O313" s="98"/>
      <c r="P313" s="128">
        <v>0</v>
      </c>
      <c r="Q313" s="86"/>
      <c r="R313" s="86"/>
      <c r="S313" s="86"/>
      <c r="T313" s="98"/>
      <c r="U313" s="99"/>
    </row>
    <row r="314" spans="2:21" ht="15" customHeight="1" x14ac:dyDescent="0.25">
      <c r="B314" s="97"/>
      <c r="C314" s="78" t="s">
        <v>91</v>
      </c>
      <c r="D314" s="98"/>
      <c r="E314" s="98"/>
      <c r="F314" s="98"/>
      <c r="G314" s="98"/>
      <c r="H314" s="98"/>
      <c r="I314" s="98"/>
      <c r="J314" s="98"/>
      <c r="K314" s="98"/>
      <c r="L314" s="98"/>
      <c r="M314" s="98"/>
      <c r="N314" s="98"/>
      <c r="O314" s="86"/>
      <c r="P314" s="128">
        <v>0</v>
      </c>
      <c r="Q314" s="86"/>
      <c r="R314" s="86"/>
      <c r="S314" s="86"/>
      <c r="T314" s="98"/>
      <c r="U314" s="99"/>
    </row>
    <row r="315" spans="2:21" ht="15" customHeight="1" x14ac:dyDescent="0.25">
      <c r="B315" s="97"/>
      <c r="C315" s="78" t="s">
        <v>92</v>
      </c>
      <c r="D315" s="98"/>
      <c r="E315" s="98"/>
      <c r="F315" s="98"/>
      <c r="G315" s="98"/>
      <c r="H315" s="98"/>
      <c r="I315" s="98"/>
      <c r="J315" s="98"/>
      <c r="K315" s="98"/>
      <c r="L315" s="98"/>
      <c r="M315" s="98"/>
      <c r="N315" s="98"/>
      <c r="O315" s="98"/>
      <c r="P315" s="128">
        <v>0</v>
      </c>
      <c r="Q315" s="86"/>
      <c r="R315" s="86"/>
      <c r="S315" s="86"/>
      <c r="T315" s="98"/>
      <c r="U315" s="99"/>
    </row>
    <row r="316" spans="2:21" ht="15" customHeight="1" x14ac:dyDescent="0.25">
      <c r="B316" s="97"/>
      <c r="C316" s="78" t="s">
        <v>313</v>
      </c>
      <c r="D316" s="98"/>
      <c r="E316" s="98"/>
      <c r="F316" s="98"/>
      <c r="G316" s="98"/>
      <c r="H316" s="98"/>
      <c r="I316" s="98"/>
      <c r="J316" s="98"/>
      <c r="K316" s="98"/>
      <c r="L316" s="98"/>
      <c r="M316" s="98"/>
      <c r="N316" s="98"/>
      <c r="O316" s="86"/>
      <c r="P316" s="128">
        <v>0</v>
      </c>
      <c r="Q316" s="86"/>
      <c r="R316" s="86"/>
      <c r="S316" s="86"/>
      <c r="T316" s="98"/>
      <c r="U316" s="99"/>
    </row>
    <row r="317" spans="2:21" ht="15" customHeight="1" x14ac:dyDescent="0.25">
      <c r="B317" s="97"/>
      <c r="C317" s="78" t="s">
        <v>314</v>
      </c>
      <c r="D317" s="98"/>
      <c r="E317" s="98"/>
      <c r="F317" s="98"/>
      <c r="G317" s="98"/>
      <c r="H317" s="98"/>
      <c r="I317" s="98"/>
      <c r="J317" s="98"/>
      <c r="K317" s="98"/>
      <c r="L317" s="98"/>
      <c r="M317" s="98"/>
      <c r="N317" s="98"/>
      <c r="O317" s="98"/>
      <c r="P317" s="128">
        <v>0</v>
      </c>
      <c r="Q317" s="86"/>
      <c r="R317" s="86"/>
      <c r="S317" s="86"/>
      <c r="T317" s="98"/>
      <c r="U317" s="99"/>
    </row>
    <row r="318" spans="2:21" ht="15" customHeight="1" x14ac:dyDescent="0.25">
      <c r="B318" s="97"/>
      <c r="C318" s="78" t="s">
        <v>315</v>
      </c>
      <c r="D318" s="98"/>
      <c r="E318" s="98"/>
      <c r="F318" s="98"/>
      <c r="G318" s="98"/>
      <c r="H318" s="98"/>
      <c r="I318" s="98"/>
      <c r="J318" s="98"/>
      <c r="K318" s="98"/>
      <c r="L318" s="98"/>
      <c r="M318" s="98"/>
      <c r="N318" s="98"/>
      <c r="O318" s="98"/>
      <c r="P318" s="128">
        <v>0</v>
      </c>
      <c r="Q318" s="86"/>
      <c r="R318" s="86"/>
      <c r="S318" s="86"/>
      <c r="T318" s="98"/>
      <c r="U318" s="99"/>
    </row>
    <row r="319" spans="2:21" ht="15" customHeight="1" x14ac:dyDescent="0.25">
      <c r="B319" s="97"/>
      <c r="C319" s="78" t="s">
        <v>316</v>
      </c>
      <c r="D319" s="98"/>
      <c r="E319" s="98"/>
      <c r="F319" s="98"/>
      <c r="G319" s="98"/>
      <c r="H319" s="98"/>
      <c r="I319" s="98"/>
      <c r="J319" s="98"/>
      <c r="K319" s="98"/>
      <c r="L319" s="98"/>
      <c r="M319" s="98"/>
      <c r="N319" s="98"/>
      <c r="O319" s="98"/>
      <c r="P319" s="128">
        <v>0</v>
      </c>
      <c r="Q319" s="86"/>
      <c r="R319" s="86"/>
      <c r="S319" s="86"/>
      <c r="T319" s="98"/>
      <c r="U319" s="99"/>
    </row>
    <row r="320" spans="2:21" ht="15" customHeight="1" x14ac:dyDescent="0.25">
      <c r="B320" s="97"/>
      <c r="C320" s="78" t="s">
        <v>317</v>
      </c>
      <c r="D320" s="98"/>
      <c r="E320" s="98"/>
      <c r="F320" s="98"/>
      <c r="G320" s="98"/>
      <c r="H320" s="98"/>
      <c r="I320" s="98"/>
      <c r="J320" s="98"/>
      <c r="K320" s="98"/>
      <c r="L320" s="98"/>
      <c r="M320" s="98"/>
      <c r="N320" s="98"/>
      <c r="O320" s="86"/>
      <c r="P320" s="128">
        <v>0</v>
      </c>
      <c r="Q320" s="86"/>
      <c r="R320" s="86"/>
      <c r="S320" s="86"/>
      <c r="T320" s="98"/>
      <c r="U320" s="99"/>
    </row>
    <row r="321" spans="2:21" ht="15" customHeight="1" x14ac:dyDescent="0.25">
      <c r="B321" s="97"/>
      <c r="C321" s="78" t="s">
        <v>317</v>
      </c>
      <c r="D321" s="98"/>
      <c r="E321" s="98"/>
      <c r="F321" s="98"/>
      <c r="G321" s="98"/>
      <c r="H321" s="98"/>
      <c r="I321" s="98"/>
      <c r="J321" s="98"/>
      <c r="K321" s="98"/>
      <c r="L321" s="98"/>
      <c r="M321" s="98"/>
      <c r="N321" s="98"/>
      <c r="O321" s="98"/>
      <c r="P321" s="128">
        <v>0</v>
      </c>
      <c r="Q321" s="86"/>
      <c r="R321" s="86"/>
      <c r="S321" s="86"/>
      <c r="T321" s="98"/>
      <c r="U321" s="99"/>
    </row>
    <row r="322" spans="2:21" ht="15" customHeight="1" x14ac:dyDescent="0.25">
      <c r="B322" s="97"/>
      <c r="C322" s="78" t="s">
        <v>317</v>
      </c>
      <c r="D322" s="98"/>
      <c r="E322" s="98"/>
      <c r="F322" s="98"/>
      <c r="G322" s="98"/>
      <c r="H322" s="98"/>
      <c r="I322" s="98"/>
      <c r="J322" s="98"/>
      <c r="K322" s="98"/>
      <c r="L322" s="98"/>
      <c r="M322" s="98"/>
      <c r="N322" s="98"/>
      <c r="O322" s="86"/>
      <c r="P322" s="128">
        <v>0</v>
      </c>
      <c r="Q322" s="86"/>
      <c r="R322" s="86"/>
      <c r="S322" s="86"/>
      <c r="T322" s="98"/>
      <c r="U322" s="99"/>
    </row>
    <row r="323" spans="2:21" ht="15" customHeight="1" x14ac:dyDescent="0.25">
      <c r="B323" s="97"/>
      <c r="C323" s="78" t="s">
        <v>317</v>
      </c>
      <c r="D323" s="98"/>
      <c r="E323" s="98"/>
      <c r="F323" s="98"/>
      <c r="G323" s="98"/>
      <c r="H323" s="98"/>
      <c r="I323" s="98"/>
      <c r="J323" s="98"/>
      <c r="K323" s="98"/>
      <c r="L323" s="98"/>
      <c r="M323" s="98"/>
      <c r="N323" s="98"/>
      <c r="O323" s="98"/>
      <c r="P323" s="128">
        <v>0</v>
      </c>
      <c r="Q323" s="86"/>
      <c r="R323" s="86"/>
      <c r="S323" s="86"/>
      <c r="T323" s="98"/>
      <c r="U323" s="99"/>
    </row>
    <row r="324" spans="2:21" ht="15" customHeight="1" x14ac:dyDescent="0.25">
      <c r="B324" s="97"/>
      <c r="C324" s="78" t="s">
        <v>317</v>
      </c>
      <c r="D324" s="98"/>
      <c r="E324" s="98"/>
      <c r="F324" s="98"/>
      <c r="G324" s="98"/>
      <c r="H324" s="98"/>
      <c r="I324" s="98"/>
      <c r="J324" s="98"/>
      <c r="K324" s="98"/>
      <c r="L324" s="98"/>
      <c r="M324" s="98"/>
      <c r="N324" s="98"/>
      <c r="O324" s="98"/>
      <c r="P324" s="128">
        <v>0</v>
      </c>
      <c r="Q324" s="86"/>
      <c r="R324" s="86"/>
      <c r="S324" s="86"/>
      <c r="T324" s="98"/>
      <c r="U324" s="99"/>
    </row>
    <row r="325" spans="2:21" ht="15" customHeight="1" x14ac:dyDescent="0.25">
      <c r="B325" s="97"/>
      <c r="C325" s="78" t="s">
        <v>93</v>
      </c>
      <c r="D325" s="98"/>
      <c r="E325" s="98"/>
      <c r="F325" s="98"/>
      <c r="G325" s="98"/>
      <c r="H325" s="98"/>
      <c r="I325" s="98"/>
      <c r="J325" s="98"/>
      <c r="K325" s="98"/>
      <c r="L325" s="98"/>
      <c r="M325" s="98"/>
      <c r="N325" s="98"/>
      <c r="O325" s="98"/>
      <c r="P325" s="128">
        <v>0</v>
      </c>
      <c r="Q325" s="86"/>
      <c r="R325" s="86"/>
      <c r="S325" s="86"/>
      <c r="T325" s="98"/>
      <c r="U325" s="99"/>
    </row>
    <row r="326" spans="2:21" ht="15" customHeight="1" x14ac:dyDescent="0.25">
      <c r="B326" s="97"/>
      <c r="C326" s="78" t="s">
        <v>318</v>
      </c>
      <c r="D326" s="98"/>
      <c r="E326" s="98"/>
      <c r="F326" s="98"/>
      <c r="G326" s="98"/>
      <c r="H326" s="98"/>
      <c r="I326" s="98"/>
      <c r="J326" s="98"/>
      <c r="K326" s="98"/>
      <c r="L326" s="98"/>
      <c r="M326" s="98"/>
      <c r="N326" s="98"/>
      <c r="O326" s="98"/>
      <c r="P326" s="128">
        <v>0</v>
      </c>
      <c r="Q326" s="86"/>
      <c r="R326" s="86"/>
      <c r="S326" s="86"/>
      <c r="T326" s="98"/>
      <c r="U326" s="99"/>
    </row>
    <row r="327" spans="2:21" ht="15" customHeight="1" x14ac:dyDescent="0.25">
      <c r="B327" s="97"/>
      <c r="C327" s="78" t="s">
        <v>318</v>
      </c>
      <c r="D327" s="98"/>
      <c r="E327" s="98"/>
      <c r="F327" s="98"/>
      <c r="G327" s="98"/>
      <c r="H327" s="98"/>
      <c r="I327" s="98"/>
      <c r="J327" s="98"/>
      <c r="K327" s="98"/>
      <c r="L327" s="98"/>
      <c r="M327" s="98"/>
      <c r="N327" s="98"/>
      <c r="O327" s="98"/>
      <c r="P327" s="128">
        <v>0</v>
      </c>
      <c r="Q327" s="86"/>
      <c r="R327" s="86"/>
      <c r="S327" s="86"/>
      <c r="T327" s="98"/>
      <c r="U327" s="99"/>
    </row>
    <row r="328" spans="2:21" ht="15" customHeight="1" x14ac:dyDescent="0.25">
      <c r="B328" s="97"/>
      <c r="C328" s="78" t="s">
        <v>318</v>
      </c>
      <c r="D328" s="98"/>
      <c r="E328" s="98"/>
      <c r="F328" s="98"/>
      <c r="G328" s="98"/>
      <c r="H328" s="98"/>
      <c r="I328" s="98"/>
      <c r="J328" s="98"/>
      <c r="K328" s="98"/>
      <c r="L328" s="98"/>
      <c r="M328" s="98"/>
      <c r="N328" s="98"/>
      <c r="O328" s="98"/>
      <c r="P328" s="128">
        <v>0</v>
      </c>
      <c r="Q328" s="86"/>
      <c r="R328" s="86"/>
      <c r="S328" s="86"/>
      <c r="T328" s="98"/>
      <c r="U328" s="99"/>
    </row>
    <row r="329" spans="2:21" ht="15" customHeight="1" x14ac:dyDescent="0.25">
      <c r="B329" s="97"/>
      <c r="C329" s="78" t="s">
        <v>318</v>
      </c>
      <c r="D329" s="98"/>
      <c r="E329" s="98"/>
      <c r="F329" s="98"/>
      <c r="G329" s="98"/>
      <c r="H329" s="98"/>
      <c r="I329" s="98"/>
      <c r="J329" s="98"/>
      <c r="K329" s="98"/>
      <c r="L329" s="98"/>
      <c r="M329" s="98"/>
      <c r="N329" s="98"/>
      <c r="O329" s="98"/>
      <c r="P329" s="128">
        <v>0</v>
      </c>
      <c r="Q329" s="86"/>
      <c r="R329" s="86"/>
      <c r="S329" s="86"/>
      <c r="T329" s="98"/>
      <c r="U329" s="99"/>
    </row>
    <row r="330" spans="2:21" ht="15" customHeight="1" x14ac:dyDescent="0.25">
      <c r="B330" s="97"/>
      <c r="C330" s="78" t="s">
        <v>318</v>
      </c>
      <c r="D330" s="98"/>
      <c r="E330" s="98"/>
      <c r="F330" s="98"/>
      <c r="G330" s="98"/>
      <c r="H330" s="98"/>
      <c r="I330" s="98"/>
      <c r="J330" s="98"/>
      <c r="K330" s="98"/>
      <c r="L330" s="98"/>
      <c r="M330" s="98"/>
      <c r="N330" s="98"/>
      <c r="O330" s="86"/>
      <c r="P330" s="128">
        <v>0</v>
      </c>
      <c r="Q330" s="86"/>
      <c r="R330" s="86"/>
      <c r="S330" s="86"/>
      <c r="T330" s="98"/>
      <c r="U330" s="99"/>
    </row>
    <row r="331" spans="2:21" ht="15" customHeight="1" x14ac:dyDescent="0.25">
      <c r="B331" s="97"/>
      <c r="C331" s="78" t="s">
        <v>321</v>
      </c>
      <c r="D331" s="98"/>
      <c r="E331" s="98"/>
      <c r="F331" s="98"/>
      <c r="G331" s="98"/>
      <c r="H331" s="98"/>
      <c r="I331" s="98"/>
      <c r="J331" s="98"/>
      <c r="K331" s="98"/>
      <c r="L331" s="98"/>
      <c r="M331" s="98"/>
      <c r="N331" s="98"/>
      <c r="O331" s="98"/>
      <c r="P331" s="128">
        <v>0</v>
      </c>
      <c r="Q331" s="86"/>
      <c r="R331" s="86"/>
      <c r="S331" s="86"/>
      <c r="T331" s="98"/>
      <c r="U331" s="99"/>
    </row>
    <row r="332" spans="2:21" ht="15" customHeight="1" x14ac:dyDescent="0.25">
      <c r="B332" s="97"/>
      <c r="C332" s="78" t="s">
        <v>322</v>
      </c>
      <c r="D332" s="98"/>
      <c r="E332" s="98"/>
      <c r="F332" s="98"/>
      <c r="G332" s="98"/>
      <c r="H332" s="98"/>
      <c r="I332" s="98"/>
      <c r="J332" s="98"/>
      <c r="K332" s="98"/>
      <c r="L332" s="98"/>
      <c r="M332" s="98"/>
      <c r="N332" s="98"/>
      <c r="O332" s="98"/>
      <c r="P332" s="128">
        <v>0</v>
      </c>
      <c r="Q332" s="86"/>
      <c r="R332" s="86"/>
      <c r="S332" s="86"/>
      <c r="T332" s="98"/>
      <c r="U332" s="99"/>
    </row>
    <row r="333" spans="2:21" ht="15" customHeight="1" x14ac:dyDescent="0.25">
      <c r="B333" s="97"/>
      <c r="C333" s="78" t="s">
        <v>323</v>
      </c>
      <c r="D333" s="98"/>
      <c r="E333" s="98"/>
      <c r="F333" s="98"/>
      <c r="G333" s="98"/>
      <c r="H333" s="98"/>
      <c r="I333" s="98"/>
      <c r="J333" s="98"/>
      <c r="K333" s="98"/>
      <c r="L333" s="98"/>
      <c r="M333" s="98"/>
      <c r="N333" s="98"/>
      <c r="O333" s="86"/>
      <c r="P333" s="128">
        <v>0</v>
      </c>
      <c r="Q333" s="86"/>
      <c r="R333" s="86"/>
      <c r="S333" s="86"/>
      <c r="T333" s="98"/>
      <c r="U333" s="99"/>
    </row>
    <row r="334" spans="2:21" ht="15" customHeight="1" x14ac:dyDescent="0.25">
      <c r="B334" s="97"/>
      <c r="C334" s="78" t="s">
        <v>324</v>
      </c>
      <c r="D334" s="98"/>
      <c r="E334" s="98"/>
      <c r="F334" s="98"/>
      <c r="G334" s="98"/>
      <c r="H334" s="98"/>
      <c r="I334" s="98"/>
      <c r="J334" s="98"/>
      <c r="K334" s="98"/>
      <c r="L334" s="98"/>
      <c r="M334" s="98"/>
      <c r="N334" s="98"/>
      <c r="O334" s="98"/>
      <c r="P334" s="128">
        <v>0</v>
      </c>
      <c r="Q334" s="86"/>
      <c r="R334" s="86"/>
      <c r="S334" s="86"/>
      <c r="T334" s="98"/>
      <c r="U334" s="99"/>
    </row>
    <row r="335" spans="2:21" ht="15" customHeight="1" x14ac:dyDescent="0.25">
      <c r="B335" s="97"/>
      <c r="C335" s="78" t="s">
        <v>331</v>
      </c>
      <c r="D335" s="98"/>
      <c r="E335" s="98"/>
      <c r="F335" s="98"/>
      <c r="G335" s="98"/>
      <c r="H335" s="98"/>
      <c r="I335" s="98"/>
      <c r="J335" s="98"/>
      <c r="K335" s="98"/>
      <c r="L335" s="98"/>
      <c r="M335" s="98"/>
      <c r="N335" s="98"/>
      <c r="O335" s="86"/>
      <c r="P335" s="128">
        <v>0</v>
      </c>
      <c r="Q335" s="86"/>
      <c r="R335" s="86"/>
      <c r="S335" s="86"/>
      <c r="T335" s="98"/>
      <c r="U335" s="99"/>
    </row>
    <row r="336" spans="2:21" ht="15" customHeight="1" x14ac:dyDescent="0.25">
      <c r="B336" s="97"/>
      <c r="C336" s="78" t="s">
        <v>696</v>
      </c>
      <c r="D336" s="98"/>
      <c r="E336" s="98"/>
      <c r="F336" s="98"/>
      <c r="G336" s="98"/>
      <c r="H336" s="98"/>
      <c r="I336" s="98"/>
      <c r="J336" s="98"/>
      <c r="K336" s="98"/>
      <c r="L336" s="98"/>
      <c r="M336" s="98"/>
      <c r="N336" s="98"/>
      <c r="O336" s="86"/>
      <c r="P336" s="128">
        <v>0</v>
      </c>
      <c r="Q336" s="86"/>
      <c r="R336" s="86"/>
      <c r="S336" s="86"/>
      <c r="T336" s="98"/>
      <c r="U336" s="99"/>
    </row>
    <row r="337" spans="2:21" ht="15" customHeight="1" x14ac:dyDescent="0.25">
      <c r="B337" s="97"/>
      <c r="C337" s="78" t="s">
        <v>697</v>
      </c>
      <c r="D337" s="98"/>
      <c r="E337" s="98"/>
      <c r="F337" s="98"/>
      <c r="G337" s="98"/>
      <c r="H337" s="98"/>
      <c r="I337" s="98"/>
      <c r="J337" s="98"/>
      <c r="K337" s="98"/>
      <c r="L337" s="98"/>
      <c r="M337" s="98"/>
      <c r="N337" s="98"/>
      <c r="O337" s="98"/>
      <c r="P337" s="128">
        <v>0</v>
      </c>
      <c r="Q337" s="86"/>
      <c r="R337" s="86"/>
      <c r="S337" s="86"/>
      <c r="T337" s="98"/>
      <c r="U337" s="99"/>
    </row>
    <row r="338" spans="2:21" ht="15" customHeight="1" x14ac:dyDescent="0.25">
      <c r="B338" s="97"/>
      <c r="C338" s="78" t="s">
        <v>334</v>
      </c>
      <c r="D338" s="98"/>
      <c r="E338" s="98"/>
      <c r="F338" s="98"/>
      <c r="G338" s="98"/>
      <c r="H338" s="98"/>
      <c r="I338" s="98"/>
      <c r="J338" s="98"/>
      <c r="K338" s="98"/>
      <c r="L338" s="98"/>
      <c r="M338" s="98"/>
      <c r="N338" s="98"/>
      <c r="O338" s="86"/>
      <c r="P338" s="128">
        <v>0</v>
      </c>
      <c r="Q338" s="86"/>
      <c r="R338" s="86"/>
      <c r="S338" s="86"/>
      <c r="T338" s="98"/>
      <c r="U338" s="99"/>
    </row>
    <row r="339" spans="2:21" ht="15" customHeight="1" x14ac:dyDescent="0.25">
      <c r="B339" s="97"/>
      <c r="C339" s="78" t="s">
        <v>334</v>
      </c>
      <c r="D339" s="98"/>
      <c r="E339" s="98"/>
      <c r="F339" s="98"/>
      <c r="G339" s="98"/>
      <c r="H339" s="98"/>
      <c r="I339" s="98"/>
      <c r="J339" s="98"/>
      <c r="K339" s="98"/>
      <c r="L339" s="98"/>
      <c r="M339" s="98"/>
      <c r="N339" s="98"/>
      <c r="O339" s="98"/>
      <c r="P339" s="128">
        <v>0</v>
      </c>
      <c r="Q339" s="86"/>
      <c r="R339" s="86"/>
      <c r="S339" s="86"/>
      <c r="T339" s="98"/>
      <c r="U339" s="99"/>
    </row>
    <row r="340" spans="2:21" ht="15" customHeight="1" x14ac:dyDescent="0.25">
      <c r="B340" s="97"/>
      <c r="C340" s="78" t="s">
        <v>334</v>
      </c>
      <c r="D340" s="98"/>
      <c r="E340" s="98"/>
      <c r="F340" s="98"/>
      <c r="G340" s="98"/>
      <c r="H340" s="98"/>
      <c r="I340" s="98"/>
      <c r="J340" s="98"/>
      <c r="K340" s="98"/>
      <c r="L340" s="98"/>
      <c r="M340" s="98"/>
      <c r="N340" s="98"/>
      <c r="O340" s="98"/>
      <c r="P340" s="128">
        <v>0</v>
      </c>
      <c r="Q340" s="86"/>
      <c r="R340" s="86"/>
      <c r="S340" s="86"/>
      <c r="T340" s="98"/>
      <c r="U340" s="99"/>
    </row>
    <row r="341" spans="2:21" ht="15" customHeight="1" x14ac:dyDescent="0.25">
      <c r="B341" s="97"/>
      <c r="C341" s="78" t="s">
        <v>334</v>
      </c>
      <c r="D341" s="98"/>
      <c r="E341" s="98"/>
      <c r="F341" s="98"/>
      <c r="G341" s="98"/>
      <c r="H341" s="98"/>
      <c r="I341" s="98"/>
      <c r="J341" s="98"/>
      <c r="K341" s="98"/>
      <c r="L341" s="98"/>
      <c r="M341" s="98"/>
      <c r="N341" s="98"/>
      <c r="O341" s="86"/>
      <c r="P341" s="128">
        <v>0</v>
      </c>
      <c r="Q341" s="86"/>
      <c r="R341" s="86"/>
      <c r="S341" s="86"/>
      <c r="T341" s="98"/>
      <c r="U341" s="99"/>
    </row>
    <row r="342" spans="2:21" ht="15" customHeight="1" x14ac:dyDescent="0.25">
      <c r="B342" s="97"/>
      <c r="C342" s="78" t="s">
        <v>334</v>
      </c>
      <c r="D342" s="98"/>
      <c r="E342" s="98"/>
      <c r="F342" s="98"/>
      <c r="G342" s="98"/>
      <c r="H342" s="98"/>
      <c r="I342" s="98"/>
      <c r="J342" s="98"/>
      <c r="K342" s="98"/>
      <c r="L342" s="98"/>
      <c r="M342" s="98"/>
      <c r="N342" s="98"/>
      <c r="O342" s="86"/>
      <c r="P342" s="128">
        <v>0</v>
      </c>
      <c r="Q342" s="86"/>
      <c r="R342" s="86"/>
      <c r="S342" s="86"/>
      <c r="T342" s="98"/>
      <c r="U342" s="99"/>
    </row>
    <row r="343" spans="2:21" ht="15" customHeight="1" x14ac:dyDescent="0.25">
      <c r="B343" s="97"/>
      <c r="C343" s="78" t="s">
        <v>94</v>
      </c>
      <c r="D343" s="98"/>
      <c r="E343" s="98"/>
      <c r="F343" s="98"/>
      <c r="G343" s="98"/>
      <c r="H343" s="98"/>
      <c r="I343" s="98"/>
      <c r="J343" s="98"/>
      <c r="K343" s="98"/>
      <c r="L343" s="98"/>
      <c r="M343" s="98"/>
      <c r="N343" s="98"/>
      <c r="O343" s="98"/>
      <c r="P343" s="128">
        <v>0</v>
      </c>
      <c r="Q343" s="86"/>
      <c r="R343" s="86"/>
      <c r="S343" s="86"/>
      <c r="T343" s="98"/>
      <c r="U343" s="99"/>
    </row>
    <row r="344" spans="2:21" ht="15" customHeight="1" x14ac:dyDescent="0.25">
      <c r="B344" s="97"/>
      <c r="C344" s="78" t="s">
        <v>165</v>
      </c>
      <c r="D344" s="98"/>
      <c r="E344" s="98"/>
      <c r="F344" s="98"/>
      <c r="G344" s="98"/>
      <c r="H344" s="98"/>
      <c r="I344" s="98"/>
      <c r="J344" s="98"/>
      <c r="K344" s="98"/>
      <c r="L344" s="98"/>
      <c r="M344" s="98"/>
      <c r="N344" s="98"/>
      <c r="O344" s="86"/>
      <c r="P344" s="128">
        <v>0</v>
      </c>
      <c r="Q344" s="86"/>
      <c r="R344" s="86"/>
      <c r="S344" s="86"/>
      <c r="T344" s="98"/>
      <c r="U344" s="99"/>
    </row>
    <row r="345" spans="2:21" ht="15" customHeight="1" x14ac:dyDescent="0.25">
      <c r="B345" s="97"/>
      <c r="C345" s="78" t="s">
        <v>165</v>
      </c>
      <c r="D345" s="98"/>
      <c r="E345" s="98"/>
      <c r="F345" s="98"/>
      <c r="G345" s="98"/>
      <c r="H345" s="98"/>
      <c r="I345" s="98"/>
      <c r="J345" s="98"/>
      <c r="K345" s="98"/>
      <c r="L345" s="98"/>
      <c r="M345" s="98"/>
      <c r="N345" s="98"/>
      <c r="O345" s="86"/>
      <c r="P345" s="128">
        <v>0</v>
      </c>
      <c r="Q345" s="86"/>
      <c r="R345" s="86"/>
      <c r="S345" s="86"/>
      <c r="T345" s="98"/>
      <c r="U345" s="99"/>
    </row>
    <row r="346" spans="2:21" ht="15" customHeight="1" x14ac:dyDescent="0.25">
      <c r="B346" s="97"/>
      <c r="C346" s="78" t="s">
        <v>165</v>
      </c>
      <c r="D346" s="98"/>
      <c r="E346" s="98"/>
      <c r="F346" s="98"/>
      <c r="G346" s="98"/>
      <c r="H346" s="98"/>
      <c r="I346" s="98"/>
      <c r="J346" s="98"/>
      <c r="K346" s="98"/>
      <c r="L346" s="98"/>
      <c r="M346" s="98"/>
      <c r="N346" s="98"/>
      <c r="O346" s="98"/>
      <c r="P346" s="128">
        <v>0</v>
      </c>
      <c r="Q346" s="86"/>
      <c r="R346" s="86"/>
      <c r="S346" s="86"/>
      <c r="T346" s="98"/>
      <c r="U346" s="99"/>
    </row>
    <row r="347" spans="2:21" ht="15" customHeight="1" x14ac:dyDescent="0.25">
      <c r="B347" s="97"/>
      <c r="C347" s="78" t="s">
        <v>165</v>
      </c>
      <c r="D347" s="98"/>
      <c r="E347" s="98"/>
      <c r="F347" s="98"/>
      <c r="G347" s="98"/>
      <c r="H347" s="98"/>
      <c r="I347" s="98"/>
      <c r="J347" s="98"/>
      <c r="K347" s="98"/>
      <c r="L347" s="98"/>
      <c r="M347" s="98"/>
      <c r="N347" s="98"/>
      <c r="O347" s="98"/>
      <c r="P347" s="128">
        <v>0</v>
      </c>
      <c r="Q347" s="86"/>
      <c r="R347" s="86"/>
      <c r="S347" s="86"/>
      <c r="T347" s="98"/>
      <c r="U347" s="99"/>
    </row>
    <row r="348" spans="2:21" ht="15" customHeight="1" x14ac:dyDescent="0.25">
      <c r="B348" s="97"/>
      <c r="C348" s="78" t="s">
        <v>165</v>
      </c>
      <c r="D348" s="98"/>
      <c r="E348" s="98"/>
      <c r="F348" s="98"/>
      <c r="G348" s="98"/>
      <c r="H348" s="98"/>
      <c r="I348" s="98"/>
      <c r="J348" s="98"/>
      <c r="K348" s="98"/>
      <c r="L348" s="98"/>
      <c r="M348" s="98"/>
      <c r="N348" s="98"/>
      <c r="O348" s="98"/>
      <c r="P348" s="128">
        <v>0</v>
      </c>
      <c r="Q348" s="86"/>
      <c r="R348" s="86"/>
      <c r="S348" s="86"/>
      <c r="T348" s="98"/>
      <c r="U348" s="99"/>
    </row>
    <row r="349" spans="2:21" ht="15" customHeight="1" x14ac:dyDescent="0.25">
      <c r="B349" s="97"/>
      <c r="C349" s="78" t="s">
        <v>335</v>
      </c>
      <c r="D349" s="98"/>
      <c r="E349" s="98"/>
      <c r="F349" s="98"/>
      <c r="G349" s="98"/>
      <c r="H349" s="98"/>
      <c r="I349" s="98"/>
      <c r="J349" s="98"/>
      <c r="K349" s="98"/>
      <c r="L349" s="98"/>
      <c r="M349" s="98"/>
      <c r="N349" s="98"/>
      <c r="O349" s="86"/>
      <c r="P349" s="128">
        <v>0</v>
      </c>
      <c r="Q349" s="86"/>
      <c r="R349" s="86"/>
      <c r="S349" s="86"/>
      <c r="T349" s="98"/>
      <c r="U349" s="99"/>
    </row>
    <row r="350" spans="2:21" ht="15" customHeight="1" x14ac:dyDescent="0.25">
      <c r="B350" s="97"/>
      <c r="C350" s="78" t="s">
        <v>336</v>
      </c>
      <c r="D350" s="98"/>
      <c r="E350" s="98"/>
      <c r="F350" s="98"/>
      <c r="G350" s="98"/>
      <c r="H350" s="98"/>
      <c r="I350" s="98"/>
      <c r="J350" s="98"/>
      <c r="K350" s="98"/>
      <c r="L350" s="98"/>
      <c r="M350" s="98"/>
      <c r="N350" s="98"/>
      <c r="O350" s="98"/>
      <c r="P350" s="128">
        <v>0</v>
      </c>
      <c r="Q350" s="86"/>
      <c r="R350" s="86"/>
      <c r="S350" s="86"/>
      <c r="T350" s="98"/>
      <c r="U350" s="99"/>
    </row>
    <row r="351" spans="2:21" ht="15" customHeight="1" x14ac:dyDescent="0.25">
      <c r="B351" s="97"/>
      <c r="C351" s="78" t="s">
        <v>336</v>
      </c>
      <c r="D351" s="98"/>
      <c r="E351" s="98"/>
      <c r="F351" s="98"/>
      <c r="G351" s="98"/>
      <c r="H351" s="98"/>
      <c r="I351" s="98"/>
      <c r="J351" s="98"/>
      <c r="K351" s="98"/>
      <c r="L351" s="98"/>
      <c r="M351" s="98"/>
      <c r="N351" s="98"/>
      <c r="O351" s="98"/>
      <c r="P351" s="128">
        <v>0</v>
      </c>
      <c r="Q351" s="86"/>
      <c r="R351" s="86"/>
      <c r="S351" s="86"/>
      <c r="T351" s="98"/>
      <c r="U351" s="99"/>
    </row>
    <row r="352" spans="2:21" ht="15" customHeight="1" x14ac:dyDescent="0.25">
      <c r="B352" s="97"/>
      <c r="C352" s="78" t="s">
        <v>336</v>
      </c>
      <c r="D352" s="98"/>
      <c r="E352" s="98"/>
      <c r="F352" s="98"/>
      <c r="G352" s="98"/>
      <c r="H352" s="98"/>
      <c r="I352" s="98"/>
      <c r="J352" s="98"/>
      <c r="K352" s="98"/>
      <c r="L352" s="98"/>
      <c r="M352" s="98"/>
      <c r="N352" s="98"/>
      <c r="O352" s="86"/>
      <c r="P352" s="128">
        <v>0</v>
      </c>
      <c r="Q352" s="86"/>
      <c r="R352" s="86"/>
      <c r="S352" s="86"/>
      <c r="T352" s="98"/>
      <c r="U352" s="99"/>
    </row>
    <row r="353" spans="2:21" ht="15" customHeight="1" x14ac:dyDescent="0.25">
      <c r="B353" s="97"/>
      <c r="C353" s="78" t="s">
        <v>336</v>
      </c>
      <c r="D353" s="98"/>
      <c r="E353" s="98"/>
      <c r="F353" s="98"/>
      <c r="G353" s="98"/>
      <c r="H353" s="98"/>
      <c r="I353" s="98"/>
      <c r="J353" s="98"/>
      <c r="K353" s="98"/>
      <c r="L353" s="98"/>
      <c r="M353" s="98"/>
      <c r="N353" s="98"/>
      <c r="O353" s="98"/>
      <c r="P353" s="128">
        <v>0</v>
      </c>
      <c r="Q353" s="86"/>
      <c r="R353" s="86"/>
      <c r="S353" s="86"/>
      <c r="T353" s="98"/>
      <c r="U353" s="99"/>
    </row>
    <row r="354" spans="2:21" ht="15" customHeight="1" x14ac:dyDescent="0.25">
      <c r="B354" s="97"/>
      <c r="C354" s="78" t="s">
        <v>336</v>
      </c>
      <c r="D354" s="98"/>
      <c r="E354" s="98"/>
      <c r="F354" s="98"/>
      <c r="G354" s="98"/>
      <c r="H354" s="98"/>
      <c r="I354" s="98"/>
      <c r="J354" s="98"/>
      <c r="K354" s="98"/>
      <c r="L354" s="98"/>
      <c r="M354" s="98"/>
      <c r="N354" s="98"/>
      <c r="O354" s="98"/>
      <c r="P354" s="128">
        <v>0</v>
      </c>
      <c r="Q354" s="86"/>
      <c r="R354" s="86"/>
      <c r="S354" s="86"/>
      <c r="T354" s="98"/>
      <c r="U354" s="99"/>
    </row>
    <row r="355" spans="2:21" ht="15" customHeight="1" x14ac:dyDescent="0.25">
      <c r="B355" s="97"/>
      <c r="C355" s="78" t="s">
        <v>337</v>
      </c>
      <c r="D355" s="98"/>
      <c r="E355" s="98"/>
      <c r="F355" s="98"/>
      <c r="G355" s="98"/>
      <c r="H355" s="98"/>
      <c r="I355" s="98"/>
      <c r="J355" s="98"/>
      <c r="K355" s="98"/>
      <c r="L355" s="98"/>
      <c r="M355" s="98"/>
      <c r="N355" s="98"/>
      <c r="O355" s="86"/>
      <c r="P355" s="128">
        <v>0</v>
      </c>
      <c r="Q355" s="86"/>
      <c r="R355" s="86"/>
      <c r="S355" s="86"/>
      <c r="T355" s="98"/>
      <c r="U355" s="99"/>
    </row>
    <row r="356" spans="2:21" ht="15" customHeight="1" x14ac:dyDescent="0.25">
      <c r="B356" s="97"/>
      <c r="C356" s="78" t="s">
        <v>338</v>
      </c>
      <c r="D356" s="98"/>
      <c r="E356" s="98"/>
      <c r="F356" s="98"/>
      <c r="G356" s="98"/>
      <c r="H356" s="98"/>
      <c r="I356" s="98"/>
      <c r="J356" s="98"/>
      <c r="K356" s="98"/>
      <c r="L356" s="98"/>
      <c r="M356" s="98"/>
      <c r="N356" s="98"/>
      <c r="O356" s="98"/>
      <c r="P356" s="128">
        <v>0</v>
      </c>
      <c r="Q356" s="86"/>
      <c r="R356" s="86"/>
      <c r="S356" s="86"/>
      <c r="T356" s="98"/>
      <c r="U356" s="99"/>
    </row>
    <row r="357" spans="2:21" ht="15" customHeight="1" x14ac:dyDescent="0.25">
      <c r="B357" s="97"/>
      <c r="C357" s="78" t="s">
        <v>340</v>
      </c>
      <c r="D357" s="98"/>
      <c r="E357" s="98"/>
      <c r="F357" s="98"/>
      <c r="G357" s="98"/>
      <c r="H357" s="98"/>
      <c r="I357" s="98"/>
      <c r="J357" s="98"/>
      <c r="K357" s="98"/>
      <c r="L357" s="98"/>
      <c r="M357" s="98"/>
      <c r="N357" s="98"/>
      <c r="O357" s="86"/>
      <c r="P357" s="128">
        <v>0</v>
      </c>
      <c r="Q357" s="86"/>
      <c r="R357" s="86"/>
      <c r="S357" s="86"/>
      <c r="T357" s="98"/>
      <c r="U357" s="99"/>
    </row>
    <row r="358" spans="2:21" ht="15" customHeight="1" x14ac:dyDescent="0.25">
      <c r="B358" s="97"/>
      <c r="C358" s="78" t="s">
        <v>344</v>
      </c>
      <c r="D358" s="98"/>
      <c r="E358" s="98"/>
      <c r="F358" s="98"/>
      <c r="G358" s="98"/>
      <c r="H358" s="98"/>
      <c r="I358" s="98"/>
      <c r="J358" s="98"/>
      <c r="K358" s="98"/>
      <c r="L358" s="98"/>
      <c r="M358" s="98"/>
      <c r="N358" s="98"/>
      <c r="O358" s="98"/>
      <c r="P358" s="128">
        <v>0</v>
      </c>
      <c r="Q358" s="86"/>
      <c r="R358" s="86"/>
      <c r="S358" s="86"/>
      <c r="T358" s="98"/>
      <c r="U358" s="99"/>
    </row>
    <row r="359" spans="2:21" ht="15" customHeight="1" x14ac:dyDescent="0.25">
      <c r="B359" s="97"/>
      <c r="C359" s="78" t="s">
        <v>345</v>
      </c>
      <c r="D359" s="98"/>
      <c r="E359" s="98"/>
      <c r="F359" s="98"/>
      <c r="G359" s="98"/>
      <c r="H359" s="98"/>
      <c r="I359" s="98"/>
      <c r="J359" s="98"/>
      <c r="K359" s="98"/>
      <c r="L359" s="98"/>
      <c r="M359" s="98"/>
      <c r="N359" s="98"/>
      <c r="O359" s="86"/>
      <c r="P359" s="128">
        <v>0</v>
      </c>
      <c r="Q359" s="86"/>
      <c r="R359" s="86"/>
      <c r="S359" s="86"/>
      <c r="T359" s="98"/>
      <c r="U359" s="99"/>
    </row>
    <row r="360" spans="2:21" ht="15" customHeight="1" x14ac:dyDescent="0.25">
      <c r="B360" s="97"/>
      <c r="C360" s="78" t="s">
        <v>345</v>
      </c>
      <c r="D360" s="84"/>
      <c r="E360" s="98"/>
      <c r="F360" s="98"/>
      <c r="G360" s="98"/>
      <c r="H360" s="98"/>
      <c r="I360" s="98"/>
      <c r="J360" s="98"/>
      <c r="K360" s="98"/>
      <c r="L360" s="98"/>
      <c r="M360" s="98"/>
      <c r="N360" s="98"/>
      <c r="O360" s="86"/>
      <c r="P360" s="128">
        <v>0</v>
      </c>
      <c r="Q360" s="86"/>
      <c r="R360" s="86"/>
      <c r="S360" s="86"/>
      <c r="T360" s="98"/>
      <c r="U360" s="99"/>
    </row>
    <row r="361" spans="2:21" ht="15" customHeight="1" x14ac:dyDescent="0.25">
      <c r="B361" s="97"/>
      <c r="C361" s="78" t="s">
        <v>345</v>
      </c>
      <c r="D361" s="98"/>
      <c r="E361" s="98"/>
      <c r="F361" s="98"/>
      <c r="G361" s="98"/>
      <c r="H361" s="98"/>
      <c r="I361" s="98"/>
      <c r="J361" s="98"/>
      <c r="K361" s="98"/>
      <c r="L361" s="98"/>
      <c r="M361" s="98"/>
      <c r="N361" s="98"/>
      <c r="O361" s="98"/>
      <c r="P361" s="128">
        <v>0</v>
      </c>
      <c r="Q361" s="86"/>
      <c r="R361" s="86"/>
      <c r="S361" s="86"/>
      <c r="T361" s="98"/>
      <c r="U361" s="99"/>
    </row>
    <row r="362" spans="2:21" ht="15" customHeight="1" x14ac:dyDescent="0.25">
      <c r="B362" s="97"/>
      <c r="C362" s="78" t="s">
        <v>345</v>
      </c>
      <c r="D362" s="98"/>
      <c r="E362" s="98"/>
      <c r="F362" s="98"/>
      <c r="G362" s="98"/>
      <c r="H362" s="98"/>
      <c r="I362" s="98"/>
      <c r="J362" s="98"/>
      <c r="K362" s="98"/>
      <c r="L362" s="98"/>
      <c r="M362" s="98"/>
      <c r="N362" s="98"/>
      <c r="O362" s="86"/>
      <c r="P362" s="128">
        <v>0</v>
      </c>
      <c r="Q362" s="86"/>
      <c r="R362" s="86"/>
      <c r="S362" s="86"/>
      <c r="T362" s="98"/>
      <c r="U362" s="99"/>
    </row>
    <row r="363" spans="2:21" ht="15" customHeight="1" x14ac:dyDescent="0.25">
      <c r="B363" s="97"/>
      <c r="C363" s="78" t="s">
        <v>345</v>
      </c>
      <c r="D363" s="98"/>
      <c r="E363" s="98"/>
      <c r="F363" s="98"/>
      <c r="G363" s="98"/>
      <c r="H363" s="98"/>
      <c r="I363" s="98"/>
      <c r="J363" s="98"/>
      <c r="K363" s="98"/>
      <c r="L363" s="98"/>
      <c r="M363" s="98"/>
      <c r="N363" s="98"/>
      <c r="O363" s="98"/>
      <c r="P363" s="128">
        <v>0</v>
      </c>
      <c r="Q363" s="86"/>
      <c r="R363" s="86"/>
      <c r="S363" s="86"/>
      <c r="T363" s="98"/>
      <c r="U363" s="99"/>
    </row>
    <row r="364" spans="2:21" ht="15" customHeight="1" x14ac:dyDescent="0.25">
      <c r="B364" s="97"/>
      <c r="C364" s="78" t="s">
        <v>348</v>
      </c>
      <c r="D364" s="98"/>
      <c r="E364" s="98"/>
      <c r="F364" s="98"/>
      <c r="G364" s="98"/>
      <c r="H364" s="98"/>
      <c r="I364" s="98"/>
      <c r="J364" s="98"/>
      <c r="K364" s="98"/>
      <c r="L364" s="98"/>
      <c r="M364" s="98"/>
      <c r="N364" s="98"/>
      <c r="O364" s="86"/>
      <c r="P364" s="128">
        <v>0</v>
      </c>
      <c r="Q364" s="86"/>
      <c r="R364" s="86"/>
      <c r="S364" s="86"/>
      <c r="T364" s="98"/>
      <c r="U364" s="99"/>
    </row>
    <row r="365" spans="2:21" ht="15" customHeight="1" x14ac:dyDescent="0.25">
      <c r="B365" s="97"/>
      <c r="C365" s="78" t="s">
        <v>348</v>
      </c>
      <c r="D365" s="98"/>
      <c r="E365" s="98"/>
      <c r="F365" s="98"/>
      <c r="G365" s="98"/>
      <c r="H365" s="98"/>
      <c r="I365" s="98"/>
      <c r="J365" s="98"/>
      <c r="K365" s="98"/>
      <c r="L365" s="98"/>
      <c r="M365" s="98"/>
      <c r="N365" s="98"/>
      <c r="O365" s="86"/>
      <c r="P365" s="128">
        <v>0</v>
      </c>
      <c r="Q365" s="86"/>
      <c r="R365" s="86"/>
      <c r="S365" s="86"/>
      <c r="T365" s="98"/>
      <c r="U365" s="99"/>
    </row>
    <row r="366" spans="2:21" ht="15" customHeight="1" x14ac:dyDescent="0.25">
      <c r="B366" s="97"/>
      <c r="C366" s="78" t="s">
        <v>348</v>
      </c>
      <c r="D366" s="98"/>
      <c r="E366" s="98"/>
      <c r="F366" s="98"/>
      <c r="G366" s="98"/>
      <c r="H366" s="98"/>
      <c r="I366" s="98"/>
      <c r="J366" s="98"/>
      <c r="K366" s="98"/>
      <c r="L366" s="98"/>
      <c r="M366" s="98"/>
      <c r="N366" s="98"/>
      <c r="O366" s="98"/>
      <c r="P366" s="128">
        <v>0</v>
      </c>
      <c r="Q366" s="86"/>
      <c r="R366" s="86"/>
      <c r="S366" s="86"/>
      <c r="T366" s="98"/>
      <c r="U366" s="99"/>
    </row>
    <row r="367" spans="2:21" ht="15" customHeight="1" x14ac:dyDescent="0.25">
      <c r="B367" s="97"/>
      <c r="C367" s="78" t="s">
        <v>348</v>
      </c>
      <c r="D367" s="98"/>
      <c r="E367" s="98"/>
      <c r="F367" s="98"/>
      <c r="G367" s="98"/>
      <c r="H367" s="98"/>
      <c r="I367" s="98"/>
      <c r="J367" s="98"/>
      <c r="K367" s="98"/>
      <c r="L367" s="98"/>
      <c r="M367" s="98"/>
      <c r="N367" s="98"/>
      <c r="O367" s="86"/>
      <c r="P367" s="128">
        <v>0</v>
      </c>
      <c r="Q367" s="86"/>
      <c r="R367" s="86"/>
      <c r="S367" s="86"/>
      <c r="T367" s="98"/>
      <c r="U367" s="99"/>
    </row>
    <row r="368" spans="2:21" ht="15" customHeight="1" x14ac:dyDescent="0.25">
      <c r="B368" s="97"/>
      <c r="C368" s="78" t="s">
        <v>348</v>
      </c>
      <c r="D368" s="98"/>
      <c r="E368" s="98"/>
      <c r="F368" s="98"/>
      <c r="G368" s="98"/>
      <c r="H368" s="98"/>
      <c r="I368" s="98"/>
      <c r="J368" s="98"/>
      <c r="K368" s="98"/>
      <c r="L368" s="98"/>
      <c r="M368" s="98"/>
      <c r="N368" s="98"/>
      <c r="O368" s="98"/>
      <c r="P368" s="128">
        <v>0</v>
      </c>
      <c r="Q368" s="86"/>
      <c r="R368" s="86"/>
      <c r="S368" s="86"/>
      <c r="T368" s="98"/>
      <c r="U368" s="99"/>
    </row>
    <row r="369" spans="2:21" ht="15" customHeight="1" x14ac:dyDescent="0.25">
      <c r="B369" s="97"/>
      <c r="C369" s="78" t="s">
        <v>360</v>
      </c>
      <c r="D369" s="98"/>
      <c r="E369" s="98"/>
      <c r="F369" s="98"/>
      <c r="G369" s="98"/>
      <c r="H369" s="98"/>
      <c r="I369" s="98"/>
      <c r="J369" s="98"/>
      <c r="K369" s="98"/>
      <c r="L369" s="98"/>
      <c r="M369" s="98"/>
      <c r="N369" s="98"/>
      <c r="O369" s="98"/>
      <c r="P369" s="128">
        <v>0</v>
      </c>
      <c r="Q369" s="86"/>
      <c r="R369" s="86"/>
      <c r="S369" s="86"/>
      <c r="T369" s="98"/>
      <c r="U369" s="99"/>
    </row>
    <row r="370" spans="2:21" ht="15" customHeight="1" x14ac:dyDescent="0.25">
      <c r="B370" s="97"/>
      <c r="C370" s="78" t="s">
        <v>378</v>
      </c>
      <c r="D370" s="98"/>
      <c r="E370" s="98"/>
      <c r="F370" s="98"/>
      <c r="G370" s="98"/>
      <c r="H370" s="98"/>
      <c r="I370" s="98"/>
      <c r="J370" s="98"/>
      <c r="K370" s="98"/>
      <c r="L370" s="98"/>
      <c r="M370" s="98"/>
      <c r="N370" s="98"/>
      <c r="O370" s="98"/>
      <c r="P370" s="128">
        <v>0</v>
      </c>
      <c r="Q370" s="86"/>
      <c r="R370" s="86"/>
      <c r="S370" s="86"/>
      <c r="T370" s="98"/>
      <c r="U370" s="99"/>
    </row>
    <row r="371" spans="2:21" ht="15" customHeight="1" x14ac:dyDescent="0.25">
      <c r="B371" s="97"/>
      <c r="C371" s="78" t="s">
        <v>378</v>
      </c>
      <c r="D371" s="98"/>
      <c r="E371" s="98"/>
      <c r="F371" s="98"/>
      <c r="G371" s="98"/>
      <c r="H371" s="98"/>
      <c r="I371" s="98"/>
      <c r="J371" s="98"/>
      <c r="K371" s="98"/>
      <c r="L371" s="98"/>
      <c r="M371" s="98"/>
      <c r="N371" s="98"/>
      <c r="O371" s="86"/>
      <c r="P371" s="128">
        <v>0</v>
      </c>
      <c r="Q371" s="86"/>
      <c r="R371" s="86"/>
      <c r="S371" s="86"/>
      <c r="T371" s="98"/>
      <c r="U371" s="99"/>
    </row>
    <row r="372" spans="2:21" ht="15" customHeight="1" x14ac:dyDescent="0.25">
      <c r="B372" s="97"/>
      <c r="C372" s="78" t="s">
        <v>381</v>
      </c>
      <c r="D372" s="98"/>
      <c r="E372" s="98"/>
      <c r="F372" s="98"/>
      <c r="G372" s="98"/>
      <c r="H372" s="98"/>
      <c r="I372" s="98"/>
      <c r="J372" s="98"/>
      <c r="K372" s="98"/>
      <c r="L372" s="98"/>
      <c r="M372" s="98"/>
      <c r="N372" s="98"/>
      <c r="O372" s="98"/>
      <c r="P372" s="128">
        <v>0</v>
      </c>
      <c r="Q372" s="86"/>
      <c r="R372" s="86"/>
      <c r="S372" s="86"/>
      <c r="T372" s="98"/>
      <c r="U372" s="99"/>
    </row>
    <row r="373" spans="2:21" ht="15" customHeight="1" x14ac:dyDescent="0.25">
      <c r="B373" s="97"/>
      <c r="C373" s="78" t="s">
        <v>381</v>
      </c>
      <c r="D373" s="98"/>
      <c r="E373" s="98"/>
      <c r="F373" s="98"/>
      <c r="G373" s="98"/>
      <c r="H373" s="98"/>
      <c r="I373" s="98"/>
      <c r="J373" s="98"/>
      <c r="K373" s="98"/>
      <c r="L373" s="98"/>
      <c r="M373" s="98"/>
      <c r="N373" s="98"/>
      <c r="O373" s="98"/>
      <c r="P373" s="128">
        <v>0</v>
      </c>
      <c r="Q373" s="86"/>
      <c r="R373" s="86"/>
      <c r="S373" s="86"/>
      <c r="T373" s="98"/>
      <c r="U373" s="99"/>
    </row>
    <row r="374" spans="2:21" ht="15" customHeight="1" x14ac:dyDescent="0.25">
      <c r="B374" s="97"/>
      <c r="C374" s="78" t="s">
        <v>381</v>
      </c>
      <c r="D374" s="98"/>
      <c r="E374" s="98"/>
      <c r="F374" s="98"/>
      <c r="G374" s="98"/>
      <c r="H374" s="98"/>
      <c r="I374" s="98"/>
      <c r="J374" s="98"/>
      <c r="K374" s="98"/>
      <c r="L374" s="98"/>
      <c r="M374" s="98"/>
      <c r="N374" s="98"/>
      <c r="O374" s="98"/>
      <c r="P374" s="128">
        <v>0</v>
      </c>
      <c r="Q374" s="86"/>
      <c r="R374" s="86"/>
      <c r="S374" s="86"/>
      <c r="T374" s="98"/>
      <c r="U374" s="99"/>
    </row>
    <row r="375" spans="2:21" ht="15" customHeight="1" x14ac:dyDescent="0.25">
      <c r="B375" s="97"/>
      <c r="C375" s="78" t="s">
        <v>381</v>
      </c>
      <c r="D375" s="98"/>
      <c r="E375" s="98"/>
      <c r="F375" s="98"/>
      <c r="G375" s="98"/>
      <c r="H375" s="98"/>
      <c r="I375" s="98"/>
      <c r="J375" s="98"/>
      <c r="K375" s="98"/>
      <c r="L375" s="98"/>
      <c r="M375" s="98"/>
      <c r="N375" s="98"/>
      <c r="O375" s="98"/>
      <c r="P375" s="128">
        <v>0</v>
      </c>
      <c r="Q375" s="86"/>
      <c r="R375" s="86"/>
      <c r="S375" s="86"/>
      <c r="T375" s="98"/>
      <c r="U375" s="99"/>
    </row>
    <row r="376" spans="2:21" ht="15" customHeight="1" x14ac:dyDescent="0.25">
      <c r="B376" s="97"/>
      <c r="C376" s="78" t="s">
        <v>381</v>
      </c>
      <c r="D376" s="78"/>
      <c r="E376" s="98"/>
      <c r="F376" s="98"/>
      <c r="G376" s="98"/>
      <c r="H376" s="98"/>
      <c r="I376" s="98"/>
      <c r="J376" s="98"/>
      <c r="K376" s="98"/>
      <c r="L376" s="98"/>
      <c r="M376" s="98"/>
      <c r="N376" s="98"/>
      <c r="O376" s="98"/>
      <c r="P376" s="128">
        <v>0</v>
      </c>
      <c r="Q376" s="86"/>
      <c r="R376" s="86"/>
      <c r="S376" s="86"/>
      <c r="T376" s="98"/>
      <c r="U376" s="99"/>
    </row>
    <row r="377" spans="2:21" ht="15" customHeight="1" x14ac:dyDescent="0.25">
      <c r="B377" s="97"/>
      <c r="C377" s="78" t="s">
        <v>698</v>
      </c>
      <c r="D377" s="98"/>
      <c r="E377" s="98"/>
      <c r="F377" s="98"/>
      <c r="G377" s="98"/>
      <c r="H377" s="98"/>
      <c r="I377" s="98"/>
      <c r="J377" s="98"/>
      <c r="K377" s="98"/>
      <c r="L377" s="98"/>
      <c r="M377" s="98"/>
      <c r="N377" s="98"/>
      <c r="O377" s="98"/>
      <c r="P377" s="128">
        <v>0</v>
      </c>
      <c r="Q377" s="86"/>
      <c r="R377" s="86"/>
      <c r="S377" s="86"/>
      <c r="T377" s="98"/>
      <c r="U377" s="99"/>
    </row>
    <row r="378" spans="2:21" ht="15" customHeight="1" x14ac:dyDescent="0.25">
      <c r="B378" s="97"/>
      <c r="C378" s="78" t="s">
        <v>699</v>
      </c>
      <c r="D378" s="98"/>
      <c r="E378" s="98"/>
      <c r="F378" s="98"/>
      <c r="G378" s="98"/>
      <c r="H378" s="98"/>
      <c r="I378" s="98"/>
      <c r="J378" s="98"/>
      <c r="K378" s="98"/>
      <c r="L378" s="98"/>
      <c r="M378" s="98"/>
      <c r="N378" s="98"/>
      <c r="O378" s="86"/>
      <c r="P378" s="128">
        <v>0</v>
      </c>
      <c r="Q378" s="86"/>
      <c r="R378" s="86"/>
      <c r="S378" s="86"/>
      <c r="T378" s="98"/>
      <c r="U378" s="99"/>
    </row>
    <row r="379" spans="2:21" ht="15" customHeight="1" x14ac:dyDescent="0.25">
      <c r="B379" s="97"/>
      <c r="C379" s="78" t="s">
        <v>417</v>
      </c>
      <c r="D379" s="98"/>
      <c r="E379" s="98"/>
      <c r="F379" s="98"/>
      <c r="G379" s="98"/>
      <c r="H379" s="98"/>
      <c r="I379" s="98"/>
      <c r="J379" s="98"/>
      <c r="K379" s="98"/>
      <c r="L379" s="98"/>
      <c r="M379" s="98"/>
      <c r="N379" s="98"/>
      <c r="O379" s="98"/>
      <c r="P379" s="128">
        <v>0</v>
      </c>
      <c r="Q379" s="86"/>
      <c r="R379" s="86"/>
      <c r="S379" s="86"/>
      <c r="T379" s="98"/>
      <c r="U379" s="99"/>
    </row>
    <row r="380" spans="2:21" ht="15" customHeight="1" x14ac:dyDescent="0.25">
      <c r="B380" s="97"/>
      <c r="C380" s="78" t="s">
        <v>417</v>
      </c>
      <c r="D380" s="98"/>
      <c r="E380" s="98"/>
      <c r="F380" s="98"/>
      <c r="G380" s="98"/>
      <c r="H380" s="98"/>
      <c r="I380" s="98"/>
      <c r="J380" s="98"/>
      <c r="K380" s="98"/>
      <c r="L380" s="98"/>
      <c r="M380" s="98"/>
      <c r="N380" s="98"/>
      <c r="O380" s="98"/>
      <c r="P380" s="128">
        <v>0</v>
      </c>
      <c r="Q380" s="86"/>
      <c r="R380" s="86"/>
      <c r="S380" s="86"/>
      <c r="T380" s="98"/>
      <c r="U380" s="99"/>
    </row>
    <row r="381" spans="2:21" ht="15" customHeight="1" x14ac:dyDescent="0.25">
      <c r="B381" s="97"/>
      <c r="C381" s="78" t="s">
        <v>417</v>
      </c>
      <c r="D381" s="98"/>
      <c r="E381" s="98"/>
      <c r="F381" s="98"/>
      <c r="G381" s="98"/>
      <c r="H381" s="98"/>
      <c r="I381" s="98"/>
      <c r="J381" s="98"/>
      <c r="K381" s="98"/>
      <c r="L381" s="98"/>
      <c r="M381" s="98"/>
      <c r="N381" s="98"/>
      <c r="O381" s="98"/>
      <c r="P381" s="128">
        <v>0</v>
      </c>
      <c r="Q381" s="86"/>
      <c r="R381" s="86"/>
      <c r="S381" s="86"/>
      <c r="T381" s="98"/>
      <c r="U381" s="99"/>
    </row>
    <row r="382" spans="2:21" ht="15" customHeight="1" x14ac:dyDescent="0.25">
      <c r="B382" s="97"/>
      <c r="C382" s="78" t="s">
        <v>417</v>
      </c>
      <c r="D382" s="98"/>
      <c r="E382" s="98"/>
      <c r="F382" s="98"/>
      <c r="G382" s="98"/>
      <c r="H382" s="98"/>
      <c r="I382" s="98"/>
      <c r="J382" s="98"/>
      <c r="K382" s="98"/>
      <c r="L382" s="98"/>
      <c r="M382" s="98"/>
      <c r="N382" s="98"/>
      <c r="O382" s="86"/>
      <c r="P382" s="128">
        <v>0</v>
      </c>
      <c r="Q382" s="86"/>
      <c r="R382" s="86"/>
      <c r="S382" s="86"/>
      <c r="T382" s="98"/>
      <c r="U382" s="99"/>
    </row>
    <row r="383" spans="2:21" ht="15" customHeight="1" x14ac:dyDescent="0.25">
      <c r="B383" s="97"/>
      <c r="C383" s="78" t="s">
        <v>417</v>
      </c>
      <c r="D383" s="98"/>
      <c r="E383" s="98"/>
      <c r="F383" s="98"/>
      <c r="G383" s="98"/>
      <c r="H383" s="98"/>
      <c r="I383" s="98"/>
      <c r="J383" s="98"/>
      <c r="K383" s="98"/>
      <c r="L383" s="98"/>
      <c r="M383" s="98"/>
      <c r="N383" s="98"/>
      <c r="O383" s="98"/>
      <c r="P383" s="128">
        <v>0</v>
      </c>
      <c r="Q383" s="86"/>
      <c r="R383" s="86"/>
      <c r="S383" s="86"/>
      <c r="T383" s="98"/>
      <c r="U383" s="99"/>
    </row>
    <row r="384" spans="2:21" ht="15" customHeight="1" x14ac:dyDescent="0.25">
      <c r="B384" s="97"/>
      <c r="C384" s="78" t="s">
        <v>419</v>
      </c>
      <c r="D384" s="98"/>
      <c r="E384" s="98"/>
      <c r="F384" s="98"/>
      <c r="G384" s="98"/>
      <c r="H384" s="98"/>
      <c r="I384" s="98"/>
      <c r="J384" s="98"/>
      <c r="K384" s="98"/>
      <c r="L384" s="98"/>
      <c r="M384" s="98"/>
      <c r="N384" s="98"/>
      <c r="O384" s="98"/>
      <c r="P384" s="128">
        <v>0</v>
      </c>
      <c r="Q384" s="86"/>
      <c r="R384" s="86"/>
      <c r="S384" s="86"/>
      <c r="T384" s="98"/>
      <c r="U384" s="99"/>
    </row>
    <row r="385" spans="2:21" ht="15" customHeight="1" x14ac:dyDescent="0.25">
      <c r="B385" s="97"/>
      <c r="C385" s="78" t="s">
        <v>420</v>
      </c>
      <c r="D385" s="98"/>
      <c r="E385" s="98"/>
      <c r="F385" s="98"/>
      <c r="G385" s="98"/>
      <c r="H385" s="98"/>
      <c r="I385" s="98"/>
      <c r="J385" s="98"/>
      <c r="K385" s="98"/>
      <c r="L385" s="98"/>
      <c r="M385" s="98"/>
      <c r="N385" s="98"/>
      <c r="O385" s="86"/>
      <c r="P385" s="128">
        <v>0</v>
      </c>
      <c r="Q385" s="86"/>
      <c r="R385" s="86"/>
      <c r="S385" s="86"/>
      <c r="T385" s="98"/>
      <c r="U385" s="99"/>
    </row>
    <row r="386" spans="2:21" ht="15" customHeight="1" x14ac:dyDescent="0.25">
      <c r="B386" s="97"/>
      <c r="C386" s="78" t="s">
        <v>421</v>
      </c>
      <c r="D386" s="98"/>
      <c r="E386" s="98"/>
      <c r="F386" s="98"/>
      <c r="G386" s="98"/>
      <c r="H386" s="98"/>
      <c r="I386" s="98"/>
      <c r="J386" s="98"/>
      <c r="K386" s="98"/>
      <c r="L386" s="98"/>
      <c r="M386" s="98"/>
      <c r="N386" s="98"/>
      <c r="O386" s="98"/>
      <c r="P386" s="128">
        <v>0</v>
      </c>
      <c r="Q386" s="86"/>
      <c r="R386" s="86"/>
      <c r="S386" s="86"/>
      <c r="T386" s="98"/>
      <c r="U386" s="99"/>
    </row>
    <row r="387" spans="2:21" ht="15" customHeight="1" x14ac:dyDescent="0.25">
      <c r="B387" s="97"/>
      <c r="C387" s="78" t="s">
        <v>422</v>
      </c>
      <c r="D387" s="98"/>
      <c r="E387" s="98"/>
      <c r="F387" s="98"/>
      <c r="G387" s="98"/>
      <c r="H387" s="98"/>
      <c r="I387" s="98"/>
      <c r="J387" s="98"/>
      <c r="K387" s="98"/>
      <c r="L387" s="98"/>
      <c r="M387" s="98"/>
      <c r="N387" s="98"/>
      <c r="O387" s="98"/>
      <c r="P387" s="128">
        <v>0</v>
      </c>
      <c r="Q387" s="86"/>
      <c r="R387" s="86"/>
      <c r="S387" s="86"/>
      <c r="T387" s="98"/>
      <c r="U387" s="99"/>
    </row>
    <row r="388" spans="2:21" ht="15" customHeight="1" x14ac:dyDescent="0.25">
      <c r="B388" s="97"/>
      <c r="C388" s="78" t="s">
        <v>423</v>
      </c>
      <c r="D388" s="98"/>
      <c r="E388" s="98"/>
      <c r="F388" s="98"/>
      <c r="G388" s="98"/>
      <c r="H388" s="98"/>
      <c r="I388" s="98"/>
      <c r="J388" s="98"/>
      <c r="K388" s="98"/>
      <c r="L388" s="98"/>
      <c r="M388" s="98"/>
      <c r="N388" s="98"/>
      <c r="O388" s="86"/>
      <c r="P388" s="128">
        <v>0</v>
      </c>
      <c r="Q388" s="86"/>
      <c r="R388" s="86"/>
      <c r="S388" s="86"/>
      <c r="T388" s="98"/>
      <c r="U388" s="99"/>
    </row>
    <row r="389" spans="2:21" ht="15" customHeight="1" x14ac:dyDescent="0.25">
      <c r="B389" s="97"/>
      <c r="C389" s="78" t="s">
        <v>424</v>
      </c>
      <c r="D389" s="98"/>
      <c r="E389" s="98"/>
      <c r="F389" s="98"/>
      <c r="G389" s="98"/>
      <c r="H389" s="98"/>
      <c r="I389" s="98"/>
      <c r="J389" s="98"/>
      <c r="K389" s="98"/>
      <c r="L389" s="98"/>
      <c r="M389" s="98"/>
      <c r="N389" s="98"/>
      <c r="O389" s="98"/>
      <c r="P389" s="128">
        <v>0</v>
      </c>
      <c r="Q389" s="86"/>
      <c r="R389" s="86"/>
      <c r="S389" s="86"/>
      <c r="T389" s="98"/>
      <c r="U389" s="99"/>
    </row>
    <row r="390" spans="2:21" ht="15" customHeight="1" x14ac:dyDescent="0.25">
      <c r="B390" s="97"/>
      <c r="C390" s="78" t="s">
        <v>425</v>
      </c>
      <c r="D390" s="98"/>
      <c r="E390" s="98"/>
      <c r="F390" s="98"/>
      <c r="G390" s="98"/>
      <c r="H390" s="98"/>
      <c r="I390" s="98"/>
      <c r="J390" s="98"/>
      <c r="K390" s="98"/>
      <c r="L390" s="98"/>
      <c r="M390" s="98"/>
      <c r="N390" s="98"/>
      <c r="O390" s="86"/>
      <c r="P390" s="128">
        <v>0</v>
      </c>
      <c r="Q390" s="86"/>
      <c r="R390" s="86"/>
      <c r="S390" s="86"/>
      <c r="T390" s="98"/>
      <c r="U390" s="99"/>
    </row>
    <row r="391" spans="2:21" ht="15" customHeight="1" x14ac:dyDescent="0.3">
      <c r="B391" s="97"/>
      <c r="C391" s="78" t="s">
        <v>426</v>
      </c>
      <c r="D391" s="107"/>
      <c r="E391" s="107"/>
      <c r="F391" s="107"/>
      <c r="G391" s="107"/>
      <c r="H391" s="107"/>
      <c r="I391" s="107"/>
      <c r="J391" s="107"/>
      <c r="K391" s="107"/>
      <c r="L391" s="107"/>
      <c r="M391" s="107"/>
      <c r="N391" s="107"/>
      <c r="O391" s="107"/>
      <c r="P391" s="128">
        <v>0</v>
      </c>
      <c r="Q391" s="86"/>
      <c r="R391" s="86"/>
      <c r="S391" s="86"/>
      <c r="T391" s="98"/>
      <c r="U391" s="99"/>
    </row>
    <row r="392" spans="2:21" ht="15" customHeight="1" x14ac:dyDescent="0.25">
      <c r="B392" s="97"/>
      <c r="C392" s="78" t="s">
        <v>427</v>
      </c>
      <c r="D392" s="98"/>
      <c r="E392" s="98"/>
      <c r="F392" s="98"/>
      <c r="G392" s="98"/>
      <c r="H392" s="98"/>
      <c r="I392" s="98"/>
      <c r="J392" s="98"/>
      <c r="K392" s="98"/>
      <c r="L392" s="98"/>
      <c r="M392" s="98"/>
      <c r="N392" s="98"/>
      <c r="O392" s="98"/>
      <c r="P392" s="128">
        <v>0</v>
      </c>
      <c r="Q392" s="86"/>
      <c r="R392" s="86"/>
      <c r="S392" s="86"/>
      <c r="T392" s="98"/>
      <c r="U392" s="99"/>
    </row>
    <row r="393" spans="2:21" ht="15" customHeight="1" x14ac:dyDescent="0.25">
      <c r="B393" s="97"/>
      <c r="C393" s="78" t="s">
        <v>428</v>
      </c>
      <c r="D393" s="98"/>
      <c r="E393" s="98"/>
      <c r="F393" s="98"/>
      <c r="G393" s="98"/>
      <c r="H393" s="98"/>
      <c r="I393" s="98"/>
      <c r="J393" s="98"/>
      <c r="K393" s="98"/>
      <c r="L393" s="98"/>
      <c r="M393" s="98"/>
      <c r="N393" s="98"/>
      <c r="O393" s="86"/>
      <c r="P393" s="128">
        <v>0</v>
      </c>
      <c r="Q393" s="86"/>
      <c r="R393" s="86"/>
      <c r="S393" s="86"/>
      <c r="T393" s="98"/>
      <c r="U393" s="99"/>
    </row>
    <row r="394" spans="2:21" ht="15" customHeight="1" x14ac:dyDescent="0.25">
      <c r="B394" s="97"/>
      <c r="C394" s="78" t="s">
        <v>429</v>
      </c>
      <c r="D394" s="98"/>
      <c r="E394" s="98"/>
      <c r="F394" s="98"/>
      <c r="G394" s="98"/>
      <c r="H394" s="98"/>
      <c r="I394" s="98"/>
      <c r="J394" s="98"/>
      <c r="K394" s="98"/>
      <c r="L394" s="98"/>
      <c r="M394" s="98"/>
      <c r="N394" s="98"/>
      <c r="O394" s="86"/>
      <c r="P394" s="128">
        <v>0</v>
      </c>
      <c r="Q394" s="86"/>
      <c r="R394" s="86"/>
      <c r="S394" s="86"/>
      <c r="T394" s="98"/>
      <c r="U394" s="99"/>
    </row>
    <row r="395" spans="2:21" ht="15" customHeight="1" x14ac:dyDescent="0.25">
      <c r="B395" s="97"/>
      <c r="C395" s="78" t="s">
        <v>429</v>
      </c>
      <c r="D395" s="98"/>
      <c r="E395" s="98"/>
      <c r="F395" s="98"/>
      <c r="G395" s="98"/>
      <c r="H395" s="98"/>
      <c r="I395" s="98"/>
      <c r="J395" s="98"/>
      <c r="K395" s="98"/>
      <c r="L395" s="98"/>
      <c r="M395" s="98"/>
      <c r="N395" s="98"/>
      <c r="O395" s="98"/>
      <c r="P395" s="128">
        <v>0</v>
      </c>
      <c r="Q395" s="86"/>
      <c r="R395" s="86"/>
      <c r="S395" s="86"/>
      <c r="T395" s="98"/>
      <c r="U395" s="99"/>
    </row>
    <row r="396" spans="2:21" ht="15" customHeight="1" x14ac:dyDescent="0.25">
      <c r="B396" s="97"/>
      <c r="C396" s="78" t="s">
        <v>429</v>
      </c>
      <c r="D396" s="98"/>
      <c r="E396" s="98"/>
      <c r="F396" s="98"/>
      <c r="G396" s="98"/>
      <c r="H396" s="98"/>
      <c r="I396" s="98"/>
      <c r="J396" s="98"/>
      <c r="K396" s="98"/>
      <c r="L396" s="98"/>
      <c r="M396" s="98"/>
      <c r="N396" s="98"/>
      <c r="O396" s="98"/>
      <c r="P396" s="128">
        <v>0</v>
      </c>
      <c r="Q396" s="86"/>
      <c r="R396" s="86"/>
      <c r="S396" s="86"/>
      <c r="T396" s="98"/>
      <c r="U396" s="99"/>
    </row>
    <row r="397" spans="2:21" ht="15" customHeight="1" x14ac:dyDescent="0.25">
      <c r="B397" s="97"/>
      <c r="C397" s="78" t="s">
        <v>429</v>
      </c>
      <c r="D397" s="98"/>
      <c r="E397" s="98"/>
      <c r="F397" s="98"/>
      <c r="G397" s="98"/>
      <c r="H397" s="98"/>
      <c r="I397" s="98"/>
      <c r="J397" s="98"/>
      <c r="K397" s="98"/>
      <c r="L397" s="98"/>
      <c r="M397" s="98"/>
      <c r="N397" s="98"/>
      <c r="O397" s="98"/>
      <c r="P397" s="86">
        <v>0</v>
      </c>
      <c r="Q397" s="86"/>
      <c r="R397" s="86"/>
      <c r="S397" s="86"/>
      <c r="T397" s="98"/>
      <c r="U397" s="99"/>
    </row>
    <row r="398" spans="2:21" ht="15" customHeight="1" x14ac:dyDescent="0.25">
      <c r="B398" s="97"/>
      <c r="C398" s="78" t="s">
        <v>429</v>
      </c>
      <c r="D398" s="98"/>
      <c r="E398" s="98"/>
      <c r="F398" s="98"/>
      <c r="G398" s="98"/>
      <c r="H398" s="98"/>
      <c r="I398" s="98"/>
      <c r="J398" s="98"/>
      <c r="K398" s="98"/>
      <c r="L398" s="98"/>
      <c r="M398" s="98"/>
      <c r="N398" s="98"/>
      <c r="O398" s="98"/>
      <c r="P398" s="86">
        <v>0</v>
      </c>
      <c r="Q398" s="86"/>
      <c r="R398" s="86"/>
      <c r="S398" s="86"/>
      <c r="T398" s="98"/>
      <c r="U398" s="99"/>
    </row>
    <row r="399" spans="2:21" ht="15" customHeight="1" x14ac:dyDescent="0.25">
      <c r="B399" s="97"/>
      <c r="C399" s="78"/>
      <c r="D399" s="98"/>
      <c r="E399" s="98"/>
      <c r="F399" s="98"/>
      <c r="G399" s="98"/>
      <c r="H399" s="98"/>
      <c r="I399" s="98"/>
      <c r="J399" s="98"/>
      <c r="K399" s="98"/>
      <c r="L399" s="98"/>
      <c r="M399" s="98"/>
      <c r="N399" s="98"/>
      <c r="O399" s="98"/>
      <c r="P399" s="128"/>
      <c r="Q399" s="98"/>
      <c r="R399" s="98"/>
      <c r="S399" s="98"/>
      <c r="T399" s="98"/>
      <c r="U399" s="99"/>
    </row>
    <row r="400" spans="2:21" ht="15" customHeight="1" x14ac:dyDescent="0.3">
      <c r="B400" s="97"/>
      <c r="C400" s="85" t="s">
        <v>847</v>
      </c>
      <c r="D400" s="98"/>
      <c r="E400" s="98"/>
      <c r="F400" s="98"/>
      <c r="G400" s="98"/>
      <c r="H400" s="98"/>
      <c r="I400" s="98"/>
      <c r="J400" s="98"/>
      <c r="K400" s="98"/>
      <c r="L400" s="98"/>
      <c r="M400" s="98"/>
      <c r="N400" s="98"/>
      <c r="O400" s="98"/>
      <c r="P400" s="128"/>
      <c r="Q400" s="98"/>
      <c r="R400" s="98"/>
      <c r="S400" s="98"/>
      <c r="T400" s="98"/>
      <c r="U400" s="99"/>
    </row>
    <row r="401" spans="2:21" ht="15" customHeight="1" x14ac:dyDescent="0.25">
      <c r="B401" s="97"/>
      <c r="C401" s="78" t="s">
        <v>178</v>
      </c>
      <c r="D401" s="98"/>
      <c r="E401" s="98"/>
      <c r="F401" s="98"/>
      <c r="G401" s="98"/>
      <c r="H401" s="98"/>
      <c r="I401" s="98"/>
      <c r="J401" s="98"/>
      <c r="K401" s="98"/>
      <c r="L401" s="98"/>
      <c r="M401" s="98"/>
      <c r="N401" s="98"/>
      <c r="O401" s="98"/>
      <c r="P401" s="128">
        <v>25567517.351585034</v>
      </c>
      <c r="Q401" s="98"/>
      <c r="R401" s="98"/>
      <c r="S401" s="98"/>
      <c r="T401" s="98"/>
      <c r="U401" s="99"/>
    </row>
    <row r="402" spans="2:21" ht="15" customHeight="1" x14ac:dyDescent="0.25">
      <c r="B402" s="97"/>
      <c r="C402" s="78" t="s">
        <v>64</v>
      </c>
      <c r="D402" s="98"/>
      <c r="E402" s="98"/>
      <c r="F402" s="98"/>
      <c r="G402" s="98"/>
      <c r="H402" s="98"/>
      <c r="I402" s="98"/>
      <c r="J402" s="98"/>
      <c r="K402" s="98"/>
      <c r="L402" s="98"/>
      <c r="M402" s="98"/>
      <c r="N402" s="98"/>
      <c r="O402" s="98"/>
      <c r="P402" s="128">
        <v>12505312.600000001</v>
      </c>
      <c r="Q402" s="98"/>
      <c r="R402" s="98"/>
      <c r="S402" s="98"/>
      <c r="T402" s="98"/>
      <c r="U402" s="99"/>
    </row>
    <row r="403" spans="2:21" ht="15" customHeight="1" x14ac:dyDescent="0.25">
      <c r="B403" s="97"/>
      <c r="C403" s="78" t="s">
        <v>38</v>
      </c>
      <c r="D403" s="98"/>
      <c r="E403" s="98"/>
      <c r="F403" s="98"/>
      <c r="G403" s="98"/>
      <c r="H403" s="98"/>
      <c r="I403" s="98"/>
      <c r="J403" s="98"/>
      <c r="K403" s="98"/>
      <c r="L403" s="98"/>
      <c r="M403" s="98"/>
      <c r="N403" s="98"/>
      <c r="O403" s="98"/>
      <c r="P403" s="128">
        <v>7654874.1008482324</v>
      </c>
      <c r="Q403" s="98"/>
      <c r="R403" s="98"/>
      <c r="S403" s="98"/>
      <c r="T403" s="98"/>
      <c r="U403" s="99"/>
    </row>
    <row r="404" spans="2:21" ht="15" customHeight="1" x14ac:dyDescent="0.25">
      <c r="B404" s="97"/>
      <c r="C404" s="78" t="s">
        <v>42</v>
      </c>
      <c r="D404" s="98"/>
      <c r="E404" s="98"/>
      <c r="F404" s="98"/>
      <c r="G404" s="98"/>
      <c r="H404" s="98"/>
      <c r="I404" s="98"/>
      <c r="J404" s="98"/>
      <c r="K404" s="98"/>
      <c r="L404" s="98"/>
      <c r="M404" s="98"/>
      <c r="N404" s="98"/>
      <c r="O404" s="98"/>
      <c r="P404" s="128">
        <v>6156379.0945743853</v>
      </c>
      <c r="Q404" s="98"/>
      <c r="R404" s="98"/>
      <c r="S404" s="98"/>
      <c r="T404" s="98"/>
      <c r="U404" s="99"/>
    </row>
    <row r="405" spans="2:21" ht="15" customHeight="1" x14ac:dyDescent="0.25">
      <c r="B405" s="97"/>
      <c r="C405" s="78" t="s">
        <v>177</v>
      </c>
      <c r="D405" s="98"/>
      <c r="E405" s="98"/>
      <c r="F405" s="98"/>
      <c r="G405" s="98"/>
      <c r="H405" s="98"/>
      <c r="I405" s="98"/>
      <c r="J405" s="98"/>
      <c r="K405" s="98"/>
      <c r="L405" s="98"/>
      <c r="M405" s="98"/>
      <c r="N405" s="98"/>
      <c r="O405" s="98"/>
      <c r="P405" s="128">
        <v>5909720.6896640006</v>
      </c>
      <c r="Q405" s="98"/>
      <c r="R405" s="98"/>
      <c r="S405" s="98"/>
      <c r="T405" s="98"/>
      <c r="U405" s="99"/>
    </row>
    <row r="406" spans="2:21" ht="15" customHeight="1" x14ac:dyDescent="0.25">
      <c r="B406" s="97"/>
      <c r="C406" s="78" t="s">
        <v>58</v>
      </c>
      <c r="D406" s="98"/>
      <c r="E406" s="98"/>
      <c r="F406" s="98"/>
      <c r="G406" s="98"/>
      <c r="H406" s="98"/>
      <c r="I406" s="98"/>
      <c r="J406" s="98"/>
      <c r="K406" s="98"/>
      <c r="L406" s="98"/>
      <c r="M406" s="98"/>
      <c r="N406" s="98"/>
      <c r="O406" s="98"/>
      <c r="P406" s="128">
        <v>2627240.0000000005</v>
      </c>
      <c r="Q406" s="98"/>
      <c r="R406" s="98"/>
      <c r="S406" s="98"/>
      <c r="T406" s="98"/>
      <c r="U406" s="99"/>
    </row>
    <row r="407" spans="2:21" ht="15" customHeight="1" x14ac:dyDescent="0.25">
      <c r="B407" s="97"/>
      <c r="C407" s="78" t="s">
        <v>59</v>
      </c>
      <c r="D407" s="98"/>
      <c r="E407" s="98"/>
      <c r="F407" s="98"/>
      <c r="G407" s="98"/>
      <c r="H407" s="98"/>
      <c r="I407" s="98"/>
      <c r="J407" s="98"/>
      <c r="K407" s="98"/>
      <c r="L407" s="98"/>
      <c r="M407" s="98"/>
      <c r="N407" s="98"/>
      <c r="O407" s="98"/>
      <c r="P407" s="128">
        <v>2608540.0000000005</v>
      </c>
      <c r="Q407" s="98"/>
      <c r="R407" s="98"/>
      <c r="S407" s="98"/>
      <c r="T407" s="98"/>
      <c r="U407" s="99"/>
    </row>
    <row r="408" spans="2:21" ht="15" customHeight="1" x14ac:dyDescent="0.25">
      <c r="B408" s="97"/>
      <c r="C408" s="78" t="s">
        <v>63</v>
      </c>
      <c r="D408" s="98"/>
      <c r="E408" s="98"/>
      <c r="F408" s="98"/>
      <c r="G408" s="98"/>
      <c r="H408" s="98"/>
      <c r="I408" s="98"/>
      <c r="J408" s="98"/>
      <c r="K408" s="98"/>
      <c r="L408" s="98"/>
      <c r="M408" s="98"/>
      <c r="N408" s="98"/>
      <c r="O408" s="98"/>
      <c r="P408" s="128">
        <v>2520452.7692382513</v>
      </c>
      <c r="Q408" s="98"/>
      <c r="R408" s="98"/>
      <c r="S408" s="98"/>
      <c r="T408" s="98"/>
      <c r="U408" s="99"/>
    </row>
    <row r="409" spans="2:21" ht="15" customHeight="1" x14ac:dyDescent="0.25">
      <c r="B409" s="97"/>
      <c r="C409" s="78" t="s">
        <v>168</v>
      </c>
      <c r="D409" s="98"/>
      <c r="E409" s="98"/>
      <c r="F409" s="98"/>
      <c r="G409" s="98"/>
      <c r="H409" s="98"/>
      <c r="I409" s="98"/>
      <c r="J409" s="98"/>
      <c r="K409" s="98"/>
      <c r="L409" s="98"/>
      <c r="M409" s="98"/>
      <c r="N409" s="98"/>
      <c r="O409" s="98"/>
      <c r="P409" s="128">
        <v>2346042.6163613219</v>
      </c>
      <c r="Q409" s="98"/>
      <c r="R409" s="98"/>
      <c r="S409" s="98"/>
      <c r="T409" s="98"/>
      <c r="U409" s="99"/>
    </row>
    <row r="410" spans="2:21" ht="15" customHeight="1" x14ac:dyDescent="0.25">
      <c r="B410" s="97"/>
      <c r="C410" s="78" t="s">
        <v>65</v>
      </c>
      <c r="D410" s="98"/>
      <c r="E410" s="98"/>
      <c r="F410" s="98"/>
      <c r="G410" s="98"/>
      <c r="H410" s="98"/>
      <c r="I410" s="98"/>
      <c r="J410" s="98"/>
      <c r="K410" s="98"/>
      <c r="L410" s="98"/>
      <c r="M410" s="98"/>
      <c r="N410" s="98"/>
      <c r="O410" s="98"/>
      <c r="P410" s="128">
        <v>2200000</v>
      </c>
      <c r="Q410" s="98"/>
      <c r="R410" s="98"/>
      <c r="S410" s="98"/>
      <c r="T410" s="98"/>
      <c r="U410" s="99"/>
    </row>
    <row r="411" spans="2:21" ht="15" customHeight="1" x14ac:dyDescent="0.25">
      <c r="B411" s="97"/>
      <c r="C411" s="78" t="s">
        <v>172</v>
      </c>
      <c r="D411" s="98"/>
      <c r="E411" s="98"/>
      <c r="F411" s="98"/>
      <c r="G411" s="98"/>
      <c r="H411" s="98"/>
      <c r="I411" s="98"/>
      <c r="J411" s="98"/>
      <c r="K411" s="98"/>
      <c r="L411" s="98"/>
      <c r="M411" s="98"/>
      <c r="N411" s="98"/>
      <c r="O411" s="98"/>
      <c r="P411" s="128">
        <v>2181928.6010907507</v>
      </c>
      <c r="Q411" s="98"/>
      <c r="R411" s="98"/>
      <c r="S411" s="98"/>
      <c r="T411" s="98"/>
      <c r="U411" s="99"/>
    </row>
    <row r="412" spans="2:21" ht="15" customHeight="1" x14ac:dyDescent="0.25">
      <c r="B412" s="97"/>
      <c r="C412" s="78" t="s">
        <v>57</v>
      </c>
      <c r="D412" s="98"/>
      <c r="E412" s="98"/>
      <c r="F412" s="98"/>
      <c r="G412" s="98"/>
      <c r="H412" s="98"/>
      <c r="I412" s="98"/>
      <c r="J412" s="98"/>
      <c r="K412" s="98"/>
      <c r="L412" s="98"/>
      <c r="M412" s="98"/>
      <c r="N412" s="98"/>
      <c r="O412" s="98"/>
      <c r="P412" s="128">
        <v>1980000.0000000002</v>
      </c>
      <c r="Q412" s="98"/>
      <c r="R412" s="98"/>
      <c r="S412" s="98"/>
      <c r="T412" s="98"/>
      <c r="U412" s="99"/>
    </row>
    <row r="413" spans="2:21" ht="15" customHeight="1" x14ac:dyDescent="0.25">
      <c r="B413" s="97"/>
      <c r="C413" s="78" t="s">
        <v>173</v>
      </c>
      <c r="D413" s="98"/>
      <c r="E413" s="98"/>
      <c r="F413" s="98"/>
      <c r="G413" s="98"/>
      <c r="H413" s="98"/>
      <c r="I413" s="98"/>
      <c r="J413" s="98"/>
      <c r="K413" s="98"/>
      <c r="L413" s="98"/>
      <c r="M413" s="98"/>
      <c r="N413" s="98"/>
      <c r="O413" s="98"/>
      <c r="P413" s="128">
        <v>1886598.459276763</v>
      </c>
      <c r="Q413" s="98"/>
      <c r="R413" s="98"/>
      <c r="S413" s="98"/>
      <c r="T413" s="98"/>
      <c r="U413" s="99"/>
    </row>
    <row r="414" spans="2:21" ht="15" customHeight="1" x14ac:dyDescent="0.25">
      <c r="B414" s="97"/>
      <c r="C414" s="78" t="s">
        <v>171</v>
      </c>
      <c r="D414" s="98"/>
      <c r="E414" s="98"/>
      <c r="F414" s="98"/>
      <c r="G414" s="98"/>
      <c r="H414" s="98"/>
      <c r="I414" s="98"/>
      <c r="J414" s="98"/>
      <c r="K414" s="98"/>
      <c r="L414" s="98"/>
      <c r="M414" s="98"/>
      <c r="N414" s="98"/>
      <c r="O414" s="98"/>
      <c r="P414" s="128">
        <v>1855879.6237298318</v>
      </c>
      <c r="Q414" s="98"/>
      <c r="R414" s="98"/>
      <c r="S414" s="98"/>
      <c r="T414" s="98"/>
      <c r="U414" s="99"/>
    </row>
    <row r="415" spans="2:21" ht="15" customHeight="1" x14ac:dyDescent="0.25">
      <c r="B415" s="97"/>
      <c r="C415" s="78" t="s">
        <v>175</v>
      </c>
      <c r="D415" s="98"/>
      <c r="E415" s="98"/>
      <c r="F415" s="98"/>
      <c r="G415" s="98"/>
      <c r="H415" s="98"/>
      <c r="I415" s="98"/>
      <c r="J415" s="98"/>
      <c r="K415" s="98"/>
      <c r="L415" s="98"/>
      <c r="M415" s="98"/>
      <c r="N415" s="98"/>
      <c r="O415" s="98"/>
      <c r="P415" s="128">
        <v>1812368.6842173266</v>
      </c>
      <c r="Q415" s="98"/>
      <c r="R415" s="98"/>
      <c r="S415" s="98"/>
      <c r="T415" s="98"/>
      <c r="U415" s="99"/>
    </row>
    <row r="416" spans="2:21" ht="15" customHeight="1" x14ac:dyDescent="0.25">
      <c r="B416" s="97"/>
      <c r="C416" s="78" t="s">
        <v>48</v>
      </c>
      <c r="D416" s="98"/>
      <c r="E416" s="98"/>
      <c r="F416" s="98"/>
      <c r="G416" s="98"/>
      <c r="H416" s="98"/>
      <c r="I416" s="98"/>
      <c r="J416" s="98"/>
      <c r="K416" s="98"/>
      <c r="L416" s="98"/>
      <c r="M416" s="98"/>
      <c r="N416" s="98"/>
      <c r="O416" s="98"/>
      <c r="P416" s="128">
        <v>1812368.6842173266</v>
      </c>
      <c r="Q416" s="98"/>
      <c r="R416" s="98"/>
      <c r="S416" s="98"/>
      <c r="T416" s="98"/>
      <c r="U416" s="99"/>
    </row>
    <row r="417" spans="2:21" ht="15" customHeight="1" x14ac:dyDescent="0.25">
      <c r="B417" s="97"/>
      <c r="C417" s="78" t="s">
        <v>169</v>
      </c>
      <c r="D417" s="98"/>
      <c r="E417" s="98"/>
      <c r="F417" s="98"/>
      <c r="G417" s="98"/>
      <c r="H417" s="98"/>
      <c r="I417" s="98"/>
      <c r="J417" s="98"/>
      <c r="K417" s="98"/>
      <c r="L417" s="98"/>
      <c r="M417" s="98"/>
      <c r="N417" s="98"/>
      <c r="O417" s="98"/>
      <c r="P417" s="128">
        <v>1726413.4049486448</v>
      </c>
      <c r="Q417" s="98"/>
      <c r="R417" s="98"/>
      <c r="S417" s="98"/>
      <c r="T417" s="98"/>
      <c r="U417" s="99"/>
    </row>
    <row r="418" spans="2:21" ht="15" customHeight="1" x14ac:dyDescent="0.25">
      <c r="B418" s="97"/>
      <c r="C418" s="78" t="s">
        <v>43</v>
      </c>
      <c r="D418" s="98"/>
      <c r="E418" s="98"/>
      <c r="F418" s="98"/>
      <c r="G418" s="98"/>
      <c r="H418" s="98"/>
      <c r="I418" s="98"/>
      <c r="J418" s="98"/>
      <c r="K418" s="98"/>
      <c r="L418" s="98"/>
      <c r="M418" s="98"/>
      <c r="N418" s="98"/>
      <c r="O418" s="98"/>
      <c r="P418" s="128">
        <v>945940.48256354593</v>
      </c>
      <c r="Q418" s="98"/>
      <c r="R418" s="98"/>
      <c r="S418" s="98"/>
      <c r="T418" s="98"/>
      <c r="U418" s="99"/>
    </row>
    <row r="419" spans="2:21" ht="15" customHeight="1" x14ac:dyDescent="0.25">
      <c r="B419" s="97"/>
      <c r="C419" s="78" t="s">
        <v>41</v>
      </c>
      <c r="D419" s="98"/>
      <c r="E419" s="98"/>
      <c r="F419" s="98"/>
      <c r="G419" s="98"/>
      <c r="H419" s="98"/>
      <c r="I419" s="98"/>
      <c r="J419" s="98"/>
      <c r="K419" s="98"/>
      <c r="L419" s="98"/>
      <c r="M419" s="98"/>
      <c r="N419" s="98"/>
      <c r="O419" s="98"/>
      <c r="P419" s="128">
        <v>919972.13194940798</v>
      </c>
      <c r="Q419" s="98"/>
      <c r="R419" s="98"/>
      <c r="S419" s="98"/>
      <c r="T419" s="98"/>
      <c r="U419" s="99"/>
    </row>
    <row r="420" spans="2:21" ht="15" customHeight="1" x14ac:dyDescent="0.25">
      <c r="B420" s="97"/>
      <c r="C420" s="78" t="s">
        <v>170</v>
      </c>
      <c r="D420" s="98"/>
      <c r="E420" s="98"/>
      <c r="F420" s="98"/>
      <c r="G420" s="98"/>
      <c r="H420" s="98"/>
      <c r="I420" s="98"/>
      <c r="J420" s="98"/>
      <c r="K420" s="98"/>
      <c r="L420" s="98"/>
      <c r="M420" s="98"/>
      <c r="N420" s="98"/>
      <c r="O420" s="98"/>
      <c r="P420" s="128">
        <v>545874.80031666835</v>
      </c>
      <c r="Q420" s="98"/>
      <c r="R420" s="98"/>
      <c r="S420" s="98"/>
      <c r="T420" s="98"/>
      <c r="U420" s="99"/>
    </row>
    <row r="421" spans="2:21" ht="15" customHeight="1" x14ac:dyDescent="0.25">
      <c r="B421" s="97"/>
      <c r="C421" s="78" t="s">
        <v>39</v>
      </c>
      <c r="D421" s="98"/>
      <c r="E421" s="98"/>
      <c r="F421" s="98"/>
      <c r="G421" s="98"/>
      <c r="H421" s="98"/>
      <c r="I421" s="98"/>
      <c r="J421" s="98"/>
      <c r="K421" s="98"/>
      <c r="L421" s="98"/>
      <c r="M421" s="98"/>
      <c r="N421" s="98"/>
      <c r="O421" s="98"/>
      <c r="P421" s="128">
        <v>426140.00000000006</v>
      </c>
      <c r="Q421" s="98"/>
      <c r="R421" s="98"/>
      <c r="S421" s="98"/>
      <c r="T421" s="98"/>
      <c r="U421" s="99"/>
    </row>
    <row r="422" spans="2:21" ht="15" customHeight="1" x14ac:dyDescent="0.25">
      <c r="B422" s="97"/>
      <c r="C422" s="78" t="s">
        <v>55</v>
      </c>
      <c r="D422" s="98"/>
      <c r="E422" s="98"/>
      <c r="F422" s="98"/>
      <c r="G422" s="98"/>
      <c r="H422" s="98"/>
      <c r="I422" s="98"/>
      <c r="J422" s="98"/>
      <c r="K422" s="98"/>
      <c r="L422" s="98"/>
      <c r="M422" s="98"/>
      <c r="N422" s="98"/>
      <c r="O422" s="98"/>
      <c r="P422" s="128">
        <v>218973.89290349287</v>
      </c>
      <c r="Q422" s="98"/>
      <c r="R422" s="98"/>
      <c r="S422" s="98"/>
      <c r="T422" s="98"/>
      <c r="U422" s="99"/>
    </row>
    <row r="423" spans="2:21" ht="15" customHeight="1" x14ac:dyDescent="0.25">
      <c r="B423" s="97"/>
      <c r="C423" s="78" t="s">
        <v>40</v>
      </c>
      <c r="D423" s="98"/>
      <c r="E423" s="98"/>
      <c r="F423" s="98"/>
      <c r="G423" s="98"/>
      <c r="H423" s="98"/>
      <c r="I423" s="98"/>
      <c r="J423" s="98"/>
      <c r="K423" s="98"/>
      <c r="L423" s="98"/>
      <c r="M423" s="98"/>
      <c r="N423" s="98"/>
      <c r="O423" s="98"/>
      <c r="P423" s="128">
        <v>16063.2</v>
      </c>
      <c r="Q423" s="98"/>
      <c r="R423" s="98"/>
      <c r="S423" s="98"/>
      <c r="T423" s="98"/>
      <c r="U423" s="99"/>
    </row>
    <row r="424" spans="2:21" ht="15" customHeight="1" x14ac:dyDescent="0.25">
      <c r="B424" s="97"/>
      <c r="C424" s="78" t="s">
        <v>54</v>
      </c>
      <c r="D424" s="98"/>
      <c r="E424" s="98"/>
      <c r="F424" s="98"/>
      <c r="G424" s="98"/>
      <c r="H424" s="98"/>
      <c r="I424" s="98"/>
      <c r="J424" s="98"/>
      <c r="K424" s="98"/>
      <c r="L424" s="98"/>
      <c r="M424" s="98"/>
      <c r="N424" s="98"/>
      <c r="O424" s="98"/>
      <c r="P424" s="128">
        <v>2236.9988589977606</v>
      </c>
      <c r="Q424" s="98"/>
      <c r="R424" s="98"/>
      <c r="S424" s="98"/>
      <c r="T424" s="98"/>
      <c r="U424" s="99"/>
    </row>
    <row r="425" spans="2:21" ht="15" customHeight="1" x14ac:dyDescent="0.25">
      <c r="B425" s="97"/>
      <c r="C425" s="78" t="s">
        <v>44</v>
      </c>
      <c r="D425" s="98"/>
      <c r="E425" s="98"/>
      <c r="F425" s="98"/>
      <c r="G425" s="98"/>
      <c r="H425" s="98"/>
      <c r="I425" s="98"/>
      <c r="J425" s="98"/>
      <c r="K425" s="98"/>
      <c r="L425" s="98"/>
      <c r="M425" s="98"/>
      <c r="N425" s="98"/>
      <c r="O425" s="98"/>
      <c r="P425" s="128">
        <v>0</v>
      </c>
      <c r="Q425" s="98"/>
      <c r="R425" s="98"/>
      <c r="S425" s="98"/>
      <c r="T425" s="98"/>
      <c r="U425" s="99"/>
    </row>
    <row r="426" spans="2:21" ht="15" customHeight="1" x14ac:dyDescent="0.25">
      <c r="B426" s="97"/>
      <c r="C426" s="78" t="s">
        <v>45</v>
      </c>
      <c r="D426" s="98"/>
      <c r="E426" s="98"/>
      <c r="F426" s="98"/>
      <c r="G426" s="98"/>
      <c r="H426" s="98"/>
      <c r="I426" s="98"/>
      <c r="J426" s="98"/>
      <c r="K426" s="98"/>
      <c r="L426" s="98"/>
      <c r="M426" s="98"/>
      <c r="N426" s="98"/>
      <c r="O426" s="98"/>
      <c r="P426" s="128">
        <v>0</v>
      </c>
      <c r="Q426" s="98"/>
      <c r="R426" s="98"/>
      <c r="S426" s="98"/>
      <c r="T426" s="98"/>
      <c r="U426" s="99"/>
    </row>
    <row r="427" spans="2:21" ht="15" customHeight="1" x14ac:dyDescent="0.25">
      <c r="B427" s="97"/>
      <c r="C427" s="78" t="s">
        <v>174</v>
      </c>
      <c r="D427" s="98"/>
      <c r="E427" s="98"/>
      <c r="F427" s="98"/>
      <c r="G427" s="98"/>
      <c r="H427" s="98"/>
      <c r="I427" s="98"/>
      <c r="J427" s="98"/>
      <c r="K427" s="98"/>
      <c r="L427" s="98"/>
      <c r="M427" s="98"/>
      <c r="N427" s="98"/>
      <c r="O427" s="98"/>
      <c r="P427" s="128">
        <v>0</v>
      </c>
      <c r="Q427" s="98"/>
      <c r="R427" s="98"/>
      <c r="S427" s="98"/>
      <c r="T427" s="98"/>
      <c r="U427" s="99"/>
    </row>
    <row r="428" spans="2:21" ht="15" customHeight="1" x14ac:dyDescent="0.25">
      <c r="B428" s="97"/>
      <c r="C428" s="78" t="s">
        <v>46</v>
      </c>
      <c r="D428" s="98"/>
      <c r="E428" s="98"/>
      <c r="F428" s="98"/>
      <c r="G428" s="98"/>
      <c r="H428" s="98"/>
      <c r="I428" s="98"/>
      <c r="J428" s="98"/>
      <c r="K428" s="98"/>
      <c r="L428" s="98"/>
      <c r="M428" s="98"/>
      <c r="N428" s="98"/>
      <c r="O428" s="98"/>
      <c r="P428" s="128">
        <v>0</v>
      </c>
      <c r="Q428" s="98"/>
      <c r="R428" s="98"/>
      <c r="S428" s="98"/>
      <c r="T428" s="98"/>
      <c r="U428" s="99"/>
    </row>
    <row r="429" spans="2:21" ht="15" customHeight="1" x14ac:dyDescent="0.25">
      <c r="B429" s="97"/>
      <c r="C429" s="78" t="s">
        <v>47</v>
      </c>
      <c r="D429" s="98"/>
      <c r="E429" s="98"/>
      <c r="F429" s="98"/>
      <c r="G429" s="98"/>
      <c r="H429" s="98"/>
      <c r="I429" s="98"/>
      <c r="J429" s="98"/>
      <c r="K429" s="98"/>
      <c r="L429" s="98"/>
      <c r="M429" s="98"/>
      <c r="N429" s="98"/>
      <c r="O429" s="98"/>
      <c r="P429" s="128">
        <v>0</v>
      </c>
      <c r="Q429" s="98"/>
      <c r="R429" s="98"/>
      <c r="S429" s="98"/>
      <c r="T429" s="98"/>
      <c r="U429" s="99"/>
    </row>
    <row r="430" spans="2:21" ht="15" customHeight="1" x14ac:dyDescent="0.25">
      <c r="B430" s="97"/>
      <c r="C430" s="78" t="s">
        <v>49</v>
      </c>
      <c r="D430" s="98"/>
      <c r="E430" s="98"/>
      <c r="F430" s="98"/>
      <c r="G430" s="98"/>
      <c r="H430" s="98"/>
      <c r="I430" s="98"/>
      <c r="J430" s="98"/>
      <c r="K430" s="98"/>
      <c r="L430" s="98"/>
      <c r="M430" s="98"/>
      <c r="N430" s="98"/>
      <c r="O430" s="98"/>
      <c r="P430" s="128">
        <v>0</v>
      </c>
      <c r="Q430" s="98"/>
      <c r="R430" s="98"/>
      <c r="S430" s="98"/>
      <c r="T430" s="98"/>
      <c r="U430" s="99"/>
    </row>
    <row r="431" spans="2:21" ht="15" customHeight="1" x14ac:dyDescent="0.25">
      <c r="B431" s="97"/>
      <c r="C431" s="78" t="s">
        <v>176</v>
      </c>
      <c r="D431" s="98"/>
      <c r="E431" s="98"/>
      <c r="F431" s="98"/>
      <c r="G431" s="98"/>
      <c r="H431" s="98"/>
      <c r="I431" s="98"/>
      <c r="J431" s="98"/>
      <c r="K431" s="98"/>
      <c r="L431" s="98"/>
      <c r="M431" s="98"/>
      <c r="N431" s="98"/>
      <c r="O431" s="98"/>
      <c r="P431" s="128">
        <v>0</v>
      </c>
      <c r="Q431" s="98"/>
      <c r="R431" s="98"/>
      <c r="S431" s="98"/>
      <c r="T431" s="98"/>
      <c r="U431" s="99"/>
    </row>
    <row r="432" spans="2:21" ht="15" customHeight="1" x14ac:dyDescent="0.25">
      <c r="B432" s="97"/>
      <c r="C432" s="78" t="s">
        <v>50</v>
      </c>
      <c r="D432" s="98"/>
      <c r="E432" s="98"/>
      <c r="F432" s="98"/>
      <c r="G432" s="98"/>
      <c r="H432" s="98"/>
      <c r="I432" s="98"/>
      <c r="J432" s="98"/>
      <c r="K432" s="98"/>
      <c r="L432" s="98"/>
      <c r="M432" s="98"/>
      <c r="N432" s="98"/>
      <c r="O432" s="98"/>
      <c r="P432" s="128">
        <v>0</v>
      </c>
      <c r="Q432" s="98"/>
      <c r="R432" s="98"/>
      <c r="S432" s="98"/>
      <c r="T432" s="98"/>
      <c r="U432" s="99"/>
    </row>
    <row r="433" spans="2:21" ht="15" customHeight="1" x14ac:dyDescent="0.25">
      <c r="B433" s="97"/>
      <c r="C433" s="78" t="s">
        <v>51</v>
      </c>
      <c r="D433" s="98"/>
      <c r="E433" s="98"/>
      <c r="F433" s="98"/>
      <c r="G433" s="98"/>
      <c r="H433" s="98"/>
      <c r="I433" s="98"/>
      <c r="J433" s="98"/>
      <c r="K433" s="98"/>
      <c r="L433" s="98"/>
      <c r="M433" s="98"/>
      <c r="N433" s="98"/>
      <c r="O433" s="98"/>
      <c r="P433" s="128">
        <v>0</v>
      </c>
      <c r="Q433" s="98"/>
      <c r="R433" s="98"/>
      <c r="S433" s="98"/>
      <c r="T433" s="98"/>
      <c r="U433" s="99"/>
    </row>
    <row r="434" spans="2:21" ht="15" customHeight="1" x14ac:dyDescent="0.25">
      <c r="B434" s="97"/>
      <c r="C434" s="78" t="s">
        <v>52</v>
      </c>
      <c r="D434" s="98"/>
      <c r="E434" s="98"/>
      <c r="F434" s="98"/>
      <c r="G434" s="98"/>
      <c r="H434" s="98"/>
      <c r="I434" s="98"/>
      <c r="J434" s="98"/>
      <c r="K434" s="98"/>
      <c r="L434" s="98"/>
      <c r="M434" s="98"/>
      <c r="N434" s="98"/>
      <c r="O434" s="98"/>
      <c r="P434" s="128">
        <v>0</v>
      </c>
      <c r="Q434" s="98"/>
      <c r="R434" s="98"/>
      <c r="S434" s="98"/>
      <c r="T434" s="98"/>
      <c r="U434" s="99"/>
    </row>
    <row r="435" spans="2:21" ht="15" customHeight="1" x14ac:dyDescent="0.25">
      <c r="B435" s="97"/>
      <c r="C435" s="78" t="s">
        <v>53</v>
      </c>
      <c r="D435" s="98"/>
      <c r="E435" s="98"/>
      <c r="F435" s="98"/>
      <c r="G435" s="98"/>
      <c r="H435" s="98"/>
      <c r="I435" s="98"/>
      <c r="J435" s="98"/>
      <c r="K435" s="98"/>
      <c r="L435" s="98"/>
      <c r="M435" s="98"/>
      <c r="N435" s="98"/>
      <c r="O435" s="98"/>
      <c r="P435" s="128">
        <v>0</v>
      </c>
      <c r="Q435" s="98"/>
      <c r="R435" s="98"/>
      <c r="S435" s="98"/>
      <c r="T435" s="98"/>
      <c r="U435" s="99"/>
    </row>
    <row r="436" spans="2:21" ht="15" customHeight="1" x14ac:dyDescent="0.25">
      <c r="B436" s="97"/>
      <c r="C436" s="78" t="s">
        <v>56</v>
      </c>
      <c r="D436" s="98"/>
      <c r="E436" s="98"/>
      <c r="F436" s="98"/>
      <c r="G436" s="98"/>
      <c r="H436" s="98"/>
      <c r="I436" s="98"/>
      <c r="J436" s="98"/>
      <c r="K436" s="98"/>
      <c r="L436" s="98"/>
      <c r="M436" s="98"/>
      <c r="N436" s="98"/>
      <c r="O436" s="98"/>
      <c r="P436" s="128">
        <v>0</v>
      </c>
      <c r="Q436" s="98"/>
      <c r="R436" s="98"/>
      <c r="S436" s="98"/>
      <c r="T436" s="98"/>
      <c r="U436" s="99"/>
    </row>
    <row r="437" spans="2:21" ht="15" customHeight="1" x14ac:dyDescent="0.25">
      <c r="B437" s="97"/>
      <c r="C437" s="78" t="s">
        <v>60</v>
      </c>
      <c r="D437" s="98"/>
      <c r="E437" s="98"/>
      <c r="F437" s="98"/>
      <c r="G437" s="98"/>
      <c r="H437" s="98"/>
      <c r="I437" s="98"/>
      <c r="J437" s="98"/>
      <c r="K437" s="98"/>
      <c r="L437" s="98"/>
      <c r="M437" s="98"/>
      <c r="N437" s="98"/>
      <c r="O437" s="98"/>
      <c r="P437" s="128">
        <v>0</v>
      </c>
      <c r="Q437" s="98"/>
      <c r="R437" s="98"/>
      <c r="S437" s="98"/>
      <c r="T437" s="98"/>
      <c r="U437" s="99"/>
    </row>
    <row r="438" spans="2:21" ht="15" customHeight="1" x14ac:dyDescent="0.25">
      <c r="B438" s="97"/>
      <c r="C438" s="78" t="s">
        <v>61</v>
      </c>
      <c r="D438" s="98"/>
      <c r="E438" s="98"/>
      <c r="F438" s="98"/>
      <c r="G438" s="98"/>
      <c r="H438" s="98"/>
      <c r="I438" s="98"/>
      <c r="J438" s="98"/>
      <c r="K438" s="98"/>
      <c r="L438" s="98"/>
      <c r="M438" s="98"/>
      <c r="N438" s="98"/>
      <c r="O438" s="98"/>
      <c r="P438" s="128">
        <v>0</v>
      </c>
      <c r="Q438" s="98"/>
      <c r="R438" s="98"/>
      <c r="S438" s="98"/>
      <c r="T438" s="98"/>
      <c r="U438" s="99"/>
    </row>
    <row r="439" spans="2:21" ht="15" customHeight="1" x14ac:dyDescent="0.25">
      <c r="B439" s="97"/>
      <c r="C439" s="78" t="s">
        <v>62</v>
      </c>
      <c r="D439" s="98"/>
      <c r="E439" s="98"/>
      <c r="F439" s="98"/>
      <c r="G439" s="98"/>
      <c r="H439" s="98"/>
      <c r="I439" s="98"/>
      <c r="J439" s="98"/>
      <c r="K439" s="98"/>
      <c r="L439" s="98"/>
      <c r="M439" s="98"/>
      <c r="N439" s="98"/>
      <c r="O439" s="98"/>
      <c r="P439" s="128">
        <v>0</v>
      </c>
      <c r="Q439" s="98"/>
      <c r="R439" s="98"/>
      <c r="S439" s="98"/>
      <c r="T439" s="98"/>
      <c r="U439" s="99"/>
    </row>
    <row r="440" spans="2:21" ht="15" customHeight="1" x14ac:dyDescent="0.25">
      <c r="B440" s="97"/>
      <c r="C440" s="78" t="s">
        <v>66</v>
      </c>
      <c r="D440" s="98"/>
      <c r="E440" s="98"/>
      <c r="F440" s="98"/>
      <c r="G440" s="98"/>
      <c r="H440" s="98"/>
      <c r="I440" s="98"/>
      <c r="J440" s="98"/>
      <c r="K440" s="98"/>
      <c r="L440" s="98"/>
      <c r="M440" s="98"/>
      <c r="N440" s="98"/>
      <c r="O440" s="98"/>
      <c r="P440" s="128">
        <v>0</v>
      </c>
      <c r="Q440" s="98"/>
      <c r="R440" s="98"/>
      <c r="S440" s="98"/>
      <c r="T440" s="98"/>
      <c r="U440" s="99"/>
    </row>
    <row r="441" spans="2:21" ht="15" customHeight="1" x14ac:dyDescent="0.25">
      <c r="B441" s="97"/>
      <c r="C441" s="78"/>
      <c r="D441" s="98"/>
      <c r="E441" s="98"/>
      <c r="F441" s="98"/>
      <c r="G441" s="98"/>
      <c r="H441" s="98"/>
      <c r="I441" s="98"/>
      <c r="J441" s="98"/>
      <c r="K441" s="98"/>
      <c r="L441" s="98"/>
      <c r="M441" s="98"/>
      <c r="N441" s="98"/>
      <c r="O441" s="98"/>
      <c r="P441" s="128"/>
      <c r="Q441" s="98"/>
      <c r="R441" s="98"/>
      <c r="S441" s="98"/>
      <c r="T441" s="98"/>
      <c r="U441" s="99"/>
    </row>
    <row r="442" spans="2:21" ht="15" customHeight="1" x14ac:dyDescent="0.3">
      <c r="B442" s="97"/>
      <c r="C442" s="85" t="s">
        <v>516</v>
      </c>
      <c r="D442" s="98"/>
      <c r="E442" s="98"/>
      <c r="F442" s="98"/>
      <c r="G442" s="98"/>
      <c r="H442" s="98"/>
      <c r="I442" s="98"/>
      <c r="J442" s="98"/>
      <c r="K442" s="98"/>
      <c r="L442" s="98"/>
      <c r="M442" s="98"/>
      <c r="N442" s="98"/>
      <c r="O442" s="98"/>
      <c r="P442" s="128"/>
      <c r="Q442" s="98"/>
      <c r="R442" s="98"/>
      <c r="S442" s="98"/>
      <c r="T442" s="98"/>
      <c r="U442" s="99"/>
    </row>
    <row r="443" spans="2:21" ht="15" customHeight="1" x14ac:dyDescent="0.25">
      <c r="B443" s="97"/>
      <c r="C443" s="78" t="s">
        <v>16</v>
      </c>
      <c r="D443" s="98"/>
      <c r="E443" s="98"/>
      <c r="F443" s="98"/>
      <c r="G443" s="98"/>
      <c r="H443" s="98"/>
      <c r="I443" s="98"/>
      <c r="J443" s="98"/>
      <c r="K443" s="98"/>
      <c r="L443" s="98"/>
      <c r="M443" s="98"/>
      <c r="N443" s="98"/>
      <c r="O443" s="98"/>
      <c r="P443" s="128">
        <v>55816605.477848902</v>
      </c>
      <c r="Q443" s="98"/>
      <c r="R443" s="98"/>
      <c r="S443" s="98"/>
      <c r="T443" s="98"/>
      <c r="U443" s="99"/>
    </row>
    <row r="444" spans="2:21" ht="15" customHeight="1" x14ac:dyDescent="0.25">
      <c r="B444" s="97"/>
      <c r="C444" s="78" t="s">
        <v>9</v>
      </c>
      <c r="D444" s="98"/>
      <c r="E444" s="98"/>
      <c r="F444" s="98"/>
      <c r="G444" s="98"/>
      <c r="H444" s="98"/>
      <c r="I444" s="98"/>
      <c r="J444" s="98"/>
      <c r="K444" s="98"/>
      <c r="L444" s="98"/>
      <c r="M444" s="98"/>
      <c r="N444" s="98"/>
      <c r="O444" s="98"/>
      <c r="P444" s="128">
        <v>22000638.392516304</v>
      </c>
      <c r="Q444" s="98"/>
      <c r="R444" s="98"/>
      <c r="S444" s="98"/>
      <c r="T444" s="98"/>
      <c r="U444" s="99"/>
    </row>
    <row r="445" spans="2:21" ht="15" customHeight="1" x14ac:dyDescent="0.25">
      <c r="B445" s="97"/>
      <c r="C445" s="78" t="s">
        <v>19</v>
      </c>
      <c r="D445" s="98"/>
      <c r="E445" s="98"/>
      <c r="F445" s="98"/>
      <c r="G445" s="98"/>
      <c r="H445" s="98"/>
      <c r="I445" s="98"/>
      <c r="J445" s="98"/>
      <c r="K445" s="98"/>
      <c r="L445" s="98"/>
      <c r="M445" s="98"/>
      <c r="N445" s="98"/>
      <c r="O445" s="98"/>
      <c r="P445" s="128">
        <v>11338370.850253627</v>
      </c>
      <c r="Q445" s="98"/>
      <c r="R445" s="98"/>
      <c r="S445" s="98"/>
      <c r="T445" s="98"/>
      <c r="U445" s="99"/>
    </row>
    <row r="446" spans="2:21" ht="15" customHeight="1" x14ac:dyDescent="0.25">
      <c r="B446" s="97"/>
      <c r="C446" s="78" t="s">
        <v>84</v>
      </c>
      <c r="D446" s="98"/>
      <c r="E446" s="98"/>
      <c r="F446" s="98"/>
      <c r="G446" s="98"/>
      <c r="H446" s="98"/>
      <c r="I446" s="98"/>
      <c r="J446" s="98"/>
      <c r="K446" s="98"/>
      <c r="L446" s="98"/>
      <c r="M446" s="98"/>
      <c r="N446" s="98"/>
      <c r="O446" s="98"/>
      <c r="P446" s="128">
        <v>10061014.100848233</v>
      </c>
      <c r="Q446" s="98"/>
      <c r="R446" s="98"/>
      <c r="S446" s="98"/>
      <c r="T446" s="98"/>
      <c r="U446" s="99"/>
    </row>
    <row r="447" spans="2:21" ht="15" customHeight="1" x14ac:dyDescent="0.25">
      <c r="B447" s="97"/>
      <c r="C447" s="78" t="s">
        <v>1</v>
      </c>
      <c r="D447" s="98"/>
      <c r="E447" s="98"/>
      <c r="F447" s="98"/>
      <c r="G447" s="98"/>
      <c r="H447" s="98"/>
      <c r="I447" s="98"/>
      <c r="J447" s="98"/>
      <c r="K447" s="98"/>
      <c r="L447" s="98"/>
      <c r="M447" s="98"/>
      <c r="N447" s="98"/>
      <c r="O447" s="98"/>
      <c r="P447" s="128">
        <v>0</v>
      </c>
      <c r="Q447" s="98"/>
      <c r="R447" s="98"/>
      <c r="S447" s="98"/>
      <c r="T447" s="98"/>
      <c r="U447" s="99"/>
    </row>
    <row r="448" spans="2:21" ht="15" customHeight="1" x14ac:dyDescent="0.25">
      <c r="B448" s="97"/>
      <c r="C448" s="78" t="s">
        <v>2</v>
      </c>
      <c r="D448" s="98"/>
      <c r="E448" s="98"/>
      <c r="F448" s="98"/>
      <c r="G448" s="98"/>
      <c r="H448" s="98"/>
      <c r="I448" s="98"/>
      <c r="J448" s="98"/>
      <c r="K448" s="98"/>
      <c r="L448" s="98"/>
      <c r="M448" s="98"/>
      <c r="N448" s="98"/>
      <c r="O448" s="98"/>
      <c r="P448" s="128">
        <v>0</v>
      </c>
      <c r="Q448" s="98"/>
      <c r="R448" s="98"/>
      <c r="S448" s="98"/>
      <c r="T448" s="98"/>
      <c r="U448" s="99"/>
    </row>
    <row r="449" spans="2:21" ht="15" customHeight="1" x14ac:dyDescent="0.25">
      <c r="B449" s="97"/>
      <c r="C449" s="78" t="s">
        <v>3</v>
      </c>
      <c r="D449" s="98"/>
      <c r="E449" s="98"/>
      <c r="F449" s="98"/>
      <c r="G449" s="98"/>
      <c r="H449" s="98"/>
      <c r="I449" s="98"/>
      <c r="J449" s="98"/>
      <c r="K449" s="98"/>
      <c r="L449" s="98"/>
      <c r="M449" s="98"/>
      <c r="N449" s="98"/>
      <c r="O449" s="98"/>
      <c r="P449" s="128">
        <v>0</v>
      </c>
      <c r="Q449" s="98"/>
      <c r="R449" s="98"/>
      <c r="S449" s="98"/>
      <c r="T449" s="98"/>
      <c r="U449" s="99"/>
    </row>
    <row r="450" spans="2:21" ht="15" customHeight="1" x14ac:dyDescent="0.25">
      <c r="B450" s="97"/>
      <c r="C450" s="78" t="s">
        <v>4</v>
      </c>
      <c r="D450" s="98"/>
      <c r="E450" s="98"/>
      <c r="F450" s="98"/>
      <c r="G450" s="98"/>
      <c r="H450" s="98"/>
      <c r="I450" s="98"/>
      <c r="J450" s="98"/>
      <c r="K450" s="98"/>
      <c r="L450" s="98"/>
      <c r="M450" s="98"/>
      <c r="N450" s="98"/>
      <c r="O450" s="98"/>
      <c r="P450" s="128">
        <v>0</v>
      </c>
      <c r="Q450" s="98"/>
      <c r="R450" s="98"/>
      <c r="S450" s="98"/>
      <c r="T450" s="98"/>
      <c r="U450" s="99"/>
    </row>
    <row r="451" spans="2:21" ht="15" customHeight="1" x14ac:dyDescent="0.25">
      <c r="B451" s="97"/>
      <c r="C451" s="78" t="s">
        <v>5</v>
      </c>
      <c r="D451" s="98"/>
      <c r="E451" s="98"/>
      <c r="F451" s="98"/>
      <c r="G451" s="98"/>
      <c r="H451" s="98"/>
      <c r="I451" s="98"/>
      <c r="J451" s="98"/>
      <c r="K451" s="98"/>
      <c r="L451" s="98"/>
      <c r="M451" s="98"/>
      <c r="N451" s="98"/>
      <c r="O451" s="98"/>
      <c r="P451" s="128">
        <v>0</v>
      </c>
      <c r="Q451" s="98"/>
      <c r="R451" s="98"/>
      <c r="S451" s="98"/>
      <c r="T451" s="98"/>
      <c r="U451" s="99"/>
    </row>
    <row r="452" spans="2:21" ht="15" customHeight="1" x14ac:dyDescent="0.25">
      <c r="B452" s="97"/>
      <c r="C452" s="78" t="s">
        <v>6</v>
      </c>
      <c r="D452" s="98"/>
      <c r="E452" s="98"/>
      <c r="F452" s="98"/>
      <c r="G452" s="98"/>
      <c r="H452" s="98"/>
      <c r="I452" s="98"/>
      <c r="J452" s="98"/>
      <c r="K452" s="98"/>
      <c r="L452" s="98"/>
      <c r="M452" s="98"/>
      <c r="N452" s="98"/>
      <c r="O452" s="98"/>
      <c r="P452" s="128">
        <v>0</v>
      </c>
      <c r="Q452" s="98"/>
      <c r="R452" s="98"/>
      <c r="S452" s="98"/>
      <c r="T452" s="98"/>
      <c r="U452" s="99"/>
    </row>
    <row r="453" spans="2:21" ht="15" customHeight="1" x14ac:dyDescent="0.25">
      <c r="B453" s="97"/>
      <c r="C453" s="78" t="s">
        <v>7</v>
      </c>
      <c r="D453" s="98"/>
      <c r="E453" s="98"/>
      <c r="F453" s="98"/>
      <c r="G453" s="98"/>
      <c r="H453" s="98"/>
      <c r="I453" s="98"/>
      <c r="J453" s="98"/>
      <c r="K453" s="98"/>
      <c r="L453" s="98"/>
      <c r="M453" s="98"/>
      <c r="N453" s="98"/>
      <c r="O453" s="98"/>
      <c r="P453" s="128">
        <v>0</v>
      </c>
      <c r="Q453" s="98"/>
      <c r="R453" s="98"/>
      <c r="S453" s="98"/>
      <c r="T453" s="98"/>
      <c r="U453" s="99"/>
    </row>
    <row r="454" spans="2:21" ht="15" customHeight="1" x14ac:dyDescent="0.25">
      <c r="B454" s="97"/>
      <c r="C454" s="78" t="s">
        <v>8</v>
      </c>
      <c r="D454" s="98"/>
      <c r="E454" s="98"/>
      <c r="F454" s="98"/>
      <c r="G454" s="98"/>
      <c r="H454" s="98"/>
      <c r="I454" s="98"/>
      <c r="J454" s="98"/>
      <c r="K454" s="98"/>
      <c r="L454" s="98"/>
      <c r="M454" s="98"/>
      <c r="N454" s="98"/>
      <c r="O454" s="98"/>
      <c r="P454" s="128">
        <v>0</v>
      </c>
      <c r="Q454" s="98"/>
      <c r="R454" s="98"/>
      <c r="S454" s="98"/>
      <c r="T454" s="98"/>
      <c r="U454" s="99"/>
    </row>
    <row r="455" spans="2:21" ht="15" customHeight="1" x14ac:dyDescent="0.25">
      <c r="B455" s="97"/>
      <c r="C455" s="78" t="s">
        <v>10</v>
      </c>
      <c r="D455" s="98"/>
      <c r="E455" s="98"/>
      <c r="F455" s="98"/>
      <c r="G455" s="98"/>
      <c r="H455" s="98"/>
      <c r="I455" s="98"/>
      <c r="J455" s="98"/>
      <c r="K455" s="98"/>
      <c r="L455" s="98"/>
      <c r="M455" s="98"/>
      <c r="N455" s="98"/>
      <c r="O455" s="98"/>
      <c r="P455" s="128">
        <v>0</v>
      </c>
      <c r="Q455" s="98"/>
      <c r="R455" s="98"/>
      <c r="S455" s="98"/>
      <c r="T455" s="98"/>
      <c r="U455" s="99"/>
    </row>
    <row r="456" spans="2:21" ht="15" customHeight="1" x14ac:dyDescent="0.25">
      <c r="B456" s="97"/>
      <c r="C456" s="78" t="s">
        <v>11</v>
      </c>
      <c r="D456" s="98"/>
      <c r="E456" s="98"/>
      <c r="F456" s="98"/>
      <c r="G456" s="98"/>
      <c r="H456" s="98"/>
      <c r="I456" s="98"/>
      <c r="J456" s="98"/>
      <c r="K456" s="98"/>
      <c r="L456" s="98"/>
      <c r="M456" s="98"/>
      <c r="N456" s="98"/>
      <c r="O456" s="98"/>
      <c r="P456" s="128">
        <v>0</v>
      </c>
      <c r="Q456" s="98"/>
      <c r="R456" s="98"/>
      <c r="S456" s="98"/>
      <c r="T456" s="98"/>
      <c r="U456" s="99"/>
    </row>
    <row r="457" spans="2:21" ht="15" customHeight="1" x14ac:dyDescent="0.25">
      <c r="B457" s="97"/>
      <c r="C457" s="78" t="s">
        <v>12</v>
      </c>
      <c r="D457" s="98"/>
      <c r="E457" s="98"/>
      <c r="F457" s="98"/>
      <c r="G457" s="98"/>
      <c r="H457" s="98"/>
      <c r="I457" s="98"/>
      <c r="J457" s="98"/>
      <c r="K457" s="98"/>
      <c r="L457" s="98"/>
      <c r="M457" s="98"/>
      <c r="N457" s="98"/>
      <c r="O457" s="98"/>
      <c r="P457" s="128">
        <v>0</v>
      </c>
      <c r="Q457" s="98"/>
      <c r="R457" s="98"/>
      <c r="S457" s="98"/>
      <c r="T457" s="98"/>
      <c r="U457" s="99"/>
    </row>
    <row r="458" spans="2:21" ht="15" customHeight="1" x14ac:dyDescent="0.25">
      <c r="B458" s="97"/>
      <c r="C458" s="78" t="s">
        <v>13</v>
      </c>
      <c r="D458" s="98"/>
      <c r="E458" s="98"/>
      <c r="F458" s="98"/>
      <c r="G458" s="98"/>
      <c r="H458" s="98"/>
      <c r="I458" s="98"/>
      <c r="J458" s="98"/>
      <c r="K458" s="98"/>
      <c r="L458" s="98"/>
      <c r="M458" s="98"/>
      <c r="N458" s="98"/>
      <c r="O458" s="98"/>
      <c r="P458" s="128">
        <v>0</v>
      </c>
      <c r="Q458" s="98"/>
      <c r="R458" s="98"/>
      <c r="S458" s="98"/>
      <c r="T458" s="98"/>
      <c r="U458" s="99"/>
    </row>
    <row r="459" spans="2:21" ht="15" customHeight="1" x14ac:dyDescent="0.25">
      <c r="B459" s="97"/>
      <c r="C459" s="78" t="s">
        <v>14</v>
      </c>
      <c r="D459" s="98"/>
      <c r="E459" s="98"/>
      <c r="F459" s="98"/>
      <c r="G459" s="98"/>
      <c r="H459" s="98"/>
      <c r="I459" s="98"/>
      <c r="J459" s="98"/>
      <c r="K459" s="98"/>
      <c r="L459" s="98"/>
      <c r="M459" s="98"/>
      <c r="N459" s="98"/>
      <c r="O459" s="98"/>
      <c r="P459" s="128">
        <v>0</v>
      </c>
      <c r="Q459" s="98"/>
      <c r="R459" s="98"/>
      <c r="S459" s="98"/>
      <c r="T459" s="98"/>
      <c r="U459" s="99"/>
    </row>
    <row r="460" spans="2:21" ht="15" customHeight="1" x14ac:dyDescent="0.25">
      <c r="B460" s="97"/>
      <c r="C460" s="78" t="s">
        <v>15</v>
      </c>
      <c r="D460" s="98"/>
      <c r="E460" s="98"/>
      <c r="F460" s="98"/>
      <c r="G460" s="98"/>
      <c r="H460" s="98"/>
      <c r="I460" s="98"/>
      <c r="J460" s="98"/>
      <c r="K460" s="98"/>
      <c r="L460" s="98"/>
      <c r="M460" s="98"/>
      <c r="N460" s="98"/>
      <c r="O460" s="98"/>
      <c r="P460" s="128">
        <v>0</v>
      </c>
      <c r="Q460" s="98"/>
      <c r="R460" s="98"/>
      <c r="S460" s="98"/>
      <c r="T460" s="98"/>
      <c r="U460" s="99"/>
    </row>
    <row r="461" spans="2:21" ht="15" customHeight="1" x14ac:dyDescent="0.25">
      <c r="B461" s="97"/>
      <c r="C461" s="78" t="s">
        <v>17</v>
      </c>
      <c r="D461" s="98"/>
      <c r="E461" s="98"/>
      <c r="F461" s="98"/>
      <c r="G461" s="98"/>
      <c r="H461" s="98"/>
      <c r="I461" s="98"/>
      <c r="J461" s="98"/>
      <c r="K461" s="98"/>
      <c r="L461" s="98"/>
      <c r="M461" s="98"/>
      <c r="N461" s="98"/>
      <c r="O461" s="98"/>
      <c r="P461" s="128">
        <v>0</v>
      </c>
      <c r="Q461" s="98"/>
      <c r="R461" s="98"/>
      <c r="S461" s="98"/>
      <c r="T461" s="98"/>
      <c r="U461" s="99"/>
    </row>
    <row r="462" spans="2:21" ht="15" customHeight="1" x14ac:dyDescent="0.25">
      <c r="B462" s="97"/>
      <c r="C462" s="78" t="s">
        <v>18</v>
      </c>
      <c r="D462" s="98"/>
      <c r="E462" s="98"/>
      <c r="F462" s="98"/>
      <c r="G462" s="98"/>
      <c r="H462" s="98"/>
      <c r="I462" s="98"/>
      <c r="J462" s="98"/>
      <c r="K462" s="98"/>
      <c r="L462" s="98"/>
      <c r="M462" s="98"/>
      <c r="N462" s="98"/>
      <c r="O462" s="98"/>
      <c r="P462" s="128">
        <v>0</v>
      </c>
      <c r="Q462" s="98"/>
      <c r="R462" s="98"/>
      <c r="S462" s="98"/>
      <c r="T462" s="98"/>
      <c r="U462" s="99"/>
    </row>
    <row r="463" spans="2:21" ht="15" customHeight="1" x14ac:dyDescent="0.25">
      <c r="B463" s="97"/>
      <c r="C463" s="78" t="s">
        <v>20</v>
      </c>
      <c r="D463" s="98"/>
      <c r="E463" s="98"/>
      <c r="F463" s="98"/>
      <c r="G463" s="98"/>
      <c r="H463" s="98"/>
      <c r="I463" s="98"/>
      <c r="J463" s="98"/>
      <c r="K463" s="98"/>
      <c r="L463" s="98"/>
      <c r="M463" s="98"/>
      <c r="N463" s="98"/>
      <c r="O463" s="98"/>
      <c r="P463" s="128">
        <v>0</v>
      </c>
      <c r="Q463" s="98"/>
      <c r="R463" s="98"/>
      <c r="S463" s="98"/>
      <c r="T463" s="98"/>
      <c r="U463" s="99"/>
    </row>
    <row r="464" spans="2:21" ht="15" customHeight="1" x14ac:dyDescent="0.25">
      <c r="B464" s="97"/>
      <c r="C464" s="78" t="s">
        <v>83</v>
      </c>
      <c r="D464" s="98"/>
      <c r="E464" s="98"/>
      <c r="F464" s="98"/>
      <c r="G464" s="98"/>
      <c r="H464" s="98"/>
      <c r="I464" s="98"/>
      <c r="J464" s="98"/>
      <c r="K464" s="98"/>
      <c r="L464" s="98"/>
      <c r="M464" s="98"/>
      <c r="N464" s="98"/>
      <c r="O464" s="98"/>
      <c r="P464" s="128">
        <v>0</v>
      </c>
      <c r="Q464" s="98"/>
      <c r="R464" s="98"/>
      <c r="S464" s="98"/>
      <c r="T464" s="98"/>
      <c r="U464" s="99"/>
    </row>
    <row r="465" spans="2:21" ht="15" customHeight="1" x14ac:dyDescent="0.25">
      <c r="B465" s="97"/>
      <c r="C465" s="78" t="s">
        <v>82</v>
      </c>
      <c r="D465" s="98"/>
      <c r="E465" s="98"/>
      <c r="F465" s="98"/>
      <c r="G465" s="98"/>
      <c r="H465" s="98"/>
      <c r="I465" s="98"/>
      <c r="J465" s="98"/>
      <c r="K465" s="98"/>
      <c r="L465" s="98"/>
      <c r="M465" s="98"/>
      <c r="N465" s="98"/>
      <c r="O465" s="98"/>
      <c r="P465" s="128">
        <v>0</v>
      </c>
      <c r="Q465" s="98"/>
      <c r="R465" s="98"/>
      <c r="S465" s="98"/>
      <c r="T465" s="98"/>
      <c r="U465" s="99"/>
    </row>
    <row r="466" spans="2:21" ht="15" customHeight="1" x14ac:dyDescent="0.25">
      <c r="B466" s="97"/>
      <c r="C466" s="78" t="s">
        <v>21</v>
      </c>
      <c r="D466" s="98"/>
      <c r="E466" s="98"/>
      <c r="F466" s="98"/>
      <c r="G466" s="98"/>
      <c r="H466" s="98"/>
      <c r="I466" s="98"/>
      <c r="J466" s="98"/>
      <c r="K466" s="98"/>
      <c r="L466" s="98"/>
      <c r="M466" s="98"/>
      <c r="N466" s="98"/>
      <c r="O466" s="98"/>
      <c r="P466" s="128">
        <v>0</v>
      </c>
      <c r="Q466" s="98"/>
      <c r="R466" s="98"/>
      <c r="S466" s="98"/>
      <c r="T466" s="98"/>
      <c r="U466" s="99"/>
    </row>
    <row r="467" spans="2:21" ht="15" customHeight="1" x14ac:dyDescent="0.25">
      <c r="B467" s="97"/>
      <c r="C467" s="78" t="s">
        <v>22</v>
      </c>
      <c r="D467" s="98"/>
      <c r="E467" s="98"/>
      <c r="F467" s="98"/>
      <c r="G467" s="98"/>
      <c r="H467" s="98"/>
      <c r="I467" s="98"/>
      <c r="J467" s="98"/>
      <c r="K467" s="98"/>
      <c r="L467" s="98"/>
      <c r="M467" s="98"/>
      <c r="N467" s="98"/>
      <c r="O467" s="98"/>
      <c r="P467" s="128">
        <v>0</v>
      </c>
      <c r="Q467" s="98"/>
      <c r="R467" s="98"/>
      <c r="S467" s="98"/>
      <c r="T467" s="98"/>
      <c r="U467" s="99"/>
    </row>
    <row r="468" spans="2:21" ht="15" customHeight="1" x14ac:dyDescent="0.25">
      <c r="B468" s="97"/>
      <c r="C468" s="78" t="s">
        <v>23</v>
      </c>
      <c r="D468" s="98"/>
      <c r="E468" s="98"/>
      <c r="F468" s="98"/>
      <c r="G468" s="98"/>
      <c r="H468" s="98"/>
      <c r="I468" s="98"/>
      <c r="J468" s="98"/>
      <c r="K468" s="98"/>
      <c r="L468" s="98"/>
      <c r="M468" s="98"/>
      <c r="N468" s="98"/>
      <c r="O468" s="98"/>
      <c r="P468" s="128">
        <v>0</v>
      </c>
      <c r="Q468" s="98"/>
      <c r="R468" s="98"/>
      <c r="S468" s="98"/>
      <c r="T468" s="98"/>
      <c r="U468" s="99"/>
    </row>
    <row r="469" spans="2:21" ht="15" customHeight="1" x14ac:dyDescent="0.25">
      <c r="B469" s="97"/>
      <c r="C469" s="78" t="s">
        <v>24</v>
      </c>
      <c r="D469" s="98"/>
      <c r="E469" s="98"/>
      <c r="F469" s="98"/>
      <c r="G469" s="98"/>
      <c r="H469" s="98"/>
      <c r="I469" s="98"/>
      <c r="J469" s="98"/>
      <c r="K469" s="98"/>
      <c r="L469" s="98"/>
      <c r="M469" s="98"/>
      <c r="N469" s="98"/>
      <c r="O469" s="98"/>
      <c r="P469" s="128">
        <v>0</v>
      </c>
      <c r="Q469" s="98"/>
      <c r="R469" s="98"/>
      <c r="S469" s="98"/>
      <c r="T469" s="98"/>
      <c r="U469" s="99"/>
    </row>
    <row r="470" spans="2:21" ht="15" customHeight="1" x14ac:dyDescent="0.25">
      <c r="B470" s="97"/>
      <c r="C470" s="78" t="s">
        <v>25</v>
      </c>
      <c r="D470" s="98"/>
      <c r="E470" s="98"/>
      <c r="F470" s="98"/>
      <c r="G470" s="98"/>
      <c r="H470" s="98"/>
      <c r="I470" s="98"/>
      <c r="J470" s="98"/>
      <c r="K470" s="98"/>
      <c r="L470" s="98"/>
      <c r="M470" s="98"/>
      <c r="N470" s="98"/>
      <c r="O470" s="98"/>
      <c r="P470" s="128">
        <v>0</v>
      </c>
      <c r="Q470" s="98"/>
      <c r="R470" s="98"/>
      <c r="S470" s="98"/>
      <c r="T470" s="98"/>
      <c r="U470" s="99"/>
    </row>
    <row r="471" spans="2:21" ht="15" customHeight="1" x14ac:dyDescent="0.25">
      <c r="B471" s="97"/>
      <c r="C471" s="78" t="s">
        <v>26</v>
      </c>
      <c r="D471" s="98"/>
      <c r="E471" s="98"/>
      <c r="F471" s="98"/>
      <c r="G471" s="98"/>
      <c r="H471" s="98"/>
      <c r="I471" s="98"/>
      <c r="J471" s="98"/>
      <c r="K471" s="98"/>
      <c r="L471" s="98"/>
      <c r="M471" s="98"/>
      <c r="N471" s="98"/>
      <c r="O471" s="98"/>
      <c r="P471" s="128">
        <v>0</v>
      </c>
      <c r="Q471" s="98"/>
      <c r="R471" s="98"/>
      <c r="S471" s="98"/>
      <c r="T471" s="98"/>
      <c r="U471" s="99"/>
    </row>
    <row r="472" spans="2:21" ht="15" customHeight="1" x14ac:dyDescent="0.25">
      <c r="B472" s="97"/>
      <c r="C472" s="78" t="s">
        <v>27</v>
      </c>
      <c r="D472" s="98"/>
      <c r="E472" s="98"/>
      <c r="F472" s="98"/>
      <c r="G472" s="98"/>
      <c r="H472" s="98"/>
      <c r="I472" s="98"/>
      <c r="J472" s="98"/>
      <c r="K472" s="98"/>
      <c r="L472" s="98"/>
      <c r="M472" s="98"/>
      <c r="N472" s="98"/>
      <c r="O472" s="98"/>
      <c r="P472" s="128">
        <v>0</v>
      </c>
      <c r="Q472" s="98"/>
      <c r="R472" s="98"/>
      <c r="S472" s="98"/>
      <c r="T472" s="98"/>
      <c r="U472" s="99"/>
    </row>
    <row r="473" spans="2:21" ht="15" customHeight="1" x14ac:dyDescent="0.25">
      <c r="B473" s="97"/>
      <c r="C473" s="78" t="s">
        <v>28</v>
      </c>
      <c r="D473" s="98"/>
      <c r="E473" s="98"/>
      <c r="F473" s="98"/>
      <c r="G473" s="98"/>
      <c r="H473" s="98"/>
      <c r="I473" s="98"/>
      <c r="J473" s="98"/>
      <c r="K473" s="98"/>
      <c r="L473" s="98"/>
      <c r="M473" s="98"/>
      <c r="N473" s="98"/>
      <c r="O473" s="98"/>
      <c r="P473" s="128">
        <v>0</v>
      </c>
      <c r="Q473" s="98"/>
      <c r="R473" s="98"/>
      <c r="S473" s="98"/>
      <c r="T473" s="98"/>
      <c r="U473" s="99"/>
    </row>
    <row r="474" spans="2:21" ht="15" customHeight="1" x14ac:dyDescent="0.25">
      <c r="B474" s="97"/>
      <c r="C474" s="78" t="s">
        <v>29</v>
      </c>
      <c r="D474" s="98"/>
      <c r="E474" s="98"/>
      <c r="F474" s="98"/>
      <c r="G474" s="98"/>
      <c r="H474" s="98"/>
      <c r="I474" s="98"/>
      <c r="J474" s="98"/>
      <c r="K474" s="98"/>
      <c r="L474" s="98"/>
      <c r="M474" s="98"/>
      <c r="N474" s="98"/>
      <c r="O474" s="98"/>
      <c r="P474" s="128">
        <v>0</v>
      </c>
      <c r="Q474" s="98"/>
      <c r="R474" s="98"/>
      <c r="S474" s="98"/>
      <c r="T474" s="98"/>
      <c r="U474" s="99"/>
    </row>
    <row r="475" spans="2:21" ht="15" customHeight="1" x14ac:dyDescent="0.25">
      <c r="B475" s="97"/>
      <c r="C475" s="78" t="s">
        <v>30</v>
      </c>
      <c r="D475" s="98"/>
      <c r="E475" s="98"/>
      <c r="F475" s="98"/>
      <c r="G475" s="98"/>
      <c r="H475" s="98"/>
      <c r="I475" s="98"/>
      <c r="J475" s="98"/>
      <c r="K475" s="98"/>
      <c r="L475" s="98"/>
      <c r="M475" s="98"/>
      <c r="N475" s="98"/>
      <c r="O475" s="98"/>
      <c r="P475" s="128">
        <v>0</v>
      </c>
      <c r="Q475" s="98"/>
      <c r="R475" s="98"/>
      <c r="S475" s="98"/>
      <c r="T475" s="98"/>
      <c r="U475" s="99"/>
    </row>
    <row r="476" spans="2:21" ht="15" customHeight="1" x14ac:dyDescent="0.25">
      <c r="B476" s="97"/>
      <c r="C476" s="78" t="s">
        <v>31</v>
      </c>
      <c r="D476" s="98"/>
      <c r="E476" s="98"/>
      <c r="F476" s="98"/>
      <c r="G476" s="98"/>
      <c r="H476" s="98"/>
      <c r="I476" s="98"/>
      <c r="J476" s="98"/>
      <c r="K476" s="98"/>
      <c r="L476" s="98"/>
      <c r="M476" s="98"/>
      <c r="N476" s="98"/>
      <c r="O476" s="98"/>
      <c r="P476" s="128">
        <v>0</v>
      </c>
      <c r="Q476" s="98"/>
      <c r="R476" s="98"/>
      <c r="S476" s="98"/>
      <c r="T476" s="98"/>
      <c r="U476" s="99"/>
    </row>
    <row r="477" spans="2:21" ht="15" customHeight="1" x14ac:dyDescent="0.25">
      <c r="B477" s="97"/>
      <c r="C477" s="78" t="s">
        <v>32</v>
      </c>
      <c r="D477" s="98"/>
      <c r="E477" s="98"/>
      <c r="F477" s="98"/>
      <c r="G477" s="98"/>
      <c r="H477" s="98"/>
      <c r="I477" s="98"/>
      <c r="J477" s="98"/>
      <c r="K477" s="98"/>
      <c r="L477" s="98"/>
      <c r="M477" s="98"/>
      <c r="N477" s="98"/>
      <c r="O477" s="98"/>
      <c r="P477" s="128">
        <v>0</v>
      </c>
      <c r="Q477" s="98"/>
      <c r="R477" s="98"/>
      <c r="S477" s="98"/>
      <c r="T477" s="98"/>
      <c r="U477" s="99"/>
    </row>
    <row r="478" spans="2:21" ht="15" customHeight="1" x14ac:dyDescent="0.25">
      <c r="B478" s="97"/>
      <c r="C478" s="78" t="s">
        <v>33</v>
      </c>
      <c r="D478" s="98"/>
      <c r="E478" s="98"/>
      <c r="F478" s="98"/>
      <c r="G478" s="98"/>
      <c r="H478" s="98"/>
      <c r="I478" s="98"/>
      <c r="J478" s="98"/>
      <c r="K478" s="98"/>
      <c r="L478" s="98"/>
      <c r="M478" s="98"/>
      <c r="N478" s="98"/>
      <c r="O478" s="98"/>
      <c r="P478" s="128">
        <v>0</v>
      </c>
      <c r="Q478" s="98"/>
      <c r="R478" s="98"/>
      <c r="S478" s="98"/>
      <c r="T478" s="98"/>
      <c r="U478" s="99"/>
    </row>
    <row r="479" spans="2:21" ht="15" customHeight="1" x14ac:dyDescent="0.25">
      <c r="B479" s="97"/>
      <c r="C479" s="78" t="s">
        <v>33</v>
      </c>
      <c r="D479" s="98"/>
      <c r="E479" s="98"/>
      <c r="F479" s="98"/>
      <c r="G479" s="98"/>
      <c r="H479" s="98"/>
      <c r="I479" s="98"/>
      <c r="J479" s="98"/>
      <c r="K479" s="98"/>
      <c r="L479" s="98"/>
      <c r="M479" s="98"/>
      <c r="N479" s="98"/>
      <c r="O479" s="98"/>
      <c r="P479" s="128">
        <v>0</v>
      </c>
      <c r="Q479" s="98"/>
      <c r="R479" s="98"/>
      <c r="S479" s="98"/>
      <c r="T479" s="98"/>
      <c r="U479" s="99"/>
    </row>
    <row r="480" spans="2:21" ht="15.75" thickBot="1" x14ac:dyDescent="0.3">
      <c r="B480" s="100"/>
      <c r="C480" s="101"/>
      <c r="D480" s="101"/>
      <c r="E480" s="101"/>
      <c r="F480" s="101"/>
      <c r="G480" s="101"/>
      <c r="H480" s="101"/>
      <c r="I480" s="101"/>
      <c r="J480" s="101"/>
      <c r="K480" s="101"/>
      <c r="L480" s="101"/>
      <c r="M480" s="101"/>
      <c r="N480" s="101"/>
      <c r="O480" s="101"/>
      <c r="P480" s="101"/>
      <c r="Q480" s="101"/>
      <c r="R480" s="101"/>
      <c r="S480" s="101"/>
      <c r="T480" s="101"/>
      <c r="U480" s="102"/>
    </row>
  </sheetData>
  <sortState ref="C443:P479">
    <sortCondition descending="1" ref="P443:P474"/>
  </sortState>
  <mergeCells count="5">
    <mergeCell ref="H6:L6"/>
    <mergeCell ref="C4:T4"/>
    <mergeCell ref="H7:L7"/>
    <mergeCell ref="H8:L8"/>
    <mergeCell ref="C11:I19"/>
  </mergeCells>
  <pageMargins left="0.7" right="0.7" top="0.75" bottom="0.75" header="0.3" footer="0.3"/>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DR256"/>
  <sheetViews>
    <sheetView showGridLines="0" zoomScale="55" zoomScaleNormal="55" zoomScalePageLayoutView="70" workbookViewId="0"/>
  </sheetViews>
  <sheetFormatPr baseColWidth="10" defaultColWidth="0" defaultRowHeight="15" x14ac:dyDescent="0.25"/>
  <cols>
    <col min="1" max="1" width="5.140625" customWidth="1"/>
    <col min="2" max="2" width="34.42578125" customWidth="1"/>
    <col min="3" max="3" width="98" customWidth="1"/>
    <col min="4" max="4" width="13.85546875" bestFit="1" customWidth="1"/>
    <col min="5" max="5" width="16" customWidth="1"/>
    <col min="6" max="6" width="18.7109375" customWidth="1"/>
    <col min="7" max="10" width="18.7109375" style="274" customWidth="1"/>
    <col min="11" max="11" width="14.42578125" customWidth="1"/>
    <col min="12" max="14" width="14" bestFit="1" customWidth="1"/>
    <col min="15" max="15" width="14" style="274" customWidth="1"/>
    <col min="16" max="16" width="44.5703125" bestFit="1" customWidth="1"/>
    <col min="17" max="17" width="18.85546875" customWidth="1"/>
    <col min="18" max="18" width="19.7109375" customWidth="1"/>
    <col min="19" max="19" width="11.140625" style="274" customWidth="1"/>
    <col min="20" max="22" width="13.42578125" style="274" customWidth="1"/>
    <col min="23" max="36" width="13.7109375" style="274" customWidth="1"/>
    <col min="37" max="52" width="11.42578125" style="274" customWidth="1"/>
    <col min="53" max="53" width="14.140625" style="274" customWidth="1"/>
    <col min="54" max="117" width="11.42578125" style="274" customWidth="1"/>
    <col min="118" max="118" width="13.28515625" style="274" customWidth="1"/>
    <col min="119" max="119" width="11.42578125" customWidth="1"/>
    <col min="120" max="122" width="0" hidden="1" customWidth="1"/>
    <col min="123" max="16384" width="11.42578125" hidden="1"/>
  </cols>
  <sheetData>
    <row r="1" spans="2:118" x14ac:dyDescent="0.25">
      <c r="G1"/>
      <c r="H1"/>
      <c r="I1"/>
      <c r="J1"/>
      <c r="O1"/>
      <c r="S1"/>
      <c r="T1"/>
      <c r="U1"/>
      <c r="V1"/>
      <c r="W1"/>
      <c r="X1"/>
      <c r="Y1"/>
      <c r="Z1"/>
      <c r="AA1"/>
      <c r="AB1"/>
      <c r="AC1"/>
    </row>
    <row r="2" spans="2:118" ht="15.75" x14ac:dyDescent="0.25">
      <c r="B2" s="311" t="s">
        <v>857</v>
      </c>
      <c r="C2" s="311"/>
      <c r="D2" s="311"/>
      <c r="E2" s="311"/>
      <c r="F2" s="311"/>
      <c r="G2" s="311"/>
      <c r="H2" s="311"/>
      <c r="I2" s="311"/>
      <c r="J2" s="311"/>
    </row>
    <row r="4" spans="2:118" x14ac:dyDescent="0.25">
      <c r="B4" s="330" t="s">
        <v>858</v>
      </c>
      <c r="C4" s="330"/>
      <c r="D4" s="330"/>
      <c r="E4" s="330"/>
      <c r="F4" s="330"/>
      <c r="G4" s="330"/>
      <c r="H4" s="330"/>
      <c r="I4" s="330"/>
      <c r="J4" s="330"/>
    </row>
    <row r="5" spans="2:118" x14ac:dyDescent="0.25">
      <c r="B5" s="330"/>
      <c r="C5" s="330"/>
      <c r="D5" s="330"/>
      <c r="E5" s="330"/>
      <c r="F5" s="330"/>
      <c r="G5" s="330"/>
      <c r="H5" s="330"/>
      <c r="I5" s="330"/>
      <c r="J5" s="330"/>
    </row>
    <row r="6" spans="2:118" x14ac:dyDescent="0.25">
      <c r="B6" s="330"/>
      <c r="C6" s="330"/>
      <c r="D6" s="330"/>
      <c r="E6" s="330"/>
      <c r="F6" s="330"/>
      <c r="G6" s="330"/>
      <c r="H6" s="330"/>
      <c r="I6" s="330"/>
      <c r="J6" s="330"/>
    </row>
    <row r="7" spans="2:118" x14ac:dyDescent="0.25">
      <c r="B7" s="330"/>
      <c r="C7" s="330"/>
      <c r="D7" s="330"/>
      <c r="E7" s="330"/>
      <c r="F7" s="330"/>
      <c r="G7" s="330"/>
      <c r="H7" s="330"/>
      <c r="I7" s="330"/>
      <c r="J7" s="330"/>
    </row>
    <row r="10" spans="2:118" x14ac:dyDescent="0.25">
      <c r="G10" s="275">
        <f>Complejidad!$R$9</f>
        <v>0.25</v>
      </c>
      <c r="H10" s="275">
        <f>Complejidad!$R$10</f>
        <v>0.25</v>
      </c>
      <c r="I10" s="275">
        <f>Complejidad!$R$11</f>
        <v>0.25</v>
      </c>
      <c r="J10" s="275">
        <f>Complejidad!$R$12</f>
        <v>0.25</v>
      </c>
      <c r="K10" t="s">
        <v>849</v>
      </c>
      <c r="L10" s="239">
        <f>1+Complejidad!D16</f>
        <v>1.1000000000000001</v>
      </c>
    </row>
    <row r="11" spans="2:118" ht="60" x14ac:dyDescent="0.25">
      <c r="B11" s="190" t="s">
        <v>121</v>
      </c>
      <c r="C11" s="190" t="s">
        <v>118</v>
      </c>
      <c r="D11" s="190" t="s">
        <v>145</v>
      </c>
      <c r="E11" s="190" t="s">
        <v>146</v>
      </c>
      <c r="F11" s="190" t="s">
        <v>585</v>
      </c>
      <c r="G11" s="276" t="s">
        <v>586</v>
      </c>
      <c r="H11" s="276" t="s">
        <v>530</v>
      </c>
      <c r="I11" s="276" t="s">
        <v>587</v>
      </c>
      <c r="J11" s="277" t="s">
        <v>532</v>
      </c>
      <c r="K11" s="119" t="s">
        <v>695</v>
      </c>
      <c r="L11" s="190" t="s">
        <v>588</v>
      </c>
      <c r="M11" s="190" t="s">
        <v>589</v>
      </c>
      <c r="N11" s="190" t="s">
        <v>694</v>
      </c>
      <c r="O11" s="282" t="s">
        <v>590</v>
      </c>
      <c r="P11" s="190" t="s">
        <v>850</v>
      </c>
      <c r="Q11" s="190" t="s">
        <v>864</v>
      </c>
      <c r="R11" s="190" t="s">
        <v>865</v>
      </c>
      <c r="S11" s="282" t="s">
        <v>591</v>
      </c>
      <c r="T11" s="282" t="s">
        <v>592</v>
      </c>
      <c r="U11" s="282" t="s">
        <v>593</v>
      </c>
      <c r="V11" s="282" t="s">
        <v>594</v>
      </c>
      <c r="W11" s="282" t="s">
        <v>595</v>
      </c>
      <c r="X11" s="282" t="s">
        <v>596</v>
      </c>
      <c r="Y11" s="282" t="s">
        <v>597</v>
      </c>
      <c r="Z11" s="282" t="s">
        <v>598</v>
      </c>
      <c r="AA11" s="282" t="s">
        <v>599</v>
      </c>
      <c r="AB11" s="282" t="s">
        <v>600</v>
      </c>
      <c r="AC11" s="282" t="s">
        <v>601</v>
      </c>
      <c r="AD11" s="282" t="s">
        <v>602</v>
      </c>
      <c r="AE11" s="282" t="s">
        <v>603</v>
      </c>
      <c r="AF11" s="282" t="s">
        <v>604</v>
      </c>
      <c r="AG11" s="282" t="s">
        <v>605</v>
      </c>
      <c r="AH11" s="282" t="s">
        <v>606</v>
      </c>
      <c r="AI11" s="282" t="s">
        <v>607</v>
      </c>
      <c r="AJ11" s="282" t="s">
        <v>608</v>
      </c>
      <c r="AK11" s="282" t="s">
        <v>609</v>
      </c>
      <c r="AL11" s="282" t="s">
        <v>610</v>
      </c>
      <c r="AM11" s="282" t="s">
        <v>611</v>
      </c>
      <c r="AN11" s="282" t="s">
        <v>612</v>
      </c>
      <c r="AO11" s="282" t="s">
        <v>613</v>
      </c>
      <c r="AP11" s="282" t="s">
        <v>614</v>
      </c>
      <c r="AQ11" s="282" t="s">
        <v>615</v>
      </c>
      <c r="AR11" s="282" t="s">
        <v>616</v>
      </c>
      <c r="AS11" s="282" t="s">
        <v>617</v>
      </c>
      <c r="AT11" s="282" t="s">
        <v>618</v>
      </c>
      <c r="AU11" s="282" t="s">
        <v>619</v>
      </c>
      <c r="AV11" s="282" t="s">
        <v>620</v>
      </c>
      <c r="AW11" s="282" t="s">
        <v>621</v>
      </c>
      <c r="AX11" s="282" t="s">
        <v>622</v>
      </c>
      <c r="AY11" s="282" t="s">
        <v>623</v>
      </c>
      <c r="AZ11" s="282" t="s">
        <v>624</v>
      </c>
      <c r="BA11" s="282" t="s">
        <v>625</v>
      </c>
      <c r="BB11" s="282" t="s">
        <v>626</v>
      </c>
      <c r="BC11" s="282" t="s">
        <v>627</v>
      </c>
      <c r="BD11" s="282" t="s">
        <v>628</v>
      </c>
      <c r="BE11" s="282" t="s">
        <v>629</v>
      </c>
      <c r="BF11" s="282" t="s">
        <v>630</v>
      </c>
      <c r="BG11" s="282" t="s">
        <v>631</v>
      </c>
      <c r="BH11" s="282" t="s">
        <v>632</v>
      </c>
      <c r="BI11" s="282" t="s">
        <v>633</v>
      </c>
      <c r="BJ11" s="282" t="s">
        <v>634</v>
      </c>
      <c r="BK11" s="282" t="s">
        <v>635</v>
      </c>
      <c r="BL11" s="282" t="s">
        <v>636</v>
      </c>
      <c r="BM11" s="282" t="s">
        <v>637</v>
      </c>
      <c r="BN11" s="282" t="s">
        <v>638</v>
      </c>
      <c r="BO11" s="282" t="s">
        <v>639</v>
      </c>
      <c r="BP11" s="282" t="s">
        <v>640</v>
      </c>
      <c r="BQ11" s="282" t="s">
        <v>641</v>
      </c>
      <c r="BR11" s="282" t="s">
        <v>642</v>
      </c>
      <c r="BS11" s="282" t="s">
        <v>643</v>
      </c>
      <c r="BT11" s="282" t="s">
        <v>644</v>
      </c>
      <c r="BU11" s="282" t="s">
        <v>645</v>
      </c>
      <c r="BV11" s="282" t="s">
        <v>646</v>
      </c>
      <c r="BW11" s="282" t="s">
        <v>647</v>
      </c>
      <c r="BX11" s="282" t="s">
        <v>648</v>
      </c>
      <c r="BY11" s="282" t="s">
        <v>649</v>
      </c>
      <c r="BZ11" s="282" t="s">
        <v>650</v>
      </c>
      <c r="CA11" s="282" t="s">
        <v>651</v>
      </c>
      <c r="CB11" s="282" t="s">
        <v>652</v>
      </c>
      <c r="CC11" s="282" t="s">
        <v>653</v>
      </c>
      <c r="CD11" s="282" t="s">
        <v>654</v>
      </c>
      <c r="CE11" s="282" t="s">
        <v>655</v>
      </c>
      <c r="CF11" s="282" t="s">
        <v>656</v>
      </c>
      <c r="CG11" s="282" t="s">
        <v>657</v>
      </c>
      <c r="CH11" s="282" t="s">
        <v>658</v>
      </c>
      <c r="CI11" s="282" t="s">
        <v>659</v>
      </c>
      <c r="CJ11" s="282" t="s">
        <v>660</v>
      </c>
      <c r="CK11" s="282" t="s">
        <v>661</v>
      </c>
      <c r="CL11" s="282" t="s">
        <v>662</v>
      </c>
      <c r="CM11" s="282" t="s">
        <v>663</v>
      </c>
      <c r="CN11" s="282" t="s">
        <v>664</v>
      </c>
      <c r="CO11" s="282" t="s">
        <v>665</v>
      </c>
      <c r="CP11" s="282" t="s">
        <v>666</v>
      </c>
      <c r="CQ11" s="282" t="s">
        <v>667</v>
      </c>
      <c r="CR11" s="282" t="s">
        <v>668</v>
      </c>
      <c r="CS11" s="282" t="s">
        <v>669</v>
      </c>
      <c r="CT11" s="282" t="s">
        <v>670</v>
      </c>
      <c r="CU11" s="282" t="s">
        <v>671</v>
      </c>
      <c r="CV11" s="282" t="s">
        <v>672</v>
      </c>
      <c r="CW11" s="282" t="s">
        <v>673</v>
      </c>
      <c r="CX11" s="282" t="s">
        <v>674</v>
      </c>
      <c r="CY11" s="282" t="s">
        <v>675</v>
      </c>
      <c r="CZ11" s="282" t="s">
        <v>676</v>
      </c>
      <c r="DA11" s="282" t="s">
        <v>677</v>
      </c>
      <c r="DB11" s="282" t="s">
        <v>678</v>
      </c>
      <c r="DC11" s="282" t="s">
        <v>679</v>
      </c>
      <c r="DD11" s="282" t="s">
        <v>680</v>
      </c>
      <c r="DE11" s="282" t="s">
        <v>681</v>
      </c>
      <c r="DF11" s="282" t="s">
        <v>682</v>
      </c>
      <c r="DG11" s="282" t="s">
        <v>683</v>
      </c>
      <c r="DH11" s="282" t="s">
        <v>684</v>
      </c>
      <c r="DI11" s="282" t="s">
        <v>685</v>
      </c>
      <c r="DJ11" s="282" t="s">
        <v>686</v>
      </c>
      <c r="DK11" s="282" t="s">
        <v>687</v>
      </c>
      <c r="DL11" s="282" t="s">
        <v>688</v>
      </c>
      <c r="DM11" s="282" t="s">
        <v>689</v>
      </c>
      <c r="DN11" s="282" t="s">
        <v>690</v>
      </c>
    </row>
    <row r="12" spans="2:118" x14ac:dyDescent="0.25">
      <c r="B12" s="352" t="s">
        <v>499</v>
      </c>
      <c r="C12" s="191" t="s">
        <v>179</v>
      </c>
      <c r="D12" s="27" t="s">
        <v>136</v>
      </c>
      <c r="E12" s="27" t="s">
        <v>137</v>
      </c>
      <c r="F12" s="27" t="s">
        <v>36</v>
      </c>
      <c r="G12" s="278">
        <v>11067</v>
      </c>
      <c r="H12" s="278">
        <v>14167</v>
      </c>
      <c r="I12" s="278">
        <v>553</v>
      </c>
      <c r="J12" s="278">
        <v>0</v>
      </c>
      <c r="K12" s="192">
        <f t="shared" ref="K12:K75" si="0">SUMPRODUCT(G12:J12,$G$10:$J$10)*$L$10</f>
        <v>7091.4250000000002</v>
      </c>
      <c r="L12" s="193">
        <f t="shared" ref="L12:L75" si="1">MIN(S12:DN12)*$L$10</f>
        <v>0</v>
      </c>
      <c r="M12" s="192">
        <f t="shared" ref="M12:M75" si="2">MAX(S12:DN12)*$L$10</f>
        <v>0</v>
      </c>
      <c r="N12" s="192">
        <f t="shared" ref="N12:N75" si="3">IFERROR(AVERAGE(S12:DN12),0)*$L$10</f>
        <v>0</v>
      </c>
      <c r="O12" s="278"/>
      <c r="P12" s="241" t="str">
        <f t="shared" ref="P12:P27" si="4">IF(F12="O",IF(K12&lt;&gt;0,"",IF(N12&lt;&gt;0,"","&lt;--Es necesario ingresar un valor aproximado")),IF(N12&lt;&gt;0,"","&lt;--Es necesario ingresar un valor aproximado"))</f>
        <v/>
      </c>
      <c r="Q12" s="192">
        <f>IF(F12="O",IF(K12&lt;&gt;0,K12/$L$10,IF(N12&lt;&gt;0,N12/$L$10,O12/$L$10)),IF(N12&lt;&gt;0,N12/$L$10,O12/$L$10))</f>
        <v>6446.75</v>
      </c>
      <c r="R12" s="192">
        <f>IF(F12="O",IF(K12&lt;&gt;0,K12,IF(N12&lt;&gt;0,N12,O12*$L$10)),IF(N12&lt;&gt;0,N12,O12*$L$10))</f>
        <v>7091.4250000000002</v>
      </c>
      <c r="S12" s="278"/>
      <c r="T12" s="278"/>
      <c r="U12" s="278"/>
      <c r="V12" s="278"/>
      <c r="W12" s="278"/>
      <c r="X12" s="278"/>
      <c r="Y12" s="278"/>
      <c r="Z12" s="278"/>
      <c r="AA12" s="278"/>
      <c r="AB12" s="278"/>
      <c r="AC12" s="278"/>
      <c r="AD12" s="278"/>
      <c r="AE12" s="278"/>
      <c r="AF12" s="278"/>
      <c r="AG12" s="278"/>
      <c r="AH12" s="278"/>
      <c r="AI12" s="278"/>
      <c r="AJ12" s="278"/>
      <c r="AK12" s="278"/>
      <c r="AL12" s="278"/>
      <c r="AM12" s="278"/>
      <c r="AN12" s="278"/>
      <c r="AO12" s="278"/>
      <c r="AP12" s="278"/>
      <c r="AQ12" s="278"/>
      <c r="AR12" s="278"/>
      <c r="AS12" s="278"/>
      <c r="AT12" s="278"/>
      <c r="AU12" s="278"/>
      <c r="AV12" s="278"/>
      <c r="AW12" s="278"/>
      <c r="AX12" s="278"/>
      <c r="AY12" s="278"/>
      <c r="AZ12" s="278"/>
      <c r="BA12" s="278"/>
      <c r="BB12" s="278"/>
      <c r="BC12" s="278"/>
      <c r="BD12" s="278"/>
      <c r="BE12" s="278"/>
      <c r="BF12" s="278"/>
      <c r="BG12" s="278"/>
      <c r="BH12" s="278"/>
      <c r="BI12" s="278"/>
      <c r="BJ12" s="278"/>
      <c r="BK12" s="278"/>
      <c r="BL12" s="278"/>
      <c r="BM12" s="278"/>
      <c r="BN12" s="278"/>
      <c r="BO12" s="278"/>
      <c r="BP12" s="278"/>
      <c r="BQ12" s="278"/>
      <c r="BR12" s="278"/>
      <c r="BS12" s="278"/>
      <c r="BT12" s="278"/>
      <c r="BU12" s="278"/>
      <c r="BV12" s="278"/>
      <c r="BW12" s="278"/>
      <c r="BX12" s="278"/>
      <c r="BY12" s="278"/>
      <c r="BZ12" s="278"/>
      <c r="CA12" s="278"/>
      <c r="CB12" s="278"/>
      <c r="CC12" s="278"/>
      <c r="CD12" s="278"/>
      <c r="CE12" s="278"/>
      <c r="CF12" s="278"/>
      <c r="CG12" s="278"/>
      <c r="CH12" s="278"/>
      <c r="CI12" s="278"/>
      <c r="CJ12" s="278"/>
      <c r="CK12" s="278"/>
      <c r="CL12" s="278"/>
      <c r="CM12" s="278"/>
      <c r="CN12" s="278"/>
      <c r="CO12" s="278"/>
      <c r="CP12" s="278"/>
      <c r="CQ12" s="278"/>
      <c r="CR12" s="278"/>
      <c r="CS12" s="278"/>
      <c r="CT12" s="278"/>
      <c r="CU12" s="278"/>
      <c r="CV12" s="278"/>
      <c r="CW12" s="278"/>
      <c r="CX12" s="278"/>
      <c r="CY12" s="278"/>
      <c r="CZ12" s="278"/>
      <c r="DA12" s="278"/>
      <c r="DB12" s="278"/>
      <c r="DC12" s="278"/>
      <c r="DD12" s="278"/>
      <c r="DE12" s="278"/>
      <c r="DF12" s="278"/>
      <c r="DG12" s="278"/>
      <c r="DH12" s="278"/>
      <c r="DI12" s="278"/>
      <c r="DJ12" s="278"/>
      <c r="DK12" s="278"/>
      <c r="DL12" s="278"/>
      <c r="DM12" s="278"/>
      <c r="DN12" s="278"/>
    </row>
    <row r="13" spans="2:118" x14ac:dyDescent="0.25">
      <c r="B13" s="353"/>
      <c r="C13" s="191" t="s">
        <v>180</v>
      </c>
      <c r="D13" s="27" t="s">
        <v>136</v>
      </c>
      <c r="E13" s="27" t="s">
        <v>137</v>
      </c>
      <c r="F13" s="27" t="s">
        <v>36</v>
      </c>
      <c r="G13" s="278">
        <v>11067</v>
      </c>
      <c r="H13" s="278">
        <v>14167</v>
      </c>
      <c r="I13" s="278">
        <v>553</v>
      </c>
      <c r="J13" s="278">
        <v>0</v>
      </c>
      <c r="K13" s="192">
        <f t="shared" si="0"/>
        <v>7091.4250000000002</v>
      </c>
      <c r="L13" s="193">
        <f t="shared" si="1"/>
        <v>39326.100000000006</v>
      </c>
      <c r="M13" s="192">
        <f t="shared" si="2"/>
        <v>39326.100000000006</v>
      </c>
      <c r="N13" s="192">
        <f t="shared" si="3"/>
        <v>39326.100000000006</v>
      </c>
      <c r="O13" s="278"/>
      <c r="P13" s="241" t="str">
        <f t="shared" si="4"/>
        <v/>
      </c>
      <c r="Q13" s="192">
        <f t="shared" ref="Q13:Q76" si="5">IF(F13="O",IF(K13&lt;&gt;0,K13/$L$10,IF(N13&lt;&gt;0,N13/$L$10,O13/$L$10)),IF(N13&lt;&gt;0,N13/$L$10,O13/$L$10))</f>
        <v>6446.75</v>
      </c>
      <c r="R13" s="192">
        <f t="shared" ref="R13:R76" si="6">IF(F13="O",IF(K13&lt;&gt;0,K13,IF(N13&lt;&gt;0,N13,O13*$L$10)),IF(N13&lt;&gt;0,N13,O13*$L$10))</f>
        <v>7091.4250000000002</v>
      </c>
      <c r="S13" s="278"/>
      <c r="T13" s="278"/>
      <c r="U13" s="278"/>
      <c r="V13" s="278"/>
      <c r="W13" s="278"/>
      <c r="X13" s="278"/>
      <c r="Y13" s="278"/>
      <c r="Z13" s="278"/>
      <c r="AA13" s="278"/>
      <c r="AB13" s="278"/>
      <c r="AC13" s="278"/>
      <c r="AD13" s="278"/>
      <c r="AE13" s="278"/>
      <c r="AF13" s="278"/>
      <c r="AG13" s="278"/>
      <c r="AH13" s="278"/>
      <c r="AI13" s="278"/>
      <c r="AJ13" s="278"/>
      <c r="AK13" s="278"/>
      <c r="AL13" s="278"/>
      <c r="AM13" s="278"/>
      <c r="AN13" s="278"/>
      <c r="AO13" s="278"/>
      <c r="AP13" s="278"/>
      <c r="AQ13" s="278"/>
      <c r="AR13" s="278"/>
      <c r="AS13" s="278"/>
      <c r="AT13" s="278"/>
      <c r="AU13" s="278"/>
      <c r="AV13" s="278"/>
      <c r="AW13" s="278"/>
      <c r="AX13" s="278"/>
      <c r="AY13" s="278"/>
      <c r="AZ13" s="278"/>
      <c r="BA13" s="278"/>
      <c r="BB13" s="278"/>
      <c r="BC13" s="278"/>
      <c r="BD13" s="278"/>
      <c r="BE13" s="278"/>
      <c r="BF13" s="278"/>
      <c r="BG13" s="278"/>
      <c r="BH13" s="278"/>
      <c r="BI13" s="278">
        <v>35751</v>
      </c>
      <c r="BJ13" s="278"/>
      <c r="BK13" s="278"/>
      <c r="BL13" s="278"/>
      <c r="BM13" s="278"/>
      <c r="BN13" s="278"/>
      <c r="BO13" s="278"/>
      <c r="BP13" s="278"/>
      <c r="BQ13" s="278"/>
      <c r="BR13" s="278"/>
      <c r="BS13" s="278"/>
      <c r="BT13" s="278"/>
      <c r="BU13" s="278"/>
      <c r="BV13" s="278"/>
      <c r="BW13" s="278"/>
      <c r="BX13" s="278"/>
      <c r="BY13" s="278"/>
      <c r="BZ13" s="278"/>
      <c r="CA13" s="278"/>
      <c r="CB13" s="278"/>
      <c r="CC13" s="278"/>
      <c r="CD13" s="278"/>
      <c r="CE13" s="278"/>
      <c r="CF13" s="278"/>
      <c r="CG13" s="278"/>
      <c r="CH13" s="278"/>
      <c r="CI13" s="278"/>
      <c r="CJ13" s="278"/>
      <c r="CK13" s="278"/>
      <c r="CL13" s="278"/>
      <c r="CM13" s="278"/>
      <c r="CN13" s="278"/>
      <c r="CO13" s="278"/>
      <c r="CP13" s="278"/>
      <c r="CQ13" s="278"/>
      <c r="CR13" s="278"/>
      <c r="CS13" s="278"/>
      <c r="CT13" s="278"/>
      <c r="CU13" s="278"/>
      <c r="CV13" s="278"/>
      <c r="CW13" s="278"/>
      <c r="CX13" s="278"/>
      <c r="CY13" s="278"/>
      <c r="CZ13" s="278"/>
      <c r="DA13" s="278"/>
      <c r="DB13" s="278"/>
      <c r="DC13" s="278"/>
      <c r="DD13" s="278"/>
      <c r="DE13" s="278"/>
      <c r="DF13" s="278"/>
      <c r="DG13" s="278"/>
      <c r="DH13" s="278"/>
      <c r="DI13" s="278"/>
      <c r="DJ13" s="278"/>
      <c r="DK13" s="278"/>
      <c r="DL13" s="278"/>
      <c r="DM13" s="278"/>
      <c r="DN13" s="278"/>
    </row>
    <row r="14" spans="2:118" x14ac:dyDescent="0.25">
      <c r="B14" s="353"/>
      <c r="C14" s="191" t="s">
        <v>181</v>
      </c>
      <c r="D14" s="27" t="s">
        <v>131</v>
      </c>
      <c r="E14" s="27" t="s">
        <v>132</v>
      </c>
      <c r="F14" s="27" t="s">
        <v>36</v>
      </c>
      <c r="G14" s="278">
        <v>8971</v>
      </c>
      <c r="H14" s="278">
        <v>8170</v>
      </c>
      <c r="I14" s="278">
        <v>449</v>
      </c>
      <c r="J14" s="278">
        <v>0</v>
      </c>
      <c r="K14" s="192">
        <f t="shared" si="0"/>
        <v>4837.25</v>
      </c>
      <c r="L14" s="193">
        <f t="shared" si="1"/>
        <v>20069.5</v>
      </c>
      <c r="M14" s="192">
        <f t="shared" si="2"/>
        <v>42973.700000000004</v>
      </c>
      <c r="N14" s="192">
        <f t="shared" si="3"/>
        <v>27704.233333333337</v>
      </c>
      <c r="O14" s="278"/>
      <c r="P14" s="241" t="str">
        <f t="shared" si="4"/>
        <v/>
      </c>
      <c r="Q14" s="192">
        <f t="shared" si="5"/>
        <v>4397.5</v>
      </c>
      <c r="R14" s="192">
        <f t="shared" si="6"/>
        <v>4837.25</v>
      </c>
      <c r="S14" s="278"/>
      <c r="T14" s="278"/>
      <c r="U14" s="278">
        <v>18245</v>
      </c>
      <c r="V14" s="278"/>
      <c r="W14" s="278">
        <v>18245</v>
      </c>
      <c r="X14" s="278"/>
      <c r="Y14" s="278"/>
      <c r="Z14" s="278"/>
      <c r="AA14" s="278"/>
      <c r="AB14" s="278"/>
      <c r="AC14" s="278">
        <v>39067</v>
      </c>
      <c r="AD14" s="278"/>
      <c r="AE14" s="278"/>
      <c r="AF14" s="278"/>
      <c r="AG14" s="278"/>
      <c r="AH14" s="278"/>
      <c r="AI14" s="278"/>
      <c r="AJ14" s="278"/>
      <c r="AK14" s="278"/>
      <c r="AL14" s="278"/>
      <c r="AM14" s="278"/>
      <c r="AN14" s="278"/>
      <c r="AO14" s="278"/>
      <c r="AP14" s="278"/>
      <c r="AQ14" s="278"/>
      <c r="AR14" s="278"/>
      <c r="AS14" s="278"/>
      <c r="AT14" s="278"/>
      <c r="AU14" s="278"/>
      <c r="AV14" s="278"/>
      <c r="AW14" s="278"/>
      <c r="AX14" s="278"/>
      <c r="AY14" s="278"/>
      <c r="AZ14" s="278"/>
      <c r="BA14" s="278"/>
      <c r="BB14" s="278"/>
      <c r="BC14" s="278"/>
      <c r="BD14" s="278"/>
      <c r="BE14" s="278"/>
      <c r="BF14" s="278"/>
      <c r="BG14" s="278"/>
      <c r="BH14" s="278"/>
      <c r="BI14" s="278"/>
      <c r="BJ14" s="278"/>
      <c r="BK14" s="278"/>
      <c r="BL14" s="278"/>
      <c r="BM14" s="278"/>
      <c r="BN14" s="278"/>
      <c r="BO14" s="278"/>
      <c r="BP14" s="278"/>
      <c r="BQ14" s="278"/>
      <c r="BR14" s="278"/>
      <c r="BS14" s="278"/>
      <c r="BT14" s="278"/>
      <c r="BU14" s="278"/>
      <c r="BV14" s="278"/>
      <c r="BW14" s="278"/>
      <c r="BX14" s="278"/>
      <c r="BY14" s="278"/>
      <c r="BZ14" s="278"/>
      <c r="CA14" s="278"/>
      <c r="CB14" s="278"/>
      <c r="CC14" s="278"/>
      <c r="CD14" s="278"/>
      <c r="CE14" s="278"/>
      <c r="CF14" s="278"/>
      <c r="CG14" s="278"/>
      <c r="CH14" s="278"/>
      <c r="CI14" s="278"/>
      <c r="CJ14" s="278"/>
      <c r="CK14" s="278"/>
      <c r="CL14" s="278"/>
      <c r="CM14" s="278"/>
      <c r="CN14" s="278"/>
      <c r="CO14" s="278"/>
      <c r="CP14" s="278"/>
      <c r="CQ14" s="278"/>
      <c r="CR14" s="278"/>
      <c r="CS14" s="278"/>
      <c r="CT14" s="278"/>
      <c r="CU14" s="278"/>
      <c r="CV14" s="278"/>
      <c r="CW14" s="278"/>
      <c r="CX14" s="278"/>
      <c r="CY14" s="278"/>
      <c r="CZ14" s="278"/>
      <c r="DA14" s="278"/>
      <c r="DB14" s="278"/>
      <c r="DC14" s="278"/>
      <c r="DD14" s="278"/>
      <c r="DE14" s="278"/>
      <c r="DF14" s="278"/>
      <c r="DG14" s="278"/>
      <c r="DH14" s="278"/>
      <c r="DI14" s="278"/>
      <c r="DJ14" s="278"/>
      <c r="DK14" s="278"/>
      <c r="DL14" s="278"/>
      <c r="DM14" s="278"/>
      <c r="DN14" s="278"/>
    </row>
    <row r="15" spans="2:118" x14ac:dyDescent="0.25">
      <c r="B15" s="353"/>
      <c r="C15" s="191" t="s">
        <v>182</v>
      </c>
      <c r="D15" s="27" t="s">
        <v>131</v>
      </c>
      <c r="E15" s="27" t="s">
        <v>132</v>
      </c>
      <c r="F15" s="27" t="s">
        <v>36</v>
      </c>
      <c r="G15" s="278">
        <v>12505.78</v>
      </c>
      <c r="H15" s="278">
        <v>13100</v>
      </c>
      <c r="I15" s="278">
        <v>10108.709999999999</v>
      </c>
      <c r="J15" s="278">
        <v>0</v>
      </c>
      <c r="K15" s="192">
        <f t="shared" si="0"/>
        <v>9821.4847499999996</v>
      </c>
      <c r="L15" s="193">
        <f t="shared" si="1"/>
        <v>39325</v>
      </c>
      <c r="M15" s="192">
        <f t="shared" si="2"/>
        <v>42973.700000000004</v>
      </c>
      <c r="N15" s="192">
        <f t="shared" si="3"/>
        <v>40981.717857142859</v>
      </c>
      <c r="O15" s="278"/>
      <c r="P15" s="241" t="str">
        <f t="shared" si="4"/>
        <v/>
      </c>
      <c r="Q15" s="192">
        <f t="shared" si="5"/>
        <v>8928.6224999999995</v>
      </c>
      <c r="R15" s="192">
        <f t="shared" si="6"/>
        <v>9821.4847499999996</v>
      </c>
      <c r="S15" s="278"/>
      <c r="T15" s="278"/>
      <c r="U15" s="278">
        <v>35750</v>
      </c>
      <c r="V15" s="278"/>
      <c r="W15" s="278">
        <v>35750</v>
      </c>
      <c r="X15" s="278"/>
      <c r="Y15" s="278"/>
      <c r="Z15" s="278"/>
      <c r="AA15" s="278"/>
      <c r="AB15" s="278"/>
      <c r="AC15" s="278">
        <v>39067</v>
      </c>
      <c r="AD15" s="278"/>
      <c r="AE15" s="278"/>
      <c r="AF15" s="278">
        <v>39066.75</v>
      </c>
      <c r="AG15" s="278">
        <v>39067</v>
      </c>
      <c r="AH15" s="278">
        <v>36340</v>
      </c>
      <c r="AI15" s="278"/>
      <c r="AJ15" s="278"/>
      <c r="AK15" s="278"/>
      <c r="AL15" s="278"/>
      <c r="AM15" s="278"/>
      <c r="AN15" s="278"/>
      <c r="AO15" s="278"/>
      <c r="AP15" s="278"/>
      <c r="AQ15" s="278"/>
      <c r="AR15" s="278"/>
      <c r="AS15" s="278"/>
      <c r="AT15" s="278"/>
      <c r="AU15" s="278"/>
      <c r="AV15" s="278"/>
      <c r="AW15" s="278"/>
      <c r="AX15" s="278"/>
      <c r="AY15" s="278"/>
      <c r="AZ15" s="278"/>
      <c r="BA15" s="278"/>
      <c r="BB15" s="278"/>
      <c r="BC15" s="278"/>
      <c r="BD15" s="278"/>
      <c r="BE15" s="278"/>
      <c r="BF15" s="278"/>
      <c r="BG15" s="278"/>
      <c r="BH15" s="278"/>
      <c r="BI15" s="278">
        <v>35752</v>
      </c>
      <c r="BJ15" s="278"/>
      <c r="BK15" s="278"/>
      <c r="BL15" s="278"/>
      <c r="BM15" s="278"/>
      <c r="BN15" s="278"/>
      <c r="BO15" s="278"/>
      <c r="BP15" s="278"/>
      <c r="BQ15" s="278"/>
      <c r="BR15" s="278"/>
      <c r="BS15" s="278"/>
      <c r="BT15" s="278"/>
      <c r="BU15" s="278"/>
      <c r="BV15" s="278"/>
      <c r="BW15" s="278"/>
      <c r="BX15" s="278"/>
      <c r="BY15" s="278"/>
      <c r="BZ15" s="278"/>
      <c r="CA15" s="278"/>
      <c r="CB15" s="278"/>
      <c r="CC15" s="278"/>
      <c r="CD15" s="278"/>
      <c r="CE15" s="278"/>
      <c r="CF15" s="278"/>
      <c r="CG15" s="278"/>
      <c r="CH15" s="278"/>
      <c r="CI15" s="278"/>
      <c r="CJ15" s="278"/>
      <c r="CK15" s="278"/>
      <c r="CL15" s="278"/>
      <c r="CM15" s="278"/>
      <c r="CN15" s="278"/>
      <c r="CO15" s="278"/>
      <c r="CP15" s="278"/>
      <c r="CQ15" s="278"/>
      <c r="CR15" s="278"/>
      <c r="CS15" s="278"/>
      <c r="CT15" s="278"/>
      <c r="CU15" s="278"/>
      <c r="CV15" s="278"/>
      <c r="CW15" s="278"/>
      <c r="CX15" s="278"/>
      <c r="CY15" s="278"/>
      <c r="CZ15" s="278"/>
      <c r="DA15" s="278"/>
      <c r="DB15" s="278"/>
      <c r="DC15" s="278"/>
      <c r="DD15" s="278"/>
      <c r="DE15" s="278"/>
      <c r="DF15" s="278"/>
      <c r="DG15" s="278"/>
      <c r="DH15" s="278"/>
      <c r="DI15" s="278"/>
      <c r="DJ15" s="278"/>
      <c r="DK15" s="278"/>
      <c r="DL15" s="278"/>
      <c r="DM15" s="278"/>
      <c r="DN15" s="278"/>
    </row>
    <row r="16" spans="2:118" x14ac:dyDescent="0.25">
      <c r="B16" s="353"/>
      <c r="C16" s="191" t="s">
        <v>433</v>
      </c>
      <c r="D16" s="27" t="s">
        <v>136</v>
      </c>
      <c r="E16" s="27" t="s">
        <v>137</v>
      </c>
      <c r="F16" s="27" t="s">
        <v>36</v>
      </c>
      <c r="G16" s="278">
        <v>7403</v>
      </c>
      <c r="H16" s="278">
        <v>35886</v>
      </c>
      <c r="I16" s="278">
        <v>370</v>
      </c>
      <c r="J16" s="278">
        <v>0</v>
      </c>
      <c r="K16" s="192">
        <f t="shared" si="0"/>
        <v>12006.225</v>
      </c>
      <c r="L16" s="193">
        <f t="shared" si="1"/>
        <v>62400.800000000003</v>
      </c>
      <c r="M16" s="192">
        <f t="shared" si="2"/>
        <v>62400.800000000003</v>
      </c>
      <c r="N16" s="192">
        <f t="shared" si="3"/>
        <v>62400.800000000003</v>
      </c>
      <c r="O16" s="278"/>
      <c r="P16" s="241" t="str">
        <f t="shared" si="4"/>
        <v/>
      </c>
      <c r="Q16" s="192">
        <f t="shared" si="5"/>
        <v>10914.75</v>
      </c>
      <c r="R16" s="192">
        <f t="shared" si="6"/>
        <v>12006.225</v>
      </c>
      <c r="S16" s="278"/>
      <c r="T16" s="278"/>
      <c r="U16" s="278"/>
      <c r="V16" s="278"/>
      <c r="W16" s="278"/>
      <c r="X16" s="278"/>
      <c r="Y16" s="278"/>
      <c r="Z16" s="278"/>
      <c r="AA16" s="278"/>
      <c r="AB16" s="278"/>
      <c r="AC16" s="278"/>
      <c r="AD16" s="278"/>
      <c r="AE16" s="278"/>
      <c r="AF16" s="278"/>
      <c r="AG16" s="278"/>
      <c r="AH16" s="278"/>
      <c r="AI16" s="278"/>
      <c r="AJ16" s="278"/>
      <c r="AK16" s="278"/>
      <c r="AL16" s="278"/>
      <c r="AM16" s="278"/>
      <c r="AN16" s="278"/>
      <c r="AO16" s="278"/>
      <c r="AP16" s="278"/>
      <c r="AQ16" s="278">
        <v>56728</v>
      </c>
      <c r="AR16" s="278"/>
      <c r="AS16" s="278"/>
      <c r="AT16" s="278"/>
      <c r="AU16" s="278"/>
      <c r="AV16" s="278"/>
      <c r="AW16" s="278"/>
      <c r="AX16" s="278"/>
      <c r="AY16" s="278"/>
      <c r="AZ16" s="278"/>
      <c r="BA16" s="278"/>
      <c r="BB16" s="278"/>
      <c r="BC16" s="278"/>
      <c r="BD16" s="278"/>
      <c r="BE16" s="278"/>
      <c r="BF16" s="278"/>
      <c r="BG16" s="278"/>
      <c r="BH16" s="278"/>
      <c r="BI16" s="278"/>
      <c r="BJ16" s="278"/>
      <c r="BK16" s="278"/>
      <c r="BL16" s="278"/>
      <c r="BM16" s="278"/>
      <c r="BN16" s="278"/>
      <c r="BO16" s="278"/>
      <c r="BP16" s="278"/>
      <c r="BQ16" s="278"/>
      <c r="BR16" s="278"/>
      <c r="BS16" s="278"/>
      <c r="BT16" s="278"/>
      <c r="BU16" s="278"/>
      <c r="BV16" s="278"/>
      <c r="BW16" s="278"/>
      <c r="BX16" s="278"/>
      <c r="BY16" s="278"/>
      <c r="BZ16" s="278"/>
      <c r="CA16" s="278"/>
      <c r="CB16" s="278"/>
      <c r="CC16" s="278"/>
      <c r="CD16" s="278"/>
      <c r="CE16" s="278"/>
      <c r="CF16" s="278"/>
      <c r="CG16" s="278"/>
      <c r="CH16" s="278"/>
      <c r="CI16" s="278"/>
      <c r="CJ16" s="278"/>
      <c r="CK16" s="278"/>
      <c r="CL16" s="278"/>
      <c r="CM16" s="278"/>
      <c r="CN16" s="278"/>
      <c r="CO16" s="278"/>
      <c r="CP16" s="278"/>
      <c r="CQ16" s="278"/>
      <c r="CR16" s="278"/>
      <c r="CS16" s="278"/>
      <c r="CT16" s="278"/>
      <c r="CU16" s="278"/>
      <c r="CV16" s="278"/>
      <c r="CW16" s="278"/>
      <c r="CX16" s="278"/>
      <c r="CY16" s="278"/>
      <c r="CZ16" s="278"/>
      <c r="DA16" s="278"/>
      <c r="DB16" s="278"/>
      <c r="DC16" s="278"/>
      <c r="DD16" s="278"/>
      <c r="DE16" s="278"/>
      <c r="DF16" s="278"/>
      <c r="DG16" s="278"/>
      <c r="DH16" s="278"/>
      <c r="DI16" s="278"/>
      <c r="DJ16" s="278"/>
      <c r="DK16" s="278"/>
      <c r="DL16" s="278"/>
      <c r="DM16" s="278"/>
      <c r="DN16" s="278"/>
    </row>
    <row r="17" spans="2:118" x14ac:dyDescent="0.25">
      <c r="B17" s="353"/>
      <c r="C17" s="191" t="s">
        <v>183</v>
      </c>
      <c r="D17" s="27" t="s">
        <v>135</v>
      </c>
      <c r="E17" s="27" t="s">
        <v>144</v>
      </c>
      <c r="F17" s="27" t="s">
        <v>36</v>
      </c>
      <c r="G17" s="278">
        <v>21044</v>
      </c>
      <c r="H17" s="278">
        <v>21540</v>
      </c>
      <c r="I17" s="278">
        <v>1052</v>
      </c>
      <c r="J17" s="278">
        <v>0</v>
      </c>
      <c r="K17" s="192">
        <f t="shared" si="0"/>
        <v>11999.900000000001</v>
      </c>
      <c r="L17" s="193">
        <f t="shared" si="1"/>
        <v>374200.2</v>
      </c>
      <c r="M17" s="192">
        <f t="shared" si="2"/>
        <v>376931.50000000006</v>
      </c>
      <c r="N17" s="192">
        <f t="shared" si="3"/>
        <v>375110.63333333336</v>
      </c>
      <c r="O17" s="278"/>
      <c r="P17" s="241" t="str">
        <f t="shared" si="4"/>
        <v/>
      </c>
      <c r="Q17" s="192">
        <f t="shared" si="5"/>
        <v>10909</v>
      </c>
      <c r="R17" s="192">
        <f t="shared" si="6"/>
        <v>11999.900000000001</v>
      </c>
      <c r="S17" s="278"/>
      <c r="T17" s="278"/>
      <c r="U17" s="278"/>
      <c r="V17" s="278">
        <v>342665</v>
      </c>
      <c r="W17" s="278">
        <v>340182</v>
      </c>
      <c r="X17" s="278"/>
      <c r="Y17" s="278"/>
      <c r="Z17" s="278"/>
      <c r="AA17" s="278"/>
      <c r="AB17" s="278"/>
      <c r="AC17" s="278"/>
      <c r="AD17" s="278"/>
      <c r="AE17" s="278"/>
      <c r="AF17" s="278"/>
      <c r="AG17" s="278"/>
      <c r="AH17" s="278"/>
      <c r="AI17" s="278"/>
      <c r="AJ17" s="278"/>
      <c r="AK17" s="278"/>
      <c r="AL17" s="278"/>
      <c r="AM17" s="278"/>
      <c r="AN17" s="278"/>
      <c r="AO17" s="278"/>
      <c r="AP17" s="278"/>
      <c r="AQ17" s="278"/>
      <c r="AR17" s="278"/>
      <c r="AS17" s="278"/>
      <c r="AT17" s="278"/>
      <c r="AU17" s="278"/>
      <c r="AV17" s="278"/>
      <c r="AW17" s="278"/>
      <c r="AX17" s="278"/>
      <c r="AY17" s="278"/>
      <c r="AZ17" s="278"/>
      <c r="BA17" s="278"/>
      <c r="BB17" s="278"/>
      <c r="BC17" s="278"/>
      <c r="BD17" s="278"/>
      <c r="BE17" s="278"/>
      <c r="BF17" s="278"/>
      <c r="BG17" s="278"/>
      <c r="BH17" s="278"/>
      <c r="BI17" s="278">
        <v>340182</v>
      </c>
      <c r="BJ17" s="278"/>
      <c r="BK17" s="278"/>
      <c r="BL17" s="278"/>
      <c r="BM17" s="278"/>
      <c r="BN17" s="278"/>
      <c r="BO17" s="278"/>
      <c r="BP17" s="278"/>
      <c r="BQ17" s="278"/>
      <c r="BR17" s="278"/>
      <c r="BS17" s="278"/>
      <c r="BT17" s="278"/>
      <c r="BU17" s="278"/>
      <c r="BV17" s="278"/>
      <c r="BW17" s="278"/>
      <c r="BX17" s="278"/>
      <c r="BY17" s="278"/>
      <c r="BZ17" s="278"/>
      <c r="CA17" s="278"/>
      <c r="CB17" s="278"/>
      <c r="CC17" s="278"/>
      <c r="CD17" s="278"/>
      <c r="CE17" s="278"/>
      <c r="CF17" s="278"/>
      <c r="CG17" s="278"/>
      <c r="CH17" s="278"/>
      <c r="CI17" s="278"/>
      <c r="CJ17" s="278"/>
      <c r="CK17" s="278"/>
      <c r="CL17" s="278"/>
      <c r="CM17" s="278"/>
      <c r="CN17" s="278"/>
      <c r="CO17" s="278"/>
      <c r="CP17" s="278"/>
      <c r="CQ17" s="278"/>
      <c r="CR17" s="278"/>
      <c r="CS17" s="278"/>
      <c r="CT17" s="278"/>
      <c r="CU17" s="278"/>
      <c r="CV17" s="278"/>
      <c r="CW17" s="278"/>
      <c r="CX17" s="278"/>
      <c r="CY17" s="278"/>
      <c r="CZ17" s="278"/>
      <c r="DA17" s="278"/>
      <c r="DB17" s="278"/>
      <c r="DC17" s="278"/>
      <c r="DD17" s="278"/>
      <c r="DE17" s="278"/>
      <c r="DF17" s="278"/>
      <c r="DG17" s="278"/>
      <c r="DH17" s="278"/>
      <c r="DI17" s="278"/>
      <c r="DJ17" s="278"/>
      <c r="DK17" s="278"/>
      <c r="DL17" s="278"/>
      <c r="DM17" s="278"/>
      <c r="DN17" s="278"/>
    </row>
    <row r="18" spans="2:118" x14ac:dyDescent="0.25">
      <c r="B18" s="353"/>
      <c r="C18" s="191" t="s">
        <v>184</v>
      </c>
      <c r="D18" s="27" t="s">
        <v>478</v>
      </c>
      <c r="E18" s="27" t="s">
        <v>134</v>
      </c>
      <c r="F18" s="27" t="s">
        <v>36</v>
      </c>
      <c r="G18" s="278">
        <v>10996</v>
      </c>
      <c r="H18" s="278">
        <v>7350</v>
      </c>
      <c r="I18" s="278">
        <v>550</v>
      </c>
      <c r="J18" s="278">
        <v>8260</v>
      </c>
      <c r="K18" s="192">
        <f t="shared" si="0"/>
        <v>7467.9000000000005</v>
      </c>
      <c r="L18" s="193">
        <f t="shared" si="1"/>
        <v>1155</v>
      </c>
      <c r="M18" s="192">
        <f t="shared" si="2"/>
        <v>20069.5</v>
      </c>
      <c r="N18" s="192">
        <f t="shared" si="3"/>
        <v>10612.25</v>
      </c>
      <c r="O18" s="278"/>
      <c r="P18" s="241" t="str">
        <f t="shared" si="4"/>
        <v/>
      </c>
      <c r="Q18" s="192">
        <f t="shared" si="5"/>
        <v>6789</v>
      </c>
      <c r="R18" s="192">
        <f t="shared" si="6"/>
        <v>7467.9000000000005</v>
      </c>
      <c r="S18" s="278"/>
      <c r="T18" s="278"/>
      <c r="U18" s="278"/>
      <c r="V18" s="278"/>
      <c r="W18" s="278"/>
      <c r="X18" s="278"/>
      <c r="Y18" s="278"/>
      <c r="Z18" s="278"/>
      <c r="AA18" s="278"/>
      <c r="AB18" s="278"/>
      <c r="AC18" s="278"/>
      <c r="AD18" s="278"/>
      <c r="AE18" s="278">
        <v>1050</v>
      </c>
      <c r="AF18" s="278"/>
      <c r="AG18" s="278"/>
      <c r="AH18" s="278"/>
      <c r="AI18" s="278"/>
      <c r="AJ18" s="278"/>
      <c r="AK18" s="278"/>
      <c r="AL18" s="278"/>
      <c r="AM18" s="278"/>
      <c r="AN18" s="278"/>
      <c r="AO18" s="278"/>
      <c r="AP18" s="278"/>
      <c r="AQ18" s="278"/>
      <c r="AR18" s="278"/>
      <c r="AS18" s="278"/>
      <c r="AT18" s="278"/>
      <c r="AU18" s="278"/>
      <c r="AV18" s="278"/>
      <c r="AW18" s="278"/>
      <c r="AX18" s="278"/>
      <c r="AY18" s="278"/>
      <c r="AZ18" s="278"/>
      <c r="BA18" s="278"/>
      <c r="BB18" s="278"/>
      <c r="BC18" s="278"/>
      <c r="BD18" s="278"/>
      <c r="BE18" s="278"/>
      <c r="BF18" s="278"/>
      <c r="BG18" s="278"/>
      <c r="BH18" s="278"/>
      <c r="BI18" s="278">
        <v>18245</v>
      </c>
      <c r="BJ18" s="278"/>
      <c r="BK18" s="278"/>
      <c r="BL18" s="278"/>
      <c r="BM18" s="278"/>
      <c r="BN18" s="278"/>
      <c r="BO18" s="278"/>
      <c r="BP18" s="278"/>
      <c r="BQ18" s="278"/>
      <c r="BR18" s="278"/>
      <c r="BS18" s="278"/>
      <c r="BT18" s="278"/>
      <c r="BU18" s="278"/>
      <c r="BV18" s="278"/>
      <c r="BW18" s="278"/>
      <c r="BX18" s="278"/>
      <c r="BY18" s="278"/>
      <c r="BZ18" s="278"/>
      <c r="CA18" s="278"/>
      <c r="CB18" s="278"/>
      <c r="CC18" s="278"/>
      <c r="CD18" s="278"/>
      <c r="CE18" s="278"/>
      <c r="CF18" s="278"/>
      <c r="CG18" s="278"/>
      <c r="CH18" s="278"/>
      <c r="CI18" s="278"/>
      <c r="CJ18" s="278"/>
      <c r="CK18" s="278"/>
      <c r="CL18" s="278"/>
      <c r="CM18" s="278"/>
      <c r="CN18" s="278"/>
      <c r="CO18" s="278"/>
      <c r="CP18" s="278"/>
      <c r="CQ18" s="278"/>
      <c r="CR18" s="278"/>
      <c r="CS18" s="278"/>
      <c r="CT18" s="278"/>
      <c r="CU18" s="278"/>
      <c r="CV18" s="278"/>
      <c r="CW18" s="278"/>
      <c r="CX18" s="278"/>
      <c r="CY18" s="278"/>
      <c r="CZ18" s="278"/>
      <c r="DA18" s="278"/>
      <c r="DB18" s="278"/>
      <c r="DC18" s="278"/>
      <c r="DD18" s="278"/>
      <c r="DE18" s="278"/>
      <c r="DF18" s="278"/>
      <c r="DG18" s="278"/>
      <c r="DH18" s="278"/>
      <c r="DI18" s="278"/>
      <c r="DJ18" s="278"/>
      <c r="DK18" s="278"/>
      <c r="DL18" s="278"/>
      <c r="DM18" s="278"/>
      <c r="DN18" s="278"/>
    </row>
    <row r="19" spans="2:118" x14ac:dyDescent="0.25">
      <c r="B19" s="353"/>
      <c r="C19" s="191" t="s">
        <v>547</v>
      </c>
      <c r="D19" s="27" t="s">
        <v>136</v>
      </c>
      <c r="E19" s="27" t="s">
        <v>137</v>
      </c>
      <c r="F19" s="27" t="s">
        <v>36</v>
      </c>
      <c r="G19" s="278">
        <v>11954</v>
      </c>
      <c r="H19" s="278">
        <v>20380</v>
      </c>
      <c r="I19" s="278">
        <v>598</v>
      </c>
      <c r="J19" s="278">
        <v>13191</v>
      </c>
      <c r="K19" s="192">
        <f t="shared" si="0"/>
        <v>12683.825000000001</v>
      </c>
      <c r="L19" s="193">
        <f t="shared" si="1"/>
        <v>50735.3</v>
      </c>
      <c r="M19" s="192">
        <f t="shared" si="2"/>
        <v>50735.3</v>
      </c>
      <c r="N19" s="192">
        <f t="shared" si="3"/>
        <v>50735.3</v>
      </c>
      <c r="O19" s="278"/>
      <c r="P19" s="241" t="str">
        <f t="shared" si="4"/>
        <v/>
      </c>
      <c r="Q19" s="192">
        <f t="shared" si="5"/>
        <v>11530.75</v>
      </c>
      <c r="R19" s="192">
        <f t="shared" si="6"/>
        <v>12683.825000000001</v>
      </c>
      <c r="S19" s="278"/>
      <c r="T19" s="278"/>
      <c r="U19" s="278"/>
      <c r="V19" s="278"/>
      <c r="W19" s="278"/>
      <c r="X19" s="278"/>
      <c r="Y19" s="278"/>
      <c r="Z19" s="278">
        <v>46123</v>
      </c>
      <c r="AA19" s="278"/>
      <c r="AB19" s="278"/>
      <c r="AC19" s="278"/>
      <c r="AD19" s="278"/>
      <c r="AE19" s="278"/>
      <c r="AF19" s="278"/>
      <c r="AG19" s="278"/>
      <c r="AH19" s="278"/>
      <c r="AI19" s="278"/>
      <c r="AJ19" s="278"/>
      <c r="AK19" s="278"/>
      <c r="AL19" s="278"/>
      <c r="AM19" s="278"/>
      <c r="AN19" s="278"/>
      <c r="AO19" s="278"/>
      <c r="AP19" s="278"/>
      <c r="AQ19" s="278"/>
      <c r="AR19" s="278"/>
      <c r="AS19" s="278"/>
      <c r="AT19" s="278"/>
      <c r="AU19" s="278"/>
      <c r="AV19" s="278"/>
      <c r="AW19" s="278"/>
      <c r="AX19" s="278"/>
      <c r="AY19" s="278"/>
      <c r="AZ19" s="278"/>
      <c r="BA19" s="278"/>
      <c r="BB19" s="278"/>
      <c r="BC19" s="278"/>
      <c r="BD19" s="278"/>
      <c r="BE19" s="278"/>
      <c r="BF19" s="278"/>
      <c r="BG19" s="278"/>
      <c r="BH19" s="278"/>
      <c r="BI19" s="278"/>
      <c r="BJ19" s="278"/>
      <c r="BK19" s="278"/>
      <c r="BL19" s="278"/>
      <c r="BM19" s="278"/>
      <c r="BN19" s="278"/>
      <c r="BO19" s="278"/>
      <c r="BP19" s="278"/>
      <c r="BQ19" s="278"/>
      <c r="BR19" s="278"/>
      <c r="BS19" s="278"/>
      <c r="BT19" s="278"/>
      <c r="BU19" s="278"/>
      <c r="BV19" s="278"/>
      <c r="BW19" s="278"/>
      <c r="BX19" s="278"/>
      <c r="BY19" s="278"/>
      <c r="BZ19" s="278"/>
      <c r="CA19" s="278"/>
      <c r="CB19" s="278"/>
      <c r="CC19" s="278"/>
      <c r="CD19" s="278"/>
      <c r="CE19" s="278"/>
      <c r="CF19" s="278"/>
      <c r="CG19" s="278"/>
      <c r="CH19" s="278"/>
      <c r="CI19" s="278"/>
      <c r="CJ19" s="278"/>
      <c r="CK19" s="278"/>
      <c r="CL19" s="278"/>
      <c r="CM19" s="278"/>
      <c r="CN19" s="278"/>
      <c r="CO19" s="278"/>
      <c r="CP19" s="278"/>
      <c r="CQ19" s="278"/>
      <c r="CR19" s="278"/>
      <c r="CS19" s="278"/>
      <c r="CT19" s="278"/>
      <c r="CU19" s="278"/>
      <c r="CV19" s="278"/>
      <c r="CW19" s="278"/>
      <c r="CX19" s="278"/>
      <c r="CY19" s="278"/>
      <c r="CZ19" s="278"/>
      <c r="DA19" s="278"/>
      <c r="DB19" s="278"/>
      <c r="DC19" s="278"/>
      <c r="DD19" s="278"/>
      <c r="DE19" s="278"/>
      <c r="DF19" s="278"/>
      <c r="DG19" s="278"/>
      <c r="DH19" s="278"/>
      <c r="DI19" s="278"/>
      <c r="DJ19" s="278"/>
      <c r="DK19" s="278"/>
      <c r="DL19" s="278"/>
      <c r="DM19" s="278"/>
      <c r="DN19" s="278"/>
    </row>
    <row r="20" spans="2:118" x14ac:dyDescent="0.25">
      <c r="B20" s="353"/>
      <c r="C20" s="191" t="s">
        <v>186</v>
      </c>
      <c r="D20" s="27" t="s">
        <v>479</v>
      </c>
      <c r="E20" s="27" t="s">
        <v>480</v>
      </c>
      <c r="F20" s="27" t="s">
        <v>36</v>
      </c>
      <c r="G20" s="279">
        <v>200848</v>
      </c>
      <c r="H20" s="279">
        <v>191886</v>
      </c>
      <c r="I20" s="279">
        <v>0</v>
      </c>
      <c r="J20" s="279">
        <v>20042</v>
      </c>
      <c r="K20" s="192">
        <f t="shared" si="0"/>
        <v>113513.40000000001</v>
      </c>
      <c r="L20" s="193">
        <f t="shared" si="1"/>
        <v>380180.9</v>
      </c>
      <c r="M20" s="192">
        <f t="shared" si="2"/>
        <v>403665.9</v>
      </c>
      <c r="N20" s="192">
        <f t="shared" si="3"/>
        <v>393009.83333333337</v>
      </c>
      <c r="O20" s="278"/>
      <c r="P20" s="241" t="str">
        <f t="shared" si="4"/>
        <v/>
      </c>
      <c r="Q20" s="192">
        <f t="shared" si="5"/>
        <v>103194</v>
      </c>
      <c r="R20" s="192">
        <f t="shared" si="6"/>
        <v>113513.40000000001</v>
      </c>
      <c r="S20" s="278"/>
      <c r="T20" s="278"/>
      <c r="U20" s="278"/>
      <c r="V20" s="278"/>
      <c r="W20" s="278"/>
      <c r="X20" s="278"/>
      <c r="Y20" s="278"/>
      <c r="Z20" s="278"/>
      <c r="AA20" s="278">
        <v>366969</v>
      </c>
      <c r="AB20" s="278"/>
      <c r="AC20" s="278"/>
      <c r="AD20" s="278"/>
      <c r="AE20" s="278"/>
      <c r="AF20" s="278"/>
      <c r="AG20" s="278"/>
      <c r="AH20" s="278"/>
      <c r="AI20" s="278">
        <v>359257</v>
      </c>
      <c r="AJ20" s="278">
        <v>345619</v>
      </c>
      <c r="AK20" s="278"/>
      <c r="AL20" s="278"/>
      <c r="AM20" s="278"/>
      <c r="AN20" s="278"/>
      <c r="AO20" s="278"/>
      <c r="AP20" s="278"/>
      <c r="AQ20" s="278"/>
      <c r="AR20" s="278"/>
      <c r="AS20" s="278"/>
      <c r="AT20" s="278"/>
      <c r="AU20" s="278"/>
      <c r="AV20" s="278"/>
      <c r="AW20" s="278"/>
      <c r="AX20" s="278"/>
      <c r="AY20" s="278"/>
      <c r="AZ20" s="278"/>
      <c r="BA20" s="278"/>
      <c r="BB20" s="278"/>
      <c r="BC20" s="278"/>
      <c r="BD20" s="278"/>
      <c r="BE20" s="278"/>
      <c r="BF20" s="278"/>
      <c r="BG20" s="278"/>
      <c r="BH20" s="278"/>
      <c r="BI20" s="278"/>
      <c r="BJ20" s="278"/>
      <c r="BK20" s="278"/>
      <c r="BL20" s="278"/>
      <c r="BM20" s="278"/>
      <c r="BN20" s="278"/>
      <c r="BO20" s="278"/>
      <c r="BP20" s="278"/>
      <c r="BQ20" s="278"/>
      <c r="BR20" s="278"/>
      <c r="BS20" s="278"/>
      <c r="BT20" s="278"/>
      <c r="BU20" s="278"/>
      <c r="BV20" s="278"/>
      <c r="BW20" s="278"/>
      <c r="BX20" s="278"/>
      <c r="BY20" s="278"/>
      <c r="BZ20" s="278"/>
      <c r="CA20" s="278"/>
      <c r="CB20" s="278"/>
      <c r="CC20" s="278"/>
      <c r="CD20" s="278"/>
      <c r="CE20" s="278"/>
      <c r="CF20" s="278"/>
      <c r="CG20" s="278"/>
      <c r="CH20" s="278"/>
      <c r="CI20" s="278"/>
      <c r="CJ20" s="278"/>
      <c r="CK20" s="278"/>
      <c r="CL20" s="278"/>
      <c r="CM20" s="278"/>
      <c r="CN20" s="278"/>
      <c r="CO20" s="278"/>
      <c r="CP20" s="278"/>
      <c r="CQ20" s="278"/>
      <c r="CR20" s="278"/>
      <c r="CS20" s="278"/>
      <c r="CT20" s="278"/>
      <c r="CU20" s="278"/>
      <c r="CV20" s="278"/>
      <c r="CW20" s="278"/>
      <c r="CX20" s="278"/>
      <c r="CY20" s="278"/>
      <c r="CZ20" s="278"/>
      <c r="DA20" s="278"/>
      <c r="DB20" s="278"/>
      <c r="DC20" s="278"/>
      <c r="DD20" s="278"/>
      <c r="DE20" s="278"/>
      <c r="DF20" s="278"/>
      <c r="DG20" s="278"/>
      <c r="DH20" s="278"/>
      <c r="DI20" s="278"/>
      <c r="DJ20" s="278"/>
      <c r="DK20" s="278"/>
      <c r="DL20" s="278"/>
      <c r="DM20" s="278"/>
      <c r="DN20" s="278"/>
    </row>
    <row r="21" spans="2:118" x14ac:dyDescent="0.25">
      <c r="B21" s="353"/>
      <c r="C21" s="191" t="s">
        <v>187</v>
      </c>
      <c r="D21" s="27" t="s">
        <v>478</v>
      </c>
      <c r="E21" s="27" t="s">
        <v>134</v>
      </c>
      <c r="F21" s="27" t="s">
        <v>36</v>
      </c>
      <c r="G21" s="279">
        <v>200848</v>
      </c>
      <c r="H21" s="279">
        <v>191886</v>
      </c>
      <c r="I21" s="279">
        <v>0</v>
      </c>
      <c r="J21" s="279">
        <v>20042</v>
      </c>
      <c r="K21" s="192">
        <f t="shared" si="0"/>
        <v>113513.40000000001</v>
      </c>
      <c r="L21" s="193">
        <f t="shared" si="1"/>
        <v>0</v>
      </c>
      <c r="M21" s="192">
        <f t="shared" si="2"/>
        <v>0</v>
      </c>
      <c r="N21" s="192">
        <f t="shared" si="3"/>
        <v>0</v>
      </c>
      <c r="O21" s="278"/>
      <c r="P21" s="241" t="str">
        <f t="shared" si="4"/>
        <v/>
      </c>
      <c r="Q21" s="192">
        <f t="shared" si="5"/>
        <v>103194</v>
      </c>
      <c r="R21" s="192">
        <f t="shared" si="6"/>
        <v>113513.40000000001</v>
      </c>
      <c r="S21" s="278"/>
      <c r="T21" s="278"/>
      <c r="U21" s="278"/>
      <c r="V21" s="278"/>
      <c r="W21" s="278"/>
      <c r="X21" s="278"/>
      <c r="Y21" s="278"/>
      <c r="Z21" s="278"/>
      <c r="AA21" s="278"/>
      <c r="AB21" s="278"/>
      <c r="AC21" s="278"/>
      <c r="AD21" s="278"/>
      <c r="AE21" s="278"/>
      <c r="AF21" s="278"/>
      <c r="AG21" s="278"/>
      <c r="AH21" s="278"/>
      <c r="AI21" s="278"/>
      <c r="AJ21" s="278"/>
      <c r="AK21" s="278"/>
      <c r="AL21" s="278"/>
      <c r="AM21" s="278"/>
      <c r="AN21" s="278"/>
      <c r="AO21" s="278"/>
      <c r="AP21" s="278"/>
      <c r="AQ21" s="278"/>
      <c r="AR21" s="278"/>
      <c r="AS21" s="278"/>
      <c r="AT21" s="278"/>
      <c r="AU21" s="278"/>
      <c r="AV21" s="278"/>
      <c r="AW21" s="278"/>
      <c r="AX21" s="278"/>
      <c r="AY21" s="278"/>
      <c r="AZ21" s="278"/>
      <c r="BA21" s="278"/>
      <c r="BB21" s="278"/>
      <c r="BC21" s="278"/>
      <c r="BD21" s="278"/>
      <c r="BE21" s="278"/>
      <c r="BF21" s="278"/>
      <c r="BG21" s="278"/>
      <c r="BH21" s="278"/>
      <c r="BI21" s="278"/>
      <c r="BJ21" s="278"/>
      <c r="BK21" s="278"/>
      <c r="BL21" s="278"/>
      <c r="BM21" s="278"/>
      <c r="BN21" s="278"/>
      <c r="BO21" s="278"/>
      <c r="BP21" s="278"/>
      <c r="BQ21" s="278"/>
      <c r="BR21" s="278"/>
      <c r="BS21" s="278"/>
      <c r="BT21" s="278"/>
      <c r="BU21" s="278"/>
      <c r="BV21" s="278"/>
      <c r="BW21" s="278"/>
      <c r="BX21" s="278"/>
      <c r="BY21" s="278"/>
      <c r="BZ21" s="278"/>
      <c r="CA21" s="278"/>
      <c r="CB21" s="278"/>
      <c r="CC21" s="278"/>
      <c r="CD21" s="278"/>
      <c r="CE21" s="278"/>
      <c r="CF21" s="278"/>
      <c r="CG21" s="278"/>
      <c r="CH21" s="278"/>
      <c r="CI21" s="278"/>
      <c r="CJ21" s="278"/>
      <c r="CK21" s="278"/>
      <c r="CL21" s="278"/>
      <c r="CM21" s="278"/>
      <c r="CN21" s="278"/>
      <c r="CO21" s="278"/>
      <c r="CP21" s="278"/>
      <c r="CQ21" s="278"/>
      <c r="CR21" s="278"/>
      <c r="CS21" s="278"/>
      <c r="CT21" s="278"/>
      <c r="CU21" s="278"/>
      <c r="CV21" s="278"/>
      <c r="CW21" s="278"/>
      <c r="CX21" s="278"/>
      <c r="CY21" s="278"/>
      <c r="CZ21" s="278"/>
      <c r="DA21" s="278"/>
      <c r="DB21" s="278"/>
      <c r="DC21" s="278"/>
      <c r="DD21" s="278"/>
      <c r="DE21" s="278"/>
      <c r="DF21" s="278"/>
      <c r="DG21" s="278"/>
      <c r="DH21" s="278"/>
      <c r="DI21" s="278"/>
      <c r="DJ21" s="278"/>
      <c r="DK21" s="278"/>
      <c r="DL21" s="278"/>
      <c r="DM21" s="278"/>
      <c r="DN21" s="278"/>
    </row>
    <row r="22" spans="2:118" x14ac:dyDescent="0.25">
      <c r="B22" s="353"/>
      <c r="C22" s="191" t="s">
        <v>188</v>
      </c>
      <c r="D22" s="27" t="s">
        <v>140</v>
      </c>
      <c r="E22" s="27" t="s">
        <v>141</v>
      </c>
      <c r="F22" s="27" t="s">
        <v>36</v>
      </c>
      <c r="G22" s="279">
        <v>7403</v>
      </c>
      <c r="H22" s="279">
        <v>4092</v>
      </c>
      <c r="I22" s="279">
        <v>370</v>
      </c>
      <c r="J22" s="279">
        <v>0</v>
      </c>
      <c r="K22" s="192">
        <f t="shared" si="0"/>
        <v>3262.8750000000005</v>
      </c>
      <c r="L22" s="193">
        <f t="shared" si="1"/>
        <v>2973.3</v>
      </c>
      <c r="M22" s="192">
        <f t="shared" si="2"/>
        <v>3934.7000000000003</v>
      </c>
      <c r="N22" s="192">
        <f t="shared" si="3"/>
        <v>3454.0000000000005</v>
      </c>
      <c r="O22" s="278"/>
      <c r="P22" s="241" t="str">
        <f t="shared" si="4"/>
        <v/>
      </c>
      <c r="Q22" s="192">
        <f t="shared" si="5"/>
        <v>2966.25</v>
      </c>
      <c r="R22" s="192">
        <f t="shared" si="6"/>
        <v>3262.8750000000005</v>
      </c>
      <c r="S22" s="278"/>
      <c r="T22" s="278"/>
      <c r="U22" s="278"/>
      <c r="V22" s="278">
        <v>2703</v>
      </c>
      <c r="W22" s="278"/>
      <c r="X22" s="278"/>
      <c r="Y22" s="278"/>
      <c r="Z22" s="278"/>
      <c r="AA22" s="278"/>
      <c r="AB22" s="278"/>
      <c r="AC22" s="278"/>
      <c r="AD22" s="278"/>
      <c r="AE22" s="278">
        <v>3577</v>
      </c>
      <c r="AF22" s="278"/>
      <c r="AG22" s="278"/>
      <c r="AH22" s="278"/>
      <c r="AI22" s="278"/>
      <c r="AJ22" s="278"/>
      <c r="AK22" s="278"/>
      <c r="AL22" s="278"/>
      <c r="AM22" s="278"/>
      <c r="AN22" s="278"/>
      <c r="AO22" s="278"/>
      <c r="AP22" s="278"/>
      <c r="AQ22" s="278"/>
      <c r="AR22" s="278"/>
      <c r="AS22" s="278"/>
      <c r="AT22" s="278"/>
      <c r="AU22" s="278"/>
      <c r="AV22" s="278"/>
      <c r="AW22" s="278"/>
      <c r="AX22" s="278"/>
      <c r="AY22" s="278"/>
      <c r="AZ22" s="278"/>
      <c r="BA22" s="278"/>
      <c r="BB22" s="278"/>
      <c r="BC22" s="278"/>
      <c r="BD22" s="278"/>
      <c r="BE22" s="278"/>
      <c r="BF22" s="278"/>
      <c r="BG22" s="278"/>
      <c r="BH22" s="278"/>
      <c r="BI22" s="278"/>
      <c r="BJ22" s="278"/>
      <c r="BK22" s="278"/>
      <c r="BL22" s="278"/>
      <c r="BM22" s="278"/>
      <c r="BN22" s="278"/>
      <c r="BO22" s="278"/>
      <c r="BP22" s="278"/>
      <c r="BQ22" s="278"/>
      <c r="BR22" s="278"/>
      <c r="BS22" s="278"/>
      <c r="BT22" s="278"/>
      <c r="BU22" s="278"/>
      <c r="BV22" s="278"/>
      <c r="BW22" s="278"/>
      <c r="BX22" s="278"/>
      <c r="BY22" s="278"/>
      <c r="BZ22" s="278"/>
      <c r="CA22" s="278"/>
      <c r="CB22" s="278"/>
      <c r="CC22" s="278"/>
      <c r="CD22" s="278"/>
      <c r="CE22" s="278"/>
      <c r="CF22" s="278"/>
      <c r="CG22" s="278"/>
      <c r="CH22" s="278"/>
      <c r="CI22" s="278"/>
      <c r="CJ22" s="278"/>
      <c r="CK22" s="278"/>
      <c r="CL22" s="278"/>
      <c r="CM22" s="278"/>
      <c r="CN22" s="278"/>
      <c r="CO22" s="278"/>
      <c r="CP22" s="278"/>
      <c r="CQ22" s="278"/>
      <c r="CR22" s="278"/>
      <c r="CS22" s="278"/>
      <c r="CT22" s="278"/>
      <c r="CU22" s="278"/>
      <c r="CV22" s="278"/>
      <c r="CW22" s="278"/>
      <c r="CX22" s="278"/>
      <c r="CY22" s="278"/>
      <c r="CZ22" s="278"/>
      <c r="DA22" s="278"/>
      <c r="DB22" s="278"/>
      <c r="DC22" s="278"/>
      <c r="DD22" s="278"/>
      <c r="DE22" s="278"/>
      <c r="DF22" s="278"/>
      <c r="DG22" s="278"/>
      <c r="DH22" s="278"/>
      <c r="DI22" s="278"/>
      <c r="DJ22" s="278"/>
      <c r="DK22" s="278"/>
      <c r="DL22" s="278"/>
      <c r="DM22" s="278"/>
      <c r="DN22" s="278"/>
    </row>
    <row r="23" spans="2:118" x14ac:dyDescent="0.25">
      <c r="B23" s="353"/>
      <c r="C23" s="191" t="s">
        <v>189</v>
      </c>
      <c r="D23" s="27" t="s">
        <v>135</v>
      </c>
      <c r="E23" s="27" t="s">
        <v>144</v>
      </c>
      <c r="F23" s="27" t="s">
        <v>36</v>
      </c>
      <c r="G23" s="279">
        <v>25000</v>
      </c>
      <c r="H23" s="279">
        <v>0</v>
      </c>
      <c r="I23" s="279">
        <v>1250</v>
      </c>
      <c r="J23" s="279">
        <v>5000</v>
      </c>
      <c r="K23" s="192">
        <f t="shared" si="0"/>
        <v>8593.75</v>
      </c>
      <c r="L23" s="193">
        <f t="shared" si="1"/>
        <v>34375</v>
      </c>
      <c r="M23" s="192">
        <f t="shared" si="2"/>
        <v>34375</v>
      </c>
      <c r="N23" s="192">
        <f t="shared" si="3"/>
        <v>34375</v>
      </c>
      <c r="O23" s="278"/>
      <c r="P23" s="241" t="str">
        <f t="shared" si="4"/>
        <v/>
      </c>
      <c r="Q23" s="192">
        <f t="shared" si="5"/>
        <v>7812.4999999999991</v>
      </c>
      <c r="R23" s="192">
        <f t="shared" si="6"/>
        <v>8593.75</v>
      </c>
      <c r="S23" s="278"/>
      <c r="T23" s="278"/>
      <c r="U23" s="278"/>
      <c r="V23" s="278">
        <v>31250</v>
      </c>
      <c r="W23" s="278"/>
      <c r="X23" s="278"/>
      <c r="Y23" s="278"/>
      <c r="Z23" s="278"/>
      <c r="AA23" s="278"/>
      <c r="AB23" s="278"/>
      <c r="AC23" s="278"/>
      <c r="AD23" s="278"/>
      <c r="AE23" s="278"/>
      <c r="AF23" s="278"/>
      <c r="AG23" s="278"/>
      <c r="AH23" s="278"/>
      <c r="AI23" s="278"/>
      <c r="AJ23" s="278"/>
      <c r="AK23" s="278"/>
      <c r="AL23" s="278"/>
      <c r="AM23" s="278"/>
      <c r="AN23" s="278"/>
      <c r="AO23" s="278"/>
      <c r="AP23" s="278"/>
      <c r="AQ23" s="278"/>
      <c r="AR23" s="278"/>
      <c r="AS23" s="278"/>
      <c r="AT23" s="278"/>
      <c r="AU23" s="278"/>
      <c r="AV23" s="278"/>
      <c r="AW23" s="278"/>
      <c r="AX23" s="278"/>
      <c r="AY23" s="278"/>
      <c r="AZ23" s="278"/>
      <c r="BA23" s="278"/>
      <c r="BB23" s="278"/>
      <c r="BC23" s="278"/>
      <c r="BD23" s="278"/>
      <c r="BE23" s="278"/>
      <c r="BF23" s="278"/>
      <c r="BG23" s="278"/>
      <c r="BH23" s="278"/>
      <c r="BI23" s="278"/>
      <c r="BJ23" s="278"/>
      <c r="BK23" s="278"/>
      <c r="BL23" s="278"/>
      <c r="BM23" s="278"/>
      <c r="BN23" s="278"/>
      <c r="BO23" s="278"/>
      <c r="BP23" s="278"/>
      <c r="BQ23" s="278"/>
      <c r="BR23" s="278"/>
      <c r="BS23" s="278"/>
      <c r="BT23" s="278"/>
      <c r="BU23" s="278"/>
      <c r="BV23" s="278"/>
      <c r="BW23" s="278"/>
      <c r="BX23" s="278"/>
      <c r="BY23" s="278"/>
      <c r="BZ23" s="278"/>
      <c r="CA23" s="278"/>
      <c r="CB23" s="278"/>
      <c r="CC23" s="278"/>
      <c r="CD23" s="278"/>
      <c r="CE23" s="278"/>
      <c r="CF23" s="278"/>
      <c r="CG23" s="278"/>
      <c r="CH23" s="278"/>
      <c r="CI23" s="278"/>
      <c r="CJ23" s="278"/>
      <c r="CK23" s="278"/>
      <c r="CL23" s="278"/>
      <c r="CM23" s="278"/>
      <c r="CN23" s="278"/>
      <c r="CO23" s="278"/>
      <c r="CP23" s="278"/>
      <c r="CQ23" s="278"/>
      <c r="CR23" s="278"/>
      <c r="CS23" s="278"/>
      <c r="CT23" s="278"/>
      <c r="CU23" s="278"/>
      <c r="CV23" s="278"/>
      <c r="CW23" s="278"/>
      <c r="CX23" s="278"/>
      <c r="CY23" s="278"/>
      <c r="CZ23" s="278"/>
      <c r="DA23" s="278"/>
      <c r="DB23" s="278"/>
      <c r="DC23" s="278"/>
      <c r="DD23" s="278"/>
      <c r="DE23" s="278"/>
      <c r="DF23" s="278"/>
      <c r="DG23" s="278"/>
      <c r="DH23" s="278"/>
      <c r="DI23" s="278"/>
      <c r="DJ23" s="278"/>
      <c r="DK23" s="278"/>
      <c r="DL23" s="278"/>
      <c r="DM23" s="278"/>
      <c r="DN23" s="278"/>
    </row>
    <row r="24" spans="2:118" x14ac:dyDescent="0.25">
      <c r="B24" s="353"/>
      <c r="C24" s="191" t="s">
        <v>190</v>
      </c>
      <c r="D24" s="27" t="s">
        <v>136</v>
      </c>
      <c r="E24" s="27" t="s">
        <v>137</v>
      </c>
      <c r="F24" s="27" t="s">
        <v>36</v>
      </c>
      <c r="G24" s="279">
        <v>16170</v>
      </c>
      <c r="H24" s="279">
        <v>6300</v>
      </c>
      <c r="I24" s="279">
        <v>217109</v>
      </c>
      <c r="J24" s="279">
        <v>0</v>
      </c>
      <c r="K24" s="192">
        <f t="shared" si="0"/>
        <v>65884.225000000006</v>
      </c>
      <c r="L24" s="193">
        <f t="shared" si="1"/>
        <v>0</v>
      </c>
      <c r="M24" s="192">
        <f t="shared" si="2"/>
        <v>0</v>
      </c>
      <c r="N24" s="192">
        <f t="shared" si="3"/>
        <v>0</v>
      </c>
      <c r="O24" s="278"/>
      <c r="P24" s="241" t="str">
        <f t="shared" si="4"/>
        <v/>
      </c>
      <c r="Q24" s="192">
        <f t="shared" si="5"/>
        <v>59894.75</v>
      </c>
      <c r="R24" s="192">
        <f t="shared" si="6"/>
        <v>65884.225000000006</v>
      </c>
      <c r="S24" s="278"/>
      <c r="T24" s="278"/>
      <c r="U24" s="278"/>
      <c r="V24" s="278"/>
      <c r="W24" s="278"/>
      <c r="X24" s="278"/>
      <c r="Y24" s="278"/>
      <c r="Z24" s="278"/>
      <c r="AA24" s="278"/>
      <c r="AB24" s="278"/>
      <c r="AC24" s="278"/>
      <c r="AD24" s="278"/>
      <c r="AE24" s="278"/>
      <c r="AF24" s="278"/>
      <c r="AG24" s="278"/>
      <c r="AH24" s="278"/>
      <c r="AI24" s="278"/>
      <c r="AJ24" s="278"/>
      <c r="AK24" s="278"/>
      <c r="AL24" s="278"/>
      <c r="AM24" s="278"/>
      <c r="AN24" s="278"/>
      <c r="AO24" s="278"/>
      <c r="AP24" s="278"/>
      <c r="AQ24" s="278"/>
      <c r="AR24" s="278"/>
      <c r="AS24" s="278"/>
      <c r="AT24" s="278"/>
      <c r="AU24" s="278"/>
      <c r="AV24" s="278"/>
      <c r="AW24" s="278"/>
      <c r="AX24" s="278"/>
      <c r="AY24" s="278"/>
      <c r="AZ24" s="278"/>
      <c r="BA24" s="278"/>
      <c r="BB24" s="278"/>
      <c r="BC24" s="278"/>
      <c r="BD24" s="278"/>
      <c r="BE24" s="278"/>
      <c r="BF24" s="278"/>
      <c r="BG24" s="278"/>
      <c r="BH24" s="278"/>
      <c r="BI24" s="278"/>
      <c r="BJ24" s="278"/>
      <c r="BK24" s="278"/>
      <c r="BL24" s="278"/>
      <c r="BM24" s="278"/>
      <c r="BN24" s="278"/>
      <c r="BO24" s="278"/>
      <c r="BP24" s="278"/>
      <c r="BQ24" s="278"/>
      <c r="BR24" s="278"/>
      <c r="BS24" s="278"/>
      <c r="BT24" s="278"/>
      <c r="BU24" s="278"/>
      <c r="BV24" s="278"/>
      <c r="BW24" s="278"/>
      <c r="BX24" s="278"/>
      <c r="BY24" s="278"/>
      <c r="BZ24" s="278"/>
      <c r="CA24" s="278"/>
      <c r="CB24" s="278"/>
      <c r="CC24" s="278"/>
      <c r="CD24" s="278"/>
      <c r="CE24" s="278"/>
      <c r="CF24" s="278"/>
      <c r="CG24" s="278"/>
      <c r="CH24" s="278"/>
      <c r="CI24" s="278"/>
      <c r="CJ24" s="278"/>
      <c r="CK24" s="278"/>
      <c r="CL24" s="278"/>
      <c r="CM24" s="278"/>
      <c r="CN24" s="278"/>
      <c r="CO24" s="278"/>
      <c r="CP24" s="278"/>
      <c r="CQ24" s="278"/>
      <c r="CR24" s="278"/>
      <c r="CS24" s="278"/>
      <c r="CT24" s="278"/>
      <c r="CU24" s="278"/>
      <c r="CV24" s="278"/>
      <c r="CW24" s="278"/>
      <c r="CX24" s="278"/>
      <c r="CY24" s="278"/>
      <c r="CZ24" s="278"/>
      <c r="DA24" s="278"/>
      <c r="DB24" s="278"/>
      <c r="DC24" s="278"/>
      <c r="DD24" s="278"/>
      <c r="DE24" s="278"/>
      <c r="DF24" s="278"/>
      <c r="DG24" s="278"/>
      <c r="DH24" s="278"/>
      <c r="DI24" s="278"/>
      <c r="DJ24" s="278"/>
      <c r="DK24" s="278"/>
      <c r="DL24" s="278"/>
      <c r="DM24" s="278"/>
      <c r="DN24" s="278"/>
    </row>
    <row r="25" spans="2:118" x14ac:dyDescent="0.25">
      <c r="B25" s="353"/>
      <c r="C25" s="191" t="s">
        <v>191</v>
      </c>
      <c r="D25" s="27" t="s">
        <v>135</v>
      </c>
      <c r="E25" s="27" t="s">
        <v>144</v>
      </c>
      <c r="F25" s="27" t="s">
        <v>36</v>
      </c>
      <c r="G25" s="279">
        <v>41571</v>
      </c>
      <c r="H25" s="279">
        <v>41040</v>
      </c>
      <c r="I25" s="279">
        <v>2079</v>
      </c>
      <c r="J25" s="279">
        <v>0</v>
      </c>
      <c r="K25" s="192">
        <f t="shared" si="0"/>
        <v>23289.750000000004</v>
      </c>
      <c r="L25" s="193">
        <f t="shared" si="1"/>
        <v>93159.000000000015</v>
      </c>
      <c r="M25" s="192">
        <f t="shared" si="2"/>
        <v>135440.80000000002</v>
      </c>
      <c r="N25" s="192">
        <f t="shared" si="3"/>
        <v>114299.90000000001</v>
      </c>
      <c r="O25" s="278"/>
      <c r="P25" s="241" t="str">
        <f t="shared" si="4"/>
        <v/>
      </c>
      <c r="Q25" s="192">
        <f t="shared" si="5"/>
        <v>21172.5</v>
      </c>
      <c r="R25" s="192">
        <f t="shared" si="6"/>
        <v>23289.750000000004</v>
      </c>
      <c r="S25" s="278"/>
      <c r="T25" s="278"/>
      <c r="U25" s="278"/>
      <c r="V25" s="278">
        <v>123128</v>
      </c>
      <c r="W25" s="278"/>
      <c r="X25" s="278"/>
      <c r="Y25" s="278"/>
      <c r="Z25" s="278"/>
      <c r="AA25" s="278"/>
      <c r="AB25" s="278"/>
      <c r="AC25" s="278"/>
      <c r="AD25" s="278"/>
      <c r="AE25" s="278"/>
      <c r="AF25" s="278"/>
      <c r="AG25" s="278"/>
      <c r="AH25" s="278"/>
      <c r="AI25" s="278"/>
      <c r="AJ25" s="278"/>
      <c r="AK25" s="278"/>
      <c r="AL25" s="278"/>
      <c r="AM25" s="278"/>
      <c r="AN25" s="278"/>
      <c r="AO25" s="278"/>
      <c r="AP25" s="278"/>
      <c r="AQ25" s="278"/>
      <c r="AR25" s="278"/>
      <c r="AS25" s="278"/>
      <c r="AT25" s="278"/>
      <c r="AU25" s="278"/>
      <c r="AV25" s="278"/>
      <c r="AW25" s="278"/>
      <c r="AX25" s="278"/>
      <c r="AY25" s="278"/>
      <c r="AZ25" s="278"/>
      <c r="BA25" s="278"/>
      <c r="BB25" s="278"/>
      <c r="BC25" s="278"/>
      <c r="BD25" s="278"/>
      <c r="BE25" s="278"/>
      <c r="BF25" s="278"/>
      <c r="BG25" s="278"/>
      <c r="BH25" s="278"/>
      <c r="BI25" s="278">
        <v>84690</v>
      </c>
      <c r="BJ25" s="278"/>
      <c r="BK25" s="278"/>
      <c r="BL25" s="278"/>
      <c r="BM25" s="278"/>
      <c r="BN25" s="278"/>
      <c r="BO25" s="278"/>
      <c r="BP25" s="278"/>
      <c r="BQ25" s="278"/>
      <c r="BR25" s="278"/>
      <c r="BS25" s="278"/>
      <c r="BT25" s="278"/>
      <c r="BU25" s="278"/>
      <c r="BV25" s="278"/>
      <c r="BW25" s="278"/>
      <c r="BX25" s="278"/>
      <c r="BY25" s="278"/>
      <c r="BZ25" s="278"/>
      <c r="CA25" s="278"/>
      <c r="CB25" s="278"/>
      <c r="CC25" s="278"/>
      <c r="CD25" s="278"/>
      <c r="CE25" s="278"/>
      <c r="CF25" s="278"/>
      <c r="CG25" s="278"/>
      <c r="CH25" s="278"/>
      <c r="CI25" s="278"/>
      <c r="CJ25" s="278"/>
      <c r="CK25" s="278"/>
      <c r="CL25" s="278"/>
      <c r="CM25" s="278"/>
      <c r="CN25" s="278"/>
      <c r="CO25" s="278"/>
      <c r="CP25" s="278"/>
      <c r="CQ25" s="278"/>
      <c r="CR25" s="278"/>
      <c r="CS25" s="278"/>
      <c r="CT25" s="278"/>
      <c r="CU25" s="278"/>
      <c r="CV25" s="278"/>
      <c r="CW25" s="278"/>
      <c r="CX25" s="278"/>
      <c r="CY25" s="278"/>
      <c r="CZ25" s="278"/>
      <c r="DA25" s="278"/>
      <c r="DB25" s="278"/>
      <c r="DC25" s="278"/>
      <c r="DD25" s="278"/>
      <c r="DE25" s="278"/>
      <c r="DF25" s="278"/>
      <c r="DG25" s="278"/>
      <c r="DH25" s="278"/>
      <c r="DI25" s="278"/>
      <c r="DJ25" s="278"/>
      <c r="DK25" s="278"/>
      <c r="DL25" s="278"/>
      <c r="DM25" s="278"/>
      <c r="DN25" s="278"/>
    </row>
    <row r="26" spans="2:118" x14ac:dyDescent="0.25">
      <c r="B26" s="353"/>
      <c r="C26" s="191" t="s">
        <v>192</v>
      </c>
      <c r="D26" s="27" t="s">
        <v>131</v>
      </c>
      <c r="E26" s="27" t="s">
        <v>132</v>
      </c>
      <c r="F26" s="27" t="s">
        <v>36</v>
      </c>
      <c r="G26" s="279">
        <v>16444.439999999999</v>
      </c>
      <c r="H26" s="279">
        <v>76490</v>
      </c>
      <c r="I26" s="279">
        <v>1644.44</v>
      </c>
      <c r="J26" s="279">
        <v>1170</v>
      </c>
      <c r="K26" s="192">
        <f t="shared" si="0"/>
        <v>26330.942000000003</v>
      </c>
      <c r="L26" s="193">
        <f t="shared" si="1"/>
        <v>123412.3</v>
      </c>
      <c r="M26" s="192">
        <f t="shared" si="2"/>
        <v>123412.3</v>
      </c>
      <c r="N26" s="192">
        <f t="shared" si="3"/>
        <v>123412.3</v>
      </c>
      <c r="O26" s="278"/>
      <c r="P26" s="241" t="str">
        <f t="shared" si="4"/>
        <v/>
      </c>
      <c r="Q26" s="192">
        <f t="shared" si="5"/>
        <v>23937.22</v>
      </c>
      <c r="R26" s="192">
        <f t="shared" si="6"/>
        <v>26330.942000000003</v>
      </c>
      <c r="S26" s="278"/>
      <c r="T26" s="278"/>
      <c r="U26" s="278"/>
      <c r="V26" s="278">
        <v>112193</v>
      </c>
      <c r="W26" s="278"/>
      <c r="X26" s="278"/>
      <c r="Y26" s="278"/>
      <c r="Z26" s="278"/>
      <c r="AA26" s="278"/>
      <c r="AB26" s="278"/>
      <c r="AC26" s="278"/>
      <c r="AD26" s="278"/>
      <c r="AE26" s="278"/>
      <c r="AF26" s="278"/>
      <c r="AG26" s="278"/>
      <c r="AH26" s="278"/>
      <c r="AI26" s="278"/>
      <c r="AJ26" s="278"/>
      <c r="AK26" s="278"/>
      <c r="AL26" s="278"/>
      <c r="AM26" s="278"/>
      <c r="AN26" s="278"/>
      <c r="AO26" s="278"/>
      <c r="AP26" s="278"/>
      <c r="AQ26" s="278"/>
      <c r="AR26" s="278"/>
      <c r="AS26" s="278"/>
      <c r="AT26" s="278"/>
      <c r="AU26" s="278"/>
      <c r="AV26" s="278"/>
      <c r="AW26" s="278"/>
      <c r="AX26" s="278"/>
      <c r="AY26" s="278"/>
      <c r="AZ26" s="278"/>
      <c r="BA26" s="278"/>
      <c r="BB26" s="278"/>
      <c r="BC26" s="278"/>
      <c r="BD26" s="278"/>
      <c r="BE26" s="278"/>
      <c r="BF26" s="278"/>
      <c r="BG26" s="278"/>
      <c r="BH26" s="278"/>
      <c r="BI26" s="278"/>
      <c r="BJ26" s="278"/>
      <c r="BK26" s="278"/>
      <c r="BL26" s="278"/>
      <c r="BM26" s="278"/>
      <c r="BN26" s="278"/>
      <c r="BO26" s="278"/>
      <c r="BP26" s="278"/>
      <c r="BQ26" s="278"/>
      <c r="BR26" s="278"/>
      <c r="BS26" s="278"/>
      <c r="BT26" s="278"/>
      <c r="BU26" s="278"/>
      <c r="BV26" s="278"/>
      <c r="BW26" s="278"/>
      <c r="BX26" s="278"/>
      <c r="BY26" s="278"/>
      <c r="BZ26" s="278"/>
      <c r="CA26" s="278"/>
      <c r="CB26" s="278"/>
      <c r="CC26" s="278"/>
      <c r="CD26" s="278"/>
      <c r="CE26" s="278"/>
      <c r="CF26" s="278"/>
      <c r="CG26" s="278"/>
      <c r="CH26" s="278"/>
      <c r="CI26" s="278"/>
      <c r="CJ26" s="278"/>
      <c r="CK26" s="278"/>
      <c r="CL26" s="278"/>
      <c r="CM26" s="278"/>
      <c r="CN26" s="278"/>
      <c r="CO26" s="278"/>
      <c r="CP26" s="278"/>
      <c r="CQ26" s="278"/>
      <c r="CR26" s="278"/>
      <c r="CS26" s="278"/>
      <c r="CT26" s="278"/>
      <c r="CU26" s="278"/>
      <c r="CV26" s="278"/>
      <c r="CW26" s="278"/>
      <c r="CX26" s="278"/>
      <c r="CY26" s="278"/>
      <c r="CZ26" s="278"/>
      <c r="DA26" s="278"/>
      <c r="DB26" s="278"/>
      <c r="DC26" s="278"/>
      <c r="DD26" s="278"/>
      <c r="DE26" s="278"/>
      <c r="DF26" s="278"/>
      <c r="DG26" s="278"/>
      <c r="DH26" s="278"/>
      <c r="DI26" s="278"/>
      <c r="DJ26" s="278"/>
      <c r="DK26" s="278"/>
      <c r="DL26" s="278"/>
      <c r="DM26" s="278"/>
      <c r="DN26" s="278"/>
    </row>
    <row r="27" spans="2:118" x14ac:dyDescent="0.25">
      <c r="B27" s="353"/>
      <c r="C27" s="191" t="s">
        <v>193</v>
      </c>
      <c r="D27" s="27" t="s">
        <v>135</v>
      </c>
      <c r="E27" s="27" t="s">
        <v>144</v>
      </c>
      <c r="F27" s="27" t="s">
        <v>36</v>
      </c>
      <c r="G27" s="278">
        <v>27510</v>
      </c>
      <c r="H27" s="278">
        <v>92396</v>
      </c>
      <c r="I27" s="278">
        <v>1376</v>
      </c>
      <c r="J27" s="278">
        <v>0</v>
      </c>
      <c r="K27" s="192">
        <f t="shared" si="0"/>
        <v>33352.550000000003</v>
      </c>
      <c r="L27" s="193">
        <f t="shared" si="1"/>
        <v>135451.80000000002</v>
      </c>
      <c r="M27" s="192">
        <f t="shared" si="2"/>
        <v>171014.80000000002</v>
      </c>
      <c r="N27" s="192">
        <f t="shared" si="3"/>
        <v>153233.30000000002</v>
      </c>
      <c r="O27" s="278"/>
      <c r="P27" s="241" t="str">
        <f t="shared" si="4"/>
        <v/>
      </c>
      <c r="Q27" s="192">
        <f t="shared" si="5"/>
        <v>30320.5</v>
      </c>
      <c r="R27" s="192">
        <f t="shared" si="6"/>
        <v>33352.550000000003</v>
      </c>
      <c r="S27" s="278"/>
      <c r="T27" s="278"/>
      <c r="U27" s="278"/>
      <c r="V27" s="278">
        <v>123138</v>
      </c>
      <c r="W27" s="278"/>
      <c r="X27" s="278"/>
      <c r="Y27" s="278"/>
      <c r="Z27" s="278"/>
      <c r="AA27" s="278"/>
      <c r="AB27" s="278"/>
      <c r="AC27" s="278"/>
      <c r="AD27" s="278"/>
      <c r="AE27" s="278"/>
      <c r="AF27" s="278"/>
      <c r="AG27" s="278"/>
      <c r="AH27" s="278"/>
      <c r="AI27" s="278"/>
      <c r="AJ27" s="278"/>
      <c r="AK27" s="278"/>
      <c r="AL27" s="278"/>
      <c r="AM27" s="278"/>
      <c r="AN27" s="278"/>
      <c r="AO27" s="278"/>
      <c r="AP27" s="278"/>
      <c r="AQ27" s="278"/>
      <c r="AR27" s="278"/>
      <c r="AS27" s="278"/>
      <c r="AT27" s="278"/>
      <c r="AU27" s="278"/>
      <c r="AV27" s="278"/>
      <c r="AW27" s="278"/>
      <c r="AX27" s="278"/>
      <c r="AY27" s="278"/>
      <c r="AZ27" s="278"/>
      <c r="BA27" s="278"/>
      <c r="BB27" s="278"/>
      <c r="BC27" s="278"/>
      <c r="BD27" s="278"/>
      <c r="BE27" s="278"/>
      <c r="BF27" s="278"/>
      <c r="BG27" s="278"/>
      <c r="BH27" s="278"/>
      <c r="BI27" s="278">
        <v>155468</v>
      </c>
      <c r="BJ27" s="278"/>
      <c r="BK27" s="278"/>
      <c r="BL27" s="278"/>
      <c r="BM27" s="278"/>
      <c r="BN27" s="278"/>
      <c r="BO27" s="278"/>
      <c r="BP27" s="278"/>
      <c r="BQ27" s="278"/>
      <c r="BR27" s="278"/>
      <c r="BS27" s="278"/>
      <c r="BT27" s="278"/>
      <c r="BU27" s="278"/>
      <c r="BV27" s="278"/>
      <c r="BW27" s="278"/>
      <c r="BX27" s="278"/>
      <c r="BY27" s="278"/>
      <c r="BZ27" s="278"/>
      <c r="CA27" s="278"/>
      <c r="CB27" s="278"/>
      <c r="CC27" s="278"/>
      <c r="CD27" s="278"/>
      <c r="CE27" s="278"/>
      <c r="CF27" s="278"/>
      <c r="CG27" s="278"/>
      <c r="CH27" s="278"/>
      <c r="CI27" s="278"/>
      <c r="CJ27" s="278"/>
      <c r="CK27" s="278"/>
      <c r="CL27" s="278"/>
      <c r="CM27" s="278"/>
      <c r="CN27" s="278"/>
      <c r="CO27" s="278"/>
      <c r="CP27" s="278"/>
      <c r="CQ27" s="278"/>
      <c r="CR27" s="278"/>
      <c r="CS27" s="278"/>
      <c r="CT27" s="278"/>
      <c r="CU27" s="278"/>
      <c r="CV27" s="278"/>
      <c r="CW27" s="278"/>
      <c r="CX27" s="278"/>
      <c r="CY27" s="278"/>
      <c r="CZ27" s="278"/>
      <c r="DA27" s="278"/>
      <c r="DB27" s="278"/>
      <c r="DC27" s="278"/>
      <c r="DD27" s="278"/>
      <c r="DE27" s="278"/>
      <c r="DF27" s="278"/>
      <c r="DG27" s="278"/>
      <c r="DH27" s="278"/>
      <c r="DI27" s="278"/>
      <c r="DJ27" s="278"/>
      <c r="DK27" s="278"/>
      <c r="DL27" s="278"/>
      <c r="DM27" s="278"/>
      <c r="DN27" s="278"/>
    </row>
    <row r="28" spans="2:118" x14ac:dyDescent="0.25">
      <c r="B28" s="352" t="s">
        <v>500</v>
      </c>
      <c r="C28" s="191" t="s">
        <v>195</v>
      </c>
      <c r="D28" s="27" t="s">
        <v>478</v>
      </c>
      <c r="E28" s="27" t="s">
        <v>134</v>
      </c>
      <c r="F28" s="27" t="s">
        <v>36</v>
      </c>
      <c r="G28" s="278">
        <v>150000</v>
      </c>
      <c r="H28" s="278">
        <v>260000</v>
      </c>
      <c r="I28" s="278">
        <v>0</v>
      </c>
      <c r="J28" s="278">
        <v>315000</v>
      </c>
      <c r="K28" s="192">
        <f t="shared" si="0"/>
        <v>199375.00000000003</v>
      </c>
      <c r="L28" s="193">
        <f t="shared" si="1"/>
        <v>40339494.800000004</v>
      </c>
      <c r="M28" s="192">
        <f t="shared" si="2"/>
        <v>40339494.800000004</v>
      </c>
      <c r="N28" s="192">
        <f t="shared" si="3"/>
        <v>40339494.800000004</v>
      </c>
      <c r="O28" s="278"/>
      <c r="P28" s="241" t="str">
        <f t="shared" ref="P28:P63" si="7">IF(F28="O",IF(K28&lt;&gt;0,"",IF(N28&lt;&gt;0,"","&lt;--Es necesario ingresar un valor aproximado")),IF(N28&lt;&gt;0,"","&lt;--Es necesario ingresar un valor aproximado"))</f>
        <v/>
      </c>
      <c r="Q28" s="192">
        <f t="shared" si="5"/>
        <v>181250</v>
      </c>
      <c r="R28" s="192">
        <f t="shared" si="6"/>
        <v>199375.00000000003</v>
      </c>
      <c r="S28" s="278"/>
      <c r="T28" s="278"/>
      <c r="U28" s="278"/>
      <c r="V28" s="278"/>
      <c r="W28" s="278"/>
      <c r="X28" s="278"/>
      <c r="Y28" s="278"/>
      <c r="Z28" s="278"/>
      <c r="AA28" s="278"/>
      <c r="AB28" s="278"/>
      <c r="AC28" s="278"/>
      <c r="AD28" s="278"/>
      <c r="AE28" s="278"/>
      <c r="AF28" s="278"/>
      <c r="AG28" s="278"/>
      <c r="AH28" s="278"/>
      <c r="AI28" s="278"/>
      <c r="AJ28" s="278"/>
      <c r="AK28" s="278"/>
      <c r="AL28" s="278"/>
      <c r="AM28" s="278"/>
      <c r="AN28" s="278"/>
      <c r="AO28" s="278"/>
      <c r="AP28" s="278"/>
      <c r="AQ28" s="278"/>
      <c r="AR28" s="278"/>
      <c r="AS28" s="278"/>
      <c r="AT28" s="278"/>
      <c r="AU28" s="278"/>
      <c r="AV28" s="278"/>
      <c r="AW28" s="278"/>
      <c r="AX28" s="278"/>
      <c r="AY28" s="278"/>
      <c r="AZ28" s="278"/>
      <c r="BA28" s="278">
        <v>36672268</v>
      </c>
      <c r="BB28" s="278"/>
      <c r="BC28" s="278"/>
      <c r="BD28" s="278"/>
      <c r="BE28" s="278"/>
      <c r="BF28" s="278"/>
      <c r="BG28" s="278"/>
      <c r="BH28" s="278"/>
      <c r="BI28" s="278"/>
      <c r="BJ28" s="278"/>
      <c r="BK28" s="278"/>
      <c r="BL28" s="278"/>
      <c r="BM28" s="278"/>
      <c r="BN28" s="278"/>
      <c r="BO28" s="278"/>
      <c r="BP28" s="278"/>
      <c r="BQ28" s="278"/>
      <c r="BR28" s="278"/>
      <c r="BS28" s="278"/>
      <c r="BT28" s="278"/>
      <c r="BU28" s="278"/>
      <c r="BV28" s="278"/>
      <c r="BW28" s="278"/>
      <c r="BX28" s="278"/>
      <c r="BY28" s="278"/>
      <c r="BZ28" s="278"/>
      <c r="CA28" s="278"/>
      <c r="CB28" s="278"/>
      <c r="CC28" s="278"/>
      <c r="CD28" s="278"/>
      <c r="CE28" s="278"/>
      <c r="CF28" s="278"/>
      <c r="CG28" s="278"/>
      <c r="CH28" s="278"/>
      <c r="CI28" s="278"/>
      <c r="CJ28" s="278"/>
      <c r="CK28" s="278"/>
      <c r="CL28" s="278"/>
      <c r="CM28" s="278"/>
      <c r="CN28" s="278"/>
      <c r="CO28" s="278"/>
      <c r="CP28" s="278"/>
      <c r="CQ28" s="278"/>
      <c r="CR28" s="278"/>
      <c r="CS28" s="278"/>
      <c r="CT28" s="278"/>
      <c r="CU28" s="278"/>
      <c r="CV28" s="278"/>
      <c r="CW28" s="278"/>
      <c r="CX28" s="278"/>
      <c r="CY28" s="278"/>
      <c r="CZ28" s="278"/>
      <c r="DA28" s="278"/>
      <c r="DB28" s="278"/>
      <c r="DC28" s="278"/>
      <c r="DD28" s="278"/>
      <c r="DE28" s="278"/>
      <c r="DF28" s="278"/>
      <c r="DG28" s="278"/>
      <c r="DH28" s="278"/>
      <c r="DI28" s="278"/>
      <c r="DJ28" s="278"/>
      <c r="DK28" s="278"/>
      <c r="DL28" s="278"/>
      <c r="DM28" s="278"/>
      <c r="DN28" s="278"/>
    </row>
    <row r="29" spans="2:118" x14ac:dyDescent="0.25">
      <c r="B29" s="353"/>
      <c r="C29" s="191" t="s">
        <v>87</v>
      </c>
      <c r="D29" s="27" t="s">
        <v>478</v>
      </c>
      <c r="E29" s="27" t="s">
        <v>134</v>
      </c>
      <c r="F29" s="27" t="s">
        <v>36</v>
      </c>
      <c r="G29" s="278">
        <v>210</v>
      </c>
      <c r="H29" s="278">
        <v>250</v>
      </c>
      <c r="I29" s="278"/>
      <c r="J29" s="278">
        <v>0</v>
      </c>
      <c r="K29" s="192">
        <f t="shared" si="0"/>
        <v>126.50000000000001</v>
      </c>
      <c r="L29" s="193">
        <f t="shared" si="1"/>
        <v>0</v>
      </c>
      <c r="M29" s="192">
        <f t="shared" si="2"/>
        <v>0</v>
      </c>
      <c r="N29" s="192">
        <f t="shared" si="3"/>
        <v>0</v>
      </c>
      <c r="O29" s="278"/>
      <c r="P29" s="241" t="str">
        <f t="shared" si="7"/>
        <v/>
      </c>
      <c r="Q29" s="192">
        <f t="shared" si="5"/>
        <v>115</v>
      </c>
      <c r="R29" s="192">
        <f t="shared" si="6"/>
        <v>126.50000000000001</v>
      </c>
      <c r="S29" s="278"/>
      <c r="T29" s="278"/>
      <c r="U29" s="278"/>
      <c r="V29" s="278"/>
      <c r="W29" s="278"/>
      <c r="X29" s="278"/>
      <c r="Y29" s="278"/>
      <c r="Z29" s="278"/>
      <c r="AA29" s="278"/>
      <c r="AB29" s="278"/>
      <c r="AC29" s="278"/>
      <c r="AD29" s="278"/>
      <c r="AE29" s="278"/>
      <c r="AF29" s="278"/>
      <c r="AG29" s="278"/>
      <c r="AH29" s="278"/>
      <c r="AI29" s="278"/>
      <c r="AJ29" s="278"/>
      <c r="AK29" s="278"/>
      <c r="AL29" s="278"/>
      <c r="AM29" s="278"/>
      <c r="AN29" s="278"/>
      <c r="AO29" s="278"/>
      <c r="AP29" s="278"/>
      <c r="AQ29" s="278"/>
      <c r="AR29" s="278"/>
      <c r="AS29" s="278"/>
      <c r="AT29" s="278"/>
      <c r="AU29" s="278"/>
      <c r="AV29" s="278"/>
      <c r="AW29" s="278"/>
      <c r="AX29" s="278"/>
      <c r="AY29" s="278"/>
      <c r="AZ29" s="278"/>
      <c r="BA29" s="278"/>
      <c r="BB29" s="278"/>
      <c r="BC29" s="278"/>
      <c r="BD29" s="278"/>
      <c r="BE29" s="278"/>
      <c r="BF29" s="278"/>
      <c r="BG29" s="278"/>
      <c r="BH29" s="278"/>
      <c r="BI29" s="278"/>
      <c r="BJ29" s="278"/>
      <c r="BK29" s="278"/>
      <c r="BL29" s="278"/>
      <c r="BM29" s="278"/>
      <c r="BN29" s="278"/>
      <c r="BO29" s="278"/>
      <c r="BP29" s="278"/>
      <c r="BQ29" s="278"/>
      <c r="BR29" s="278"/>
      <c r="BS29" s="278"/>
      <c r="BT29" s="278"/>
      <c r="BU29" s="278"/>
      <c r="BV29" s="278"/>
      <c r="BW29" s="278"/>
      <c r="BX29" s="278"/>
      <c r="BY29" s="278"/>
      <c r="BZ29" s="278"/>
      <c r="CA29" s="278"/>
      <c r="CB29" s="278"/>
      <c r="CC29" s="278"/>
      <c r="CD29" s="278"/>
      <c r="CE29" s="278"/>
      <c r="CF29" s="278"/>
      <c r="CG29" s="278"/>
      <c r="CH29" s="278"/>
      <c r="CI29" s="278"/>
      <c r="CJ29" s="278"/>
      <c r="CK29" s="278"/>
      <c r="CL29" s="278"/>
      <c r="CM29" s="278"/>
      <c r="CN29" s="278"/>
      <c r="CO29" s="278"/>
      <c r="CP29" s="278"/>
      <c r="CQ29" s="278"/>
      <c r="CR29" s="278"/>
      <c r="CS29" s="278"/>
      <c r="CT29" s="278"/>
      <c r="CU29" s="278"/>
      <c r="CV29" s="278"/>
      <c r="CW29" s="278"/>
      <c r="CX29" s="278"/>
      <c r="CY29" s="278"/>
      <c r="CZ29" s="278"/>
      <c r="DA29" s="278"/>
      <c r="DB29" s="278"/>
      <c r="DC29" s="278"/>
      <c r="DD29" s="278"/>
      <c r="DE29" s="278"/>
      <c r="DF29" s="278"/>
      <c r="DG29" s="278"/>
      <c r="DH29" s="278"/>
      <c r="DI29" s="278"/>
      <c r="DJ29" s="278"/>
      <c r="DK29" s="278"/>
      <c r="DL29" s="278"/>
      <c r="DM29" s="278"/>
      <c r="DN29" s="278"/>
    </row>
    <row r="30" spans="2:118" x14ac:dyDescent="0.25">
      <c r="B30" s="353"/>
      <c r="C30" s="194" t="s">
        <v>196</v>
      </c>
      <c r="D30" s="195" t="s">
        <v>481</v>
      </c>
      <c r="E30" s="195" t="s">
        <v>482</v>
      </c>
      <c r="F30" s="195" t="s">
        <v>691</v>
      </c>
      <c r="G30" s="280"/>
      <c r="H30" s="280"/>
      <c r="I30" s="280"/>
      <c r="J30" s="280"/>
      <c r="K30" s="196">
        <f t="shared" si="0"/>
        <v>0</v>
      </c>
      <c r="L30" s="193">
        <f t="shared" si="1"/>
        <v>9350</v>
      </c>
      <c r="M30" s="192">
        <f t="shared" si="2"/>
        <v>9350</v>
      </c>
      <c r="N30" s="192">
        <f t="shared" si="3"/>
        <v>9350</v>
      </c>
      <c r="O30" s="278"/>
      <c r="P30" s="241" t="str">
        <f t="shared" si="7"/>
        <v/>
      </c>
      <c r="Q30" s="192">
        <f t="shared" si="5"/>
        <v>8500</v>
      </c>
      <c r="R30" s="192">
        <f t="shared" si="6"/>
        <v>9350</v>
      </c>
      <c r="S30" s="278"/>
      <c r="T30" s="278"/>
      <c r="U30" s="278"/>
      <c r="V30" s="278"/>
      <c r="W30" s="278"/>
      <c r="X30" s="278"/>
      <c r="Y30" s="278"/>
      <c r="Z30" s="278"/>
      <c r="AA30" s="278"/>
      <c r="AB30" s="278"/>
      <c r="AC30" s="278"/>
      <c r="AD30" s="278"/>
      <c r="AE30" s="278">
        <v>8500</v>
      </c>
      <c r="AF30" s="278"/>
      <c r="AG30" s="278"/>
      <c r="AH30" s="278"/>
      <c r="AI30" s="278"/>
      <c r="AJ30" s="278"/>
      <c r="AK30" s="278"/>
      <c r="AL30" s="278"/>
      <c r="AM30" s="278"/>
      <c r="AN30" s="278"/>
      <c r="AO30" s="278"/>
      <c r="AP30" s="278"/>
      <c r="AQ30" s="278"/>
      <c r="AR30" s="278"/>
      <c r="AS30" s="278"/>
      <c r="AT30" s="278"/>
      <c r="AU30" s="278"/>
      <c r="AV30" s="278"/>
      <c r="AW30" s="278"/>
      <c r="AX30" s="278"/>
      <c r="AY30" s="278"/>
      <c r="AZ30" s="278"/>
      <c r="BA30" s="278"/>
      <c r="BB30" s="278"/>
      <c r="BC30" s="278"/>
      <c r="BD30" s="278"/>
      <c r="BE30" s="278"/>
      <c r="BF30" s="278"/>
      <c r="BG30" s="278"/>
      <c r="BH30" s="278"/>
      <c r="BI30" s="278"/>
      <c r="BJ30" s="278"/>
      <c r="BK30" s="278"/>
      <c r="BL30" s="278"/>
      <c r="BM30" s="278"/>
      <c r="BN30" s="278"/>
      <c r="BO30" s="278"/>
      <c r="BP30" s="278"/>
      <c r="BQ30" s="278"/>
      <c r="BR30" s="278"/>
      <c r="BS30" s="278"/>
      <c r="BT30" s="278"/>
      <c r="BU30" s="278"/>
      <c r="BV30" s="278"/>
      <c r="BW30" s="278"/>
      <c r="BX30" s="278"/>
      <c r="BY30" s="278"/>
      <c r="BZ30" s="278"/>
      <c r="CA30" s="278"/>
      <c r="CB30" s="278"/>
      <c r="CC30" s="278"/>
      <c r="CD30" s="278"/>
      <c r="CE30" s="278"/>
      <c r="CF30" s="278"/>
      <c r="CG30" s="278"/>
      <c r="CH30" s="278"/>
      <c r="CI30" s="278"/>
      <c r="CJ30" s="278"/>
      <c r="CK30" s="278"/>
      <c r="CL30" s="278"/>
      <c r="CM30" s="278"/>
      <c r="CN30" s="278"/>
      <c r="CO30" s="278"/>
      <c r="CP30" s="278"/>
      <c r="CQ30" s="278"/>
      <c r="CR30" s="278"/>
      <c r="CS30" s="278"/>
      <c r="CT30" s="278"/>
      <c r="CU30" s="278"/>
      <c r="CV30" s="278"/>
      <c r="CW30" s="278"/>
      <c r="CX30" s="278"/>
      <c r="CY30" s="278"/>
      <c r="CZ30" s="278"/>
      <c r="DA30" s="278"/>
      <c r="DB30" s="278"/>
      <c r="DC30" s="278"/>
      <c r="DD30" s="278"/>
      <c r="DE30" s="278"/>
      <c r="DF30" s="278"/>
      <c r="DG30" s="278"/>
      <c r="DH30" s="278"/>
      <c r="DI30" s="278"/>
      <c r="DJ30" s="278"/>
      <c r="DK30" s="278"/>
      <c r="DL30" s="278"/>
      <c r="DM30" s="278"/>
      <c r="DN30" s="278"/>
    </row>
    <row r="31" spans="2:118" x14ac:dyDescent="0.25">
      <c r="B31" s="352" t="s">
        <v>501</v>
      </c>
      <c r="C31" s="194" t="s">
        <v>198</v>
      </c>
      <c r="D31" s="195" t="s">
        <v>478</v>
      </c>
      <c r="E31" s="195" t="s">
        <v>134</v>
      </c>
      <c r="F31" s="195" t="s">
        <v>691</v>
      </c>
      <c r="G31" s="280"/>
      <c r="H31" s="280"/>
      <c r="I31" s="280"/>
      <c r="J31" s="280"/>
      <c r="K31" s="196">
        <f t="shared" si="0"/>
        <v>0</v>
      </c>
      <c r="L31" s="193">
        <f t="shared" si="1"/>
        <v>0</v>
      </c>
      <c r="M31" s="192">
        <f t="shared" si="2"/>
        <v>0</v>
      </c>
      <c r="N31" s="192">
        <f t="shared" si="3"/>
        <v>0</v>
      </c>
      <c r="O31" s="278"/>
      <c r="P31" s="241" t="str">
        <f t="shared" si="7"/>
        <v>&lt;--Es necesario ingresar un valor aproximado</v>
      </c>
      <c r="Q31" s="192">
        <f t="shared" si="5"/>
        <v>0</v>
      </c>
      <c r="R31" s="192">
        <f t="shared" si="6"/>
        <v>0</v>
      </c>
      <c r="S31" s="278"/>
      <c r="T31" s="278"/>
      <c r="U31" s="278"/>
      <c r="V31" s="278"/>
      <c r="W31" s="278"/>
      <c r="X31" s="278"/>
      <c r="Y31" s="278"/>
      <c r="Z31" s="278"/>
      <c r="AA31" s="278"/>
      <c r="AB31" s="278"/>
      <c r="AC31" s="278"/>
      <c r="AD31" s="278"/>
      <c r="AE31" s="278"/>
      <c r="AF31" s="278"/>
      <c r="AG31" s="278"/>
      <c r="AH31" s="278"/>
      <c r="AI31" s="278"/>
      <c r="AJ31" s="278"/>
      <c r="AK31" s="278"/>
      <c r="AL31" s="278"/>
      <c r="AM31" s="278"/>
      <c r="AN31" s="278"/>
      <c r="AO31" s="278"/>
      <c r="AP31" s="278"/>
      <c r="AQ31" s="278"/>
      <c r="AR31" s="278"/>
      <c r="AS31" s="278"/>
      <c r="AT31" s="278"/>
      <c r="AU31" s="278"/>
      <c r="AV31" s="278"/>
      <c r="AW31" s="278"/>
      <c r="AX31" s="278"/>
      <c r="AY31" s="278"/>
      <c r="AZ31" s="278"/>
      <c r="BA31" s="278"/>
      <c r="BB31" s="278"/>
      <c r="BC31" s="278"/>
      <c r="BD31" s="278"/>
      <c r="BE31" s="278"/>
      <c r="BF31" s="278"/>
      <c r="BG31" s="278"/>
      <c r="BH31" s="278"/>
      <c r="BI31" s="278"/>
      <c r="BJ31" s="278"/>
      <c r="BK31" s="278"/>
      <c r="BL31" s="278"/>
      <c r="BM31" s="278"/>
      <c r="BN31" s="278"/>
      <c r="BO31" s="278"/>
      <c r="BP31" s="278"/>
      <c r="BQ31" s="278"/>
      <c r="BR31" s="278"/>
      <c r="BS31" s="278"/>
      <c r="BT31" s="278"/>
      <c r="BU31" s="278"/>
      <c r="BV31" s="278"/>
      <c r="BW31" s="278"/>
      <c r="BX31" s="278"/>
      <c r="BY31" s="278"/>
      <c r="BZ31" s="278"/>
      <c r="CA31" s="278"/>
      <c r="CB31" s="278"/>
      <c r="CC31" s="278"/>
      <c r="CD31" s="278"/>
      <c r="CE31" s="278"/>
      <c r="CF31" s="278"/>
      <c r="CG31" s="278"/>
      <c r="CH31" s="278"/>
      <c r="CI31" s="278"/>
      <c r="CJ31" s="278"/>
      <c r="CK31" s="278"/>
      <c r="CL31" s="278"/>
      <c r="CM31" s="278"/>
      <c r="CN31" s="278"/>
      <c r="CO31" s="278"/>
      <c r="CP31" s="278"/>
      <c r="CQ31" s="278"/>
      <c r="CR31" s="278"/>
      <c r="CS31" s="278"/>
      <c r="CT31" s="278"/>
      <c r="CU31" s="278"/>
      <c r="CV31" s="278"/>
      <c r="CW31" s="278"/>
      <c r="CX31" s="278"/>
      <c r="CY31" s="278"/>
      <c r="CZ31" s="278"/>
      <c r="DA31" s="278"/>
      <c r="DB31" s="278"/>
      <c r="DC31" s="278"/>
      <c r="DD31" s="278"/>
      <c r="DE31" s="278"/>
      <c r="DF31" s="278"/>
      <c r="DG31" s="278"/>
      <c r="DH31" s="278"/>
      <c r="DI31" s="278"/>
      <c r="DJ31" s="278"/>
      <c r="DK31" s="278"/>
      <c r="DL31" s="278"/>
      <c r="DM31" s="278"/>
      <c r="DN31" s="278"/>
    </row>
    <row r="32" spans="2:118" x14ac:dyDescent="0.25">
      <c r="B32" s="353"/>
      <c r="C32" s="194" t="s">
        <v>199</v>
      </c>
      <c r="D32" s="195" t="s">
        <v>478</v>
      </c>
      <c r="E32" s="195" t="s">
        <v>134</v>
      </c>
      <c r="F32" s="195" t="s">
        <v>691</v>
      </c>
      <c r="G32" s="280"/>
      <c r="H32" s="280"/>
      <c r="I32" s="280"/>
      <c r="J32" s="280"/>
      <c r="K32" s="196">
        <f t="shared" si="0"/>
        <v>0</v>
      </c>
      <c r="L32" s="193">
        <f t="shared" si="1"/>
        <v>374000.00000000006</v>
      </c>
      <c r="M32" s="192">
        <f t="shared" si="2"/>
        <v>528770</v>
      </c>
      <c r="N32" s="192">
        <f t="shared" si="3"/>
        <v>451385.00000000006</v>
      </c>
      <c r="O32" s="278"/>
      <c r="P32" s="241" t="str">
        <f t="shared" si="7"/>
        <v/>
      </c>
      <c r="Q32" s="192">
        <f t="shared" si="5"/>
        <v>410350</v>
      </c>
      <c r="R32" s="192">
        <f t="shared" si="6"/>
        <v>451385.00000000006</v>
      </c>
      <c r="S32" s="278"/>
      <c r="T32" s="278"/>
      <c r="U32" s="278"/>
      <c r="V32" s="278"/>
      <c r="W32" s="278"/>
      <c r="X32" s="278"/>
      <c r="Y32" s="278"/>
      <c r="Z32" s="278"/>
      <c r="AA32" s="278"/>
      <c r="AB32" s="278"/>
      <c r="AC32" s="278"/>
      <c r="AD32" s="278"/>
      <c r="AE32" s="278">
        <v>480700</v>
      </c>
      <c r="AF32" s="278"/>
      <c r="AG32" s="278"/>
      <c r="AH32" s="278"/>
      <c r="AI32" s="278"/>
      <c r="AJ32" s="278"/>
      <c r="AK32" s="278"/>
      <c r="AL32" s="278"/>
      <c r="AM32" s="278"/>
      <c r="AN32" s="278"/>
      <c r="AO32" s="278">
        <v>340000</v>
      </c>
      <c r="AP32" s="278"/>
      <c r="AQ32" s="278"/>
      <c r="AR32" s="278"/>
      <c r="AS32" s="278"/>
      <c r="AT32" s="278"/>
      <c r="AU32" s="278"/>
      <c r="AV32" s="278"/>
      <c r="AW32" s="278"/>
      <c r="AX32" s="278"/>
      <c r="AY32" s="278"/>
      <c r="AZ32" s="278"/>
      <c r="BA32" s="278"/>
      <c r="BB32" s="278"/>
      <c r="BC32" s="278"/>
      <c r="BD32" s="278"/>
      <c r="BE32" s="278"/>
      <c r="BF32" s="278"/>
      <c r="BG32" s="278"/>
      <c r="BH32" s="278"/>
      <c r="BI32" s="278"/>
      <c r="BJ32" s="278"/>
      <c r="BK32" s="278"/>
      <c r="BL32" s="278"/>
      <c r="BM32" s="278"/>
      <c r="BN32" s="278"/>
      <c r="BO32" s="278"/>
      <c r="BP32" s="278"/>
      <c r="BQ32" s="278"/>
      <c r="BR32" s="278"/>
      <c r="BS32" s="278"/>
      <c r="BT32" s="278"/>
      <c r="BU32" s="278"/>
      <c r="BV32" s="278"/>
      <c r="BW32" s="278"/>
      <c r="BX32" s="278"/>
      <c r="BY32" s="278"/>
      <c r="BZ32" s="278"/>
      <c r="CA32" s="278"/>
      <c r="CB32" s="278"/>
      <c r="CC32" s="278"/>
      <c r="CD32" s="278"/>
      <c r="CE32" s="278"/>
      <c r="CF32" s="278"/>
      <c r="CG32" s="278"/>
      <c r="CH32" s="278"/>
      <c r="CI32" s="278"/>
      <c r="CJ32" s="278"/>
      <c r="CK32" s="278"/>
      <c r="CL32" s="278"/>
      <c r="CM32" s="278"/>
      <c r="CN32" s="278"/>
      <c r="CO32" s="278"/>
      <c r="CP32" s="278"/>
      <c r="CQ32" s="278"/>
      <c r="CR32" s="278"/>
      <c r="CS32" s="278"/>
      <c r="CT32" s="278"/>
      <c r="CU32" s="278"/>
      <c r="CV32" s="278"/>
      <c r="CW32" s="278"/>
      <c r="CX32" s="278"/>
      <c r="CY32" s="278"/>
      <c r="CZ32" s="278"/>
      <c r="DA32" s="278"/>
      <c r="DB32" s="278"/>
      <c r="DC32" s="278"/>
      <c r="DD32" s="278"/>
      <c r="DE32" s="278"/>
      <c r="DF32" s="278"/>
      <c r="DG32" s="278"/>
      <c r="DH32" s="278"/>
      <c r="DI32" s="278"/>
      <c r="DJ32" s="278"/>
      <c r="DK32" s="278"/>
      <c r="DL32" s="278"/>
      <c r="DM32" s="278"/>
      <c r="DN32" s="278"/>
    </row>
    <row r="33" spans="2:118" x14ac:dyDescent="0.25">
      <c r="B33" s="353"/>
      <c r="C33" s="191" t="s">
        <v>548</v>
      </c>
      <c r="D33" s="27" t="s">
        <v>478</v>
      </c>
      <c r="E33" s="27" t="s">
        <v>134</v>
      </c>
      <c r="F33" s="27" t="s">
        <v>36</v>
      </c>
      <c r="G33" s="278">
        <v>11500</v>
      </c>
      <c r="H33" s="278">
        <v>124700</v>
      </c>
      <c r="I33" s="278">
        <v>1800</v>
      </c>
      <c r="J33" s="278">
        <v>13100</v>
      </c>
      <c r="K33" s="192">
        <f t="shared" si="0"/>
        <v>41552.5</v>
      </c>
      <c r="L33" s="193">
        <f t="shared" si="1"/>
        <v>871200.00000000012</v>
      </c>
      <c r="M33" s="192">
        <f t="shared" si="2"/>
        <v>880000.00000000012</v>
      </c>
      <c r="N33" s="192">
        <f t="shared" si="3"/>
        <v>873400.00000000012</v>
      </c>
      <c r="O33" s="278"/>
      <c r="P33" s="241" t="str">
        <f t="shared" si="7"/>
        <v/>
      </c>
      <c r="Q33" s="192">
        <f t="shared" si="5"/>
        <v>37775</v>
      </c>
      <c r="R33" s="192">
        <f t="shared" si="6"/>
        <v>41552.5</v>
      </c>
      <c r="S33" s="278"/>
      <c r="T33" s="278"/>
      <c r="U33" s="278"/>
      <c r="V33" s="278"/>
      <c r="W33" s="278"/>
      <c r="X33" s="278">
        <v>792000</v>
      </c>
      <c r="Y33" s="278">
        <v>792000</v>
      </c>
      <c r="Z33" s="278">
        <v>792000</v>
      </c>
      <c r="AA33" s="278"/>
      <c r="AB33" s="278"/>
      <c r="AC33" s="278"/>
      <c r="AD33" s="278"/>
      <c r="AE33" s="278"/>
      <c r="AF33" s="278"/>
      <c r="AG33" s="278"/>
      <c r="AH33" s="278"/>
      <c r="AI33" s="278"/>
      <c r="AJ33" s="278"/>
      <c r="AK33" s="278"/>
      <c r="AL33" s="278"/>
      <c r="AM33" s="278"/>
      <c r="AN33" s="278"/>
      <c r="AO33" s="278"/>
      <c r="AP33" s="278"/>
      <c r="AQ33" s="278"/>
      <c r="AR33" s="278"/>
      <c r="AS33" s="278">
        <v>800000</v>
      </c>
      <c r="AT33" s="278"/>
      <c r="AU33" s="278"/>
      <c r="AV33" s="278"/>
      <c r="AW33" s="278"/>
      <c r="AX33" s="278"/>
      <c r="AY33" s="278"/>
      <c r="AZ33" s="278"/>
      <c r="BA33" s="278"/>
      <c r="BB33" s="278"/>
      <c r="BC33" s="278"/>
      <c r="BD33" s="278"/>
      <c r="BE33" s="278"/>
      <c r="BF33" s="278"/>
      <c r="BG33" s="278"/>
      <c r="BH33" s="278"/>
      <c r="BI33" s="278"/>
      <c r="BJ33" s="278"/>
      <c r="BK33" s="278"/>
      <c r="BL33" s="278"/>
      <c r="BM33" s="278"/>
      <c r="BN33" s="278"/>
      <c r="BO33" s="278"/>
      <c r="BP33" s="278"/>
      <c r="BQ33" s="278"/>
      <c r="BR33" s="278"/>
      <c r="BS33" s="278"/>
      <c r="BT33" s="278"/>
      <c r="BU33" s="278"/>
      <c r="BV33" s="278"/>
      <c r="BW33" s="278"/>
      <c r="BX33" s="278"/>
      <c r="BY33" s="278"/>
      <c r="BZ33" s="278"/>
      <c r="CA33" s="278"/>
      <c r="CB33" s="278"/>
      <c r="CC33" s="278"/>
      <c r="CD33" s="278"/>
      <c r="CE33" s="278"/>
      <c r="CF33" s="278"/>
      <c r="CG33" s="278"/>
      <c r="CH33" s="278"/>
      <c r="CI33" s="278"/>
      <c r="CJ33" s="278"/>
      <c r="CK33" s="278"/>
      <c r="CL33" s="278"/>
      <c r="CM33" s="278"/>
      <c r="CN33" s="278"/>
      <c r="CO33" s="278"/>
      <c r="CP33" s="278"/>
      <c r="CQ33" s="278"/>
      <c r="CR33" s="278"/>
      <c r="CS33" s="278"/>
      <c r="CT33" s="278"/>
      <c r="CU33" s="278"/>
      <c r="CV33" s="278"/>
      <c r="CW33" s="278"/>
      <c r="CX33" s="278"/>
      <c r="CY33" s="278"/>
      <c r="CZ33" s="278"/>
      <c r="DA33" s="278"/>
      <c r="DB33" s="278"/>
      <c r="DC33" s="278"/>
      <c r="DD33" s="278"/>
      <c r="DE33" s="278"/>
      <c r="DF33" s="278"/>
      <c r="DG33" s="278"/>
      <c r="DH33" s="278"/>
      <c r="DI33" s="278"/>
      <c r="DJ33" s="278"/>
      <c r="DK33" s="278"/>
      <c r="DL33" s="278"/>
      <c r="DM33" s="278"/>
      <c r="DN33" s="278"/>
    </row>
    <row r="34" spans="2:118" x14ac:dyDescent="0.25">
      <c r="B34" s="353"/>
      <c r="C34" s="191" t="s">
        <v>549</v>
      </c>
      <c r="D34" s="27" t="s">
        <v>478</v>
      </c>
      <c r="E34" s="27" t="s">
        <v>134</v>
      </c>
      <c r="F34" s="27" t="s">
        <v>36</v>
      </c>
      <c r="G34" s="278">
        <v>0</v>
      </c>
      <c r="H34" s="278">
        <v>0</v>
      </c>
      <c r="I34" s="278">
        <v>0</v>
      </c>
      <c r="J34" s="278">
        <v>0</v>
      </c>
      <c r="K34" s="192">
        <f t="shared" si="0"/>
        <v>0</v>
      </c>
      <c r="L34" s="193">
        <f t="shared" si="1"/>
        <v>495000.00000000006</v>
      </c>
      <c r="M34" s="192">
        <f t="shared" si="2"/>
        <v>495000.00000000006</v>
      </c>
      <c r="N34" s="192">
        <f t="shared" si="3"/>
        <v>495000.00000000006</v>
      </c>
      <c r="O34" s="278"/>
      <c r="P34" s="241" t="str">
        <f t="shared" si="7"/>
        <v/>
      </c>
      <c r="Q34" s="192">
        <f t="shared" si="5"/>
        <v>450000</v>
      </c>
      <c r="R34" s="192">
        <f t="shared" si="6"/>
        <v>495000.00000000006</v>
      </c>
      <c r="S34" s="278"/>
      <c r="T34" s="278"/>
      <c r="U34" s="278"/>
      <c r="V34" s="278"/>
      <c r="W34" s="278"/>
      <c r="X34" s="278"/>
      <c r="Y34" s="278"/>
      <c r="Z34" s="278"/>
      <c r="AA34" s="278"/>
      <c r="AB34" s="278"/>
      <c r="AC34" s="278"/>
      <c r="AD34" s="278"/>
      <c r="AE34" s="278"/>
      <c r="AF34" s="278"/>
      <c r="AG34" s="278"/>
      <c r="AH34" s="278"/>
      <c r="AI34" s="278"/>
      <c r="AJ34" s="278"/>
      <c r="AK34" s="278"/>
      <c r="AL34" s="278"/>
      <c r="AM34" s="278"/>
      <c r="AN34" s="278"/>
      <c r="AO34" s="278"/>
      <c r="AP34" s="278"/>
      <c r="AQ34" s="278"/>
      <c r="AR34" s="278"/>
      <c r="AS34" s="278"/>
      <c r="AT34" s="278">
        <v>450000</v>
      </c>
      <c r="AU34" s="278"/>
      <c r="AV34" s="278"/>
      <c r="AW34" s="278"/>
      <c r="AX34" s="278"/>
      <c r="AY34" s="278"/>
      <c r="AZ34" s="278"/>
      <c r="BA34" s="278"/>
      <c r="BB34" s="278"/>
      <c r="BC34" s="278"/>
      <c r="BD34" s="278"/>
      <c r="BE34" s="278"/>
      <c r="BF34" s="278"/>
      <c r="BG34" s="278"/>
      <c r="BH34" s="278"/>
      <c r="BI34" s="278"/>
      <c r="BJ34" s="278"/>
      <c r="BK34" s="278"/>
      <c r="BL34" s="278"/>
      <c r="BM34" s="278"/>
      <c r="BN34" s="278"/>
      <c r="BO34" s="278"/>
      <c r="BP34" s="278"/>
      <c r="BQ34" s="278"/>
      <c r="BR34" s="278"/>
      <c r="BS34" s="278"/>
      <c r="BT34" s="278"/>
      <c r="BU34" s="278"/>
      <c r="BV34" s="278"/>
      <c r="BW34" s="278"/>
      <c r="BX34" s="278"/>
      <c r="BY34" s="278"/>
      <c r="BZ34" s="278"/>
      <c r="CA34" s="278"/>
      <c r="CB34" s="278"/>
      <c r="CC34" s="278"/>
      <c r="CD34" s="278"/>
      <c r="CE34" s="278"/>
      <c r="CF34" s="278"/>
      <c r="CG34" s="278"/>
      <c r="CH34" s="278"/>
      <c r="CI34" s="278"/>
      <c r="CJ34" s="278"/>
      <c r="CK34" s="278"/>
      <c r="CL34" s="278"/>
      <c r="CM34" s="278"/>
      <c r="CN34" s="278"/>
      <c r="CO34" s="278"/>
      <c r="CP34" s="278"/>
      <c r="CQ34" s="278"/>
      <c r="CR34" s="278"/>
      <c r="CS34" s="278"/>
      <c r="CT34" s="278"/>
      <c r="CU34" s="278"/>
      <c r="CV34" s="278"/>
      <c r="CW34" s="278"/>
      <c r="CX34" s="278"/>
      <c r="CY34" s="278"/>
      <c r="CZ34" s="278"/>
      <c r="DA34" s="278"/>
      <c r="DB34" s="278"/>
      <c r="DC34" s="278"/>
      <c r="DD34" s="278"/>
      <c r="DE34" s="278"/>
      <c r="DF34" s="278"/>
      <c r="DG34" s="278"/>
      <c r="DH34" s="278"/>
      <c r="DI34" s="278"/>
      <c r="DJ34" s="278"/>
      <c r="DK34" s="278"/>
      <c r="DL34" s="278"/>
      <c r="DM34" s="278"/>
      <c r="DN34" s="278"/>
    </row>
    <row r="35" spans="2:118" x14ac:dyDescent="0.25">
      <c r="B35" s="353"/>
      <c r="C35" s="194" t="s">
        <v>202</v>
      </c>
      <c r="D35" s="195" t="s">
        <v>478</v>
      </c>
      <c r="E35" s="195" t="s">
        <v>134</v>
      </c>
      <c r="F35" s="195" t="s">
        <v>691</v>
      </c>
      <c r="G35" s="280"/>
      <c r="H35" s="280"/>
      <c r="I35" s="280"/>
      <c r="J35" s="280"/>
      <c r="K35" s="196">
        <f t="shared" si="0"/>
        <v>0</v>
      </c>
      <c r="L35" s="193">
        <f t="shared" si="1"/>
        <v>1525362.3</v>
      </c>
      <c r="M35" s="192">
        <f t="shared" si="2"/>
        <v>1525362.3</v>
      </c>
      <c r="N35" s="192">
        <f t="shared" si="3"/>
        <v>1525362.3</v>
      </c>
      <c r="O35" s="278"/>
      <c r="P35" s="241" t="str">
        <f t="shared" si="7"/>
        <v/>
      </c>
      <c r="Q35" s="192">
        <f t="shared" si="5"/>
        <v>1386693</v>
      </c>
      <c r="R35" s="192">
        <f t="shared" si="6"/>
        <v>1525362.3</v>
      </c>
      <c r="S35" s="278"/>
      <c r="T35" s="278"/>
      <c r="U35" s="278"/>
      <c r="V35" s="278"/>
      <c r="W35" s="278"/>
      <c r="X35" s="278"/>
      <c r="Y35" s="278"/>
      <c r="Z35" s="278"/>
      <c r="AA35" s="278"/>
      <c r="AB35" s="278"/>
      <c r="AC35" s="278"/>
      <c r="AD35" s="278"/>
      <c r="AE35" s="278"/>
      <c r="AF35" s="278"/>
      <c r="AG35" s="278"/>
      <c r="AH35" s="278"/>
      <c r="AI35" s="278"/>
      <c r="AJ35" s="278"/>
      <c r="AK35" s="278"/>
      <c r="AL35" s="278"/>
      <c r="AM35" s="278"/>
      <c r="AN35" s="278"/>
      <c r="AO35" s="278"/>
      <c r="AP35" s="278"/>
      <c r="AQ35" s="278"/>
      <c r="AR35" s="278"/>
      <c r="AS35" s="278"/>
      <c r="AT35" s="278"/>
      <c r="AU35" s="278"/>
      <c r="AV35" s="278"/>
      <c r="AW35" s="278"/>
      <c r="AX35" s="278"/>
      <c r="AY35" s="278"/>
      <c r="AZ35" s="278"/>
      <c r="BA35" s="278"/>
      <c r="BB35" s="278"/>
      <c r="BC35" s="278"/>
      <c r="BD35" s="278"/>
      <c r="BE35" s="278"/>
      <c r="BF35" s="278">
        <v>1386693</v>
      </c>
      <c r="BG35" s="278"/>
      <c r="BH35" s="278">
        <v>1386693</v>
      </c>
      <c r="BI35" s="278"/>
      <c r="BJ35" s="278"/>
      <c r="BK35" s="278"/>
      <c r="BL35" s="278"/>
      <c r="BM35" s="278"/>
      <c r="BN35" s="278"/>
      <c r="BO35" s="278"/>
      <c r="BP35" s="278"/>
      <c r="BQ35" s="278"/>
      <c r="BR35" s="278"/>
      <c r="BS35" s="278"/>
      <c r="BT35" s="278"/>
      <c r="BU35" s="278"/>
      <c r="BV35" s="278"/>
      <c r="BW35" s="278"/>
      <c r="BX35" s="278"/>
      <c r="BY35" s="278"/>
      <c r="BZ35" s="278"/>
      <c r="CA35" s="278"/>
      <c r="CB35" s="278"/>
      <c r="CC35" s="278"/>
      <c r="CD35" s="278"/>
      <c r="CE35" s="278"/>
      <c r="CF35" s="278"/>
      <c r="CG35" s="278"/>
      <c r="CH35" s="278"/>
      <c r="CI35" s="278"/>
      <c r="CJ35" s="278"/>
      <c r="CK35" s="278"/>
      <c r="CL35" s="278"/>
      <c r="CM35" s="278"/>
      <c r="CN35" s="278"/>
      <c r="CO35" s="278"/>
      <c r="CP35" s="278"/>
      <c r="CQ35" s="278"/>
      <c r="CR35" s="278"/>
      <c r="CS35" s="278"/>
      <c r="CT35" s="278"/>
      <c r="CU35" s="278"/>
      <c r="CV35" s="278"/>
      <c r="CW35" s="278"/>
      <c r="CX35" s="278"/>
      <c r="CY35" s="278"/>
      <c r="CZ35" s="278"/>
      <c r="DA35" s="278"/>
      <c r="DB35" s="278"/>
      <c r="DC35" s="278"/>
      <c r="DD35" s="278"/>
      <c r="DE35" s="278"/>
      <c r="DF35" s="278"/>
      <c r="DG35" s="278"/>
      <c r="DH35" s="278"/>
      <c r="DI35" s="278"/>
      <c r="DJ35" s="278"/>
      <c r="DK35" s="278"/>
      <c r="DL35" s="278"/>
      <c r="DM35" s="278"/>
      <c r="DN35" s="278"/>
    </row>
    <row r="36" spans="2:118" x14ac:dyDescent="0.25">
      <c r="B36" s="353"/>
      <c r="C36" s="191" t="s">
        <v>203</v>
      </c>
      <c r="D36" s="27" t="s">
        <v>478</v>
      </c>
      <c r="E36" s="27" t="s">
        <v>134</v>
      </c>
      <c r="F36" s="27" t="s">
        <v>36</v>
      </c>
      <c r="G36" s="278">
        <v>0</v>
      </c>
      <c r="H36" s="278">
        <v>0</v>
      </c>
      <c r="I36" s="278">
        <v>0</v>
      </c>
      <c r="J36" s="278">
        <v>0</v>
      </c>
      <c r="K36" s="192">
        <f t="shared" si="0"/>
        <v>0</v>
      </c>
      <c r="L36" s="193">
        <f t="shared" si="1"/>
        <v>46222.000000000007</v>
      </c>
      <c r="M36" s="192">
        <f t="shared" si="2"/>
        <v>46222.000000000007</v>
      </c>
      <c r="N36" s="192">
        <f t="shared" si="3"/>
        <v>46222.000000000007</v>
      </c>
      <c r="O36" s="278"/>
      <c r="P36" s="241" t="str">
        <f t="shared" si="7"/>
        <v/>
      </c>
      <c r="Q36" s="192">
        <f t="shared" si="5"/>
        <v>42020</v>
      </c>
      <c r="R36" s="192">
        <f t="shared" si="6"/>
        <v>46222.000000000007</v>
      </c>
      <c r="S36" s="278"/>
      <c r="T36" s="278"/>
      <c r="U36" s="278"/>
      <c r="V36" s="278"/>
      <c r="W36" s="278"/>
      <c r="X36" s="278"/>
      <c r="Y36" s="278"/>
      <c r="Z36" s="278"/>
      <c r="AA36" s="278"/>
      <c r="AB36" s="278"/>
      <c r="AC36" s="278"/>
      <c r="AD36" s="278"/>
      <c r="AE36" s="278"/>
      <c r="AF36" s="278"/>
      <c r="AG36" s="278"/>
      <c r="AH36" s="278"/>
      <c r="AI36" s="278"/>
      <c r="AJ36" s="278"/>
      <c r="AK36" s="278"/>
      <c r="AL36" s="278"/>
      <c r="AM36" s="278"/>
      <c r="AN36" s="278"/>
      <c r="AO36" s="278"/>
      <c r="AP36" s="278"/>
      <c r="AQ36" s="278"/>
      <c r="AR36" s="278"/>
      <c r="AS36" s="278"/>
      <c r="AT36" s="278"/>
      <c r="AU36" s="278"/>
      <c r="AV36" s="278"/>
      <c r="AW36" s="278"/>
      <c r="AX36" s="278"/>
      <c r="AY36" s="278"/>
      <c r="AZ36" s="278"/>
      <c r="BA36" s="278"/>
      <c r="BB36" s="278"/>
      <c r="BC36" s="278"/>
      <c r="BD36" s="278"/>
      <c r="BE36" s="278"/>
      <c r="BF36" s="278">
        <v>42020</v>
      </c>
      <c r="BG36" s="278"/>
      <c r="BH36" s="278">
        <v>42020</v>
      </c>
      <c r="BI36" s="278"/>
      <c r="BJ36" s="278"/>
      <c r="BK36" s="278"/>
      <c r="BL36" s="278"/>
      <c r="BM36" s="278"/>
      <c r="BN36" s="278"/>
      <c r="BO36" s="278"/>
      <c r="BP36" s="278"/>
      <c r="BQ36" s="278"/>
      <c r="BR36" s="278"/>
      <c r="BS36" s="278"/>
      <c r="BT36" s="278"/>
      <c r="BU36" s="278"/>
      <c r="BV36" s="278"/>
      <c r="BW36" s="278"/>
      <c r="BX36" s="278"/>
      <c r="BY36" s="278"/>
      <c r="BZ36" s="278"/>
      <c r="CA36" s="278"/>
      <c r="CB36" s="278"/>
      <c r="CC36" s="278"/>
      <c r="CD36" s="278"/>
      <c r="CE36" s="278"/>
      <c r="CF36" s="278"/>
      <c r="CG36" s="278"/>
      <c r="CH36" s="278"/>
      <c r="CI36" s="278"/>
      <c r="CJ36" s="278"/>
      <c r="CK36" s="278"/>
      <c r="CL36" s="278"/>
      <c r="CM36" s="278"/>
      <c r="CN36" s="278"/>
      <c r="CO36" s="278"/>
      <c r="CP36" s="278"/>
      <c r="CQ36" s="278"/>
      <c r="CR36" s="278"/>
      <c r="CS36" s="278"/>
      <c r="CT36" s="278"/>
      <c r="CU36" s="278"/>
      <c r="CV36" s="278"/>
      <c r="CW36" s="278"/>
      <c r="CX36" s="278"/>
      <c r="CY36" s="278"/>
      <c r="CZ36" s="278"/>
      <c r="DA36" s="278"/>
      <c r="DB36" s="278"/>
      <c r="DC36" s="278"/>
      <c r="DD36" s="278"/>
      <c r="DE36" s="278"/>
      <c r="DF36" s="278"/>
      <c r="DG36" s="278"/>
      <c r="DH36" s="278"/>
      <c r="DI36" s="278"/>
      <c r="DJ36" s="278"/>
      <c r="DK36" s="278"/>
      <c r="DL36" s="278"/>
      <c r="DM36" s="278"/>
      <c r="DN36" s="278"/>
    </row>
    <row r="37" spans="2:118" x14ac:dyDescent="0.25">
      <c r="B37" s="353"/>
      <c r="C37" s="191" t="s">
        <v>204</v>
      </c>
      <c r="D37" s="27" t="s">
        <v>478</v>
      </c>
      <c r="E37" s="27" t="s">
        <v>134</v>
      </c>
      <c r="F37" s="27" t="s">
        <v>36</v>
      </c>
      <c r="G37" s="278">
        <v>0</v>
      </c>
      <c r="H37" s="278">
        <v>0</v>
      </c>
      <c r="I37" s="278">
        <v>0</v>
      </c>
      <c r="J37" s="278">
        <v>0</v>
      </c>
      <c r="K37" s="192">
        <f t="shared" si="0"/>
        <v>0</v>
      </c>
      <c r="L37" s="193">
        <f t="shared" si="1"/>
        <v>3902800.0000000005</v>
      </c>
      <c r="M37" s="192">
        <f t="shared" si="2"/>
        <v>3902800.0000000005</v>
      </c>
      <c r="N37" s="192">
        <f t="shared" si="3"/>
        <v>3902800.0000000005</v>
      </c>
      <c r="O37" s="278"/>
      <c r="P37" s="241" t="str">
        <f t="shared" si="7"/>
        <v/>
      </c>
      <c r="Q37" s="192">
        <f t="shared" si="5"/>
        <v>3548000</v>
      </c>
      <c r="R37" s="192">
        <f t="shared" si="6"/>
        <v>3902800.0000000005</v>
      </c>
      <c r="S37" s="278"/>
      <c r="T37" s="278"/>
      <c r="U37" s="278"/>
      <c r="V37" s="278"/>
      <c r="W37" s="278"/>
      <c r="X37" s="278"/>
      <c r="Y37" s="278"/>
      <c r="Z37" s="278"/>
      <c r="AA37" s="278"/>
      <c r="AB37" s="278"/>
      <c r="AC37" s="278"/>
      <c r="AD37" s="278"/>
      <c r="AE37" s="278"/>
      <c r="AF37" s="278"/>
      <c r="AG37" s="278"/>
      <c r="AH37" s="278"/>
      <c r="AI37" s="278"/>
      <c r="AJ37" s="278"/>
      <c r="AK37" s="278"/>
      <c r="AL37" s="278"/>
      <c r="AM37" s="278"/>
      <c r="AN37" s="278"/>
      <c r="AO37" s="278"/>
      <c r="AP37" s="278"/>
      <c r="AQ37" s="278"/>
      <c r="AR37" s="278"/>
      <c r="AS37" s="278"/>
      <c r="AT37" s="278">
        <v>3548000</v>
      </c>
      <c r="AU37" s="278"/>
      <c r="AV37" s="278"/>
      <c r="AW37" s="278"/>
      <c r="AX37" s="278"/>
      <c r="AY37" s="278"/>
      <c r="AZ37" s="278"/>
      <c r="BA37" s="278"/>
      <c r="BB37" s="278"/>
      <c r="BC37" s="278"/>
      <c r="BD37" s="278"/>
      <c r="BE37" s="278"/>
      <c r="BF37" s="278"/>
      <c r="BG37" s="278"/>
      <c r="BH37" s="278"/>
      <c r="BI37" s="278"/>
      <c r="BJ37" s="278"/>
      <c r="BK37" s="278"/>
      <c r="BL37" s="278"/>
      <c r="BM37" s="278"/>
      <c r="BN37" s="278"/>
      <c r="BO37" s="278"/>
      <c r="BP37" s="278"/>
      <c r="BQ37" s="278"/>
      <c r="BR37" s="278"/>
      <c r="BS37" s="278"/>
      <c r="BT37" s="278"/>
      <c r="BU37" s="278"/>
      <c r="BV37" s="278"/>
      <c r="BW37" s="278"/>
      <c r="BX37" s="278"/>
      <c r="BY37" s="278"/>
      <c r="BZ37" s="278"/>
      <c r="CA37" s="278"/>
      <c r="CB37" s="278"/>
      <c r="CC37" s="278"/>
      <c r="CD37" s="278"/>
      <c r="CE37" s="278"/>
      <c r="CF37" s="278"/>
      <c r="CG37" s="278"/>
      <c r="CH37" s="278"/>
      <c r="CI37" s="278"/>
      <c r="CJ37" s="278"/>
      <c r="CK37" s="278"/>
      <c r="CL37" s="278"/>
      <c r="CM37" s="278"/>
      <c r="CN37" s="278"/>
      <c r="CO37" s="278"/>
      <c r="CP37" s="278"/>
      <c r="CQ37" s="278"/>
      <c r="CR37" s="278"/>
      <c r="CS37" s="278"/>
      <c r="CT37" s="278"/>
      <c r="CU37" s="278"/>
      <c r="CV37" s="278"/>
      <c r="CW37" s="278"/>
      <c r="CX37" s="278"/>
      <c r="CY37" s="278"/>
      <c r="CZ37" s="278"/>
      <c r="DA37" s="278"/>
      <c r="DB37" s="278"/>
      <c r="DC37" s="278"/>
      <c r="DD37" s="278"/>
      <c r="DE37" s="278"/>
      <c r="DF37" s="278"/>
      <c r="DG37" s="278"/>
      <c r="DH37" s="278"/>
      <c r="DI37" s="278"/>
      <c r="DJ37" s="278"/>
      <c r="DK37" s="278"/>
      <c r="DL37" s="278"/>
      <c r="DM37" s="278"/>
      <c r="DN37" s="278"/>
    </row>
    <row r="38" spans="2:118" x14ac:dyDescent="0.25">
      <c r="B38" s="353"/>
      <c r="C38" s="194" t="s">
        <v>550</v>
      </c>
      <c r="D38" s="195" t="s">
        <v>478</v>
      </c>
      <c r="E38" s="195" t="s">
        <v>134</v>
      </c>
      <c r="F38" s="195" t="s">
        <v>691</v>
      </c>
      <c r="G38" s="280"/>
      <c r="H38" s="280"/>
      <c r="I38" s="280"/>
      <c r="J38" s="280"/>
      <c r="K38" s="196">
        <f t="shared" si="0"/>
        <v>0</v>
      </c>
      <c r="L38" s="193">
        <f t="shared" si="1"/>
        <v>3598650.0000000005</v>
      </c>
      <c r="M38" s="192">
        <f t="shared" si="2"/>
        <v>3598650.0000000005</v>
      </c>
      <c r="N38" s="192">
        <f t="shared" si="3"/>
        <v>3598650.0000000005</v>
      </c>
      <c r="O38" s="278"/>
      <c r="P38" s="241" t="str">
        <f t="shared" si="7"/>
        <v/>
      </c>
      <c r="Q38" s="192">
        <f t="shared" si="5"/>
        <v>3271500</v>
      </c>
      <c r="R38" s="192">
        <f t="shared" si="6"/>
        <v>3598650.0000000005</v>
      </c>
      <c r="S38" s="278"/>
      <c r="T38" s="278"/>
      <c r="U38" s="278"/>
      <c r="V38" s="278"/>
      <c r="W38" s="278"/>
      <c r="X38" s="278"/>
      <c r="Y38" s="278"/>
      <c r="Z38" s="278"/>
      <c r="AA38" s="278"/>
      <c r="AB38" s="278"/>
      <c r="AC38" s="278"/>
      <c r="AD38" s="278"/>
      <c r="AE38" s="278"/>
      <c r="AF38" s="278"/>
      <c r="AG38" s="278"/>
      <c r="AH38" s="278"/>
      <c r="AI38" s="278"/>
      <c r="AJ38" s="278"/>
      <c r="AK38" s="278"/>
      <c r="AL38" s="278"/>
      <c r="AM38" s="278"/>
      <c r="AN38" s="278">
        <v>3271500</v>
      </c>
      <c r="AO38" s="278"/>
      <c r="AP38" s="278"/>
      <c r="AQ38" s="278"/>
      <c r="AR38" s="278"/>
      <c r="AS38" s="278"/>
      <c r="AT38" s="278"/>
      <c r="AU38" s="278"/>
      <c r="AV38" s="278"/>
      <c r="AW38" s="278"/>
      <c r="AX38" s="278"/>
      <c r="AY38" s="278"/>
      <c r="AZ38" s="278"/>
      <c r="BA38" s="278"/>
      <c r="BB38" s="278"/>
      <c r="BC38" s="278"/>
      <c r="BD38" s="278"/>
      <c r="BE38" s="278"/>
      <c r="BF38" s="278"/>
      <c r="BG38" s="278"/>
      <c r="BH38" s="278"/>
      <c r="BI38" s="278"/>
      <c r="BJ38" s="278"/>
      <c r="BK38" s="278"/>
      <c r="BL38" s="278"/>
      <c r="BM38" s="278"/>
      <c r="BN38" s="278"/>
      <c r="BO38" s="278"/>
      <c r="BP38" s="278"/>
      <c r="BQ38" s="278"/>
      <c r="BR38" s="278"/>
      <c r="BS38" s="278"/>
      <c r="BT38" s="278"/>
      <c r="BU38" s="278"/>
      <c r="BV38" s="278"/>
      <c r="BW38" s="278"/>
      <c r="BX38" s="278"/>
      <c r="BY38" s="278"/>
      <c r="BZ38" s="278"/>
      <c r="CA38" s="278"/>
      <c r="CB38" s="278"/>
      <c r="CC38" s="278"/>
      <c r="CD38" s="278"/>
      <c r="CE38" s="278"/>
      <c r="CF38" s="278"/>
      <c r="CG38" s="278"/>
      <c r="CH38" s="278"/>
      <c r="CI38" s="278"/>
      <c r="CJ38" s="278"/>
      <c r="CK38" s="278"/>
      <c r="CL38" s="278"/>
      <c r="CM38" s="278"/>
      <c r="CN38" s="278"/>
      <c r="CO38" s="278"/>
      <c r="CP38" s="278"/>
      <c r="CQ38" s="278"/>
      <c r="CR38" s="278"/>
      <c r="CS38" s="278"/>
      <c r="CT38" s="278"/>
      <c r="CU38" s="278"/>
      <c r="CV38" s="278"/>
      <c r="CW38" s="278"/>
      <c r="CX38" s="278"/>
      <c r="CY38" s="278"/>
      <c r="CZ38" s="278"/>
      <c r="DA38" s="278"/>
      <c r="DB38" s="278"/>
      <c r="DC38" s="278"/>
      <c r="DD38" s="278"/>
      <c r="DE38" s="278"/>
      <c r="DF38" s="278"/>
      <c r="DG38" s="278"/>
      <c r="DH38" s="278"/>
      <c r="DI38" s="278"/>
      <c r="DJ38" s="278"/>
      <c r="DK38" s="278"/>
      <c r="DL38" s="278"/>
      <c r="DM38" s="278"/>
      <c r="DN38" s="278"/>
    </row>
    <row r="39" spans="2:118" x14ac:dyDescent="0.25">
      <c r="B39" s="353"/>
      <c r="C39" s="191" t="s">
        <v>551</v>
      </c>
      <c r="D39" s="27" t="s">
        <v>136</v>
      </c>
      <c r="E39" s="27" t="s">
        <v>137</v>
      </c>
      <c r="F39" s="27" t="s">
        <v>36</v>
      </c>
      <c r="G39" s="278">
        <v>6494</v>
      </c>
      <c r="H39" s="278">
        <v>74721</v>
      </c>
      <c r="I39" s="278">
        <v>0</v>
      </c>
      <c r="J39" s="278">
        <v>18885</v>
      </c>
      <c r="K39" s="192">
        <f t="shared" si="0"/>
        <v>27527.500000000004</v>
      </c>
      <c r="L39" s="193">
        <f t="shared" si="1"/>
        <v>0</v>
      </c>
      <c r="M39" s="192">
        <f t="shared" si="2"/>
        <v>0</v>
      </c>
      <c r="N39" s="192">
        <f t="shared" si="3"/>
        <v>0</v>
      </c>
      <c r="O39" s="278"/>
      <c r="P39" s="241" t="str">
        <f t="shared" si="7"/>
        <v/>
      </c>
      <c r="Q39" s="192">
        <f t="shared" si="5"/>
        <v>25025</v>
      </c>
      <c r="R39" s="192">
        <f t="shared" si="6"/>
        <v>27527.500000000004</v>
      </c>
      <c r="S39" s="278"/>
      <c r="T39" s="278"/>
      <c r="U39" s="278"/>
      <c r="V39" s="278"/>
      <c r="W39" s="278"/>
      <c r="X39" s="278"/>
      <c r="Y39" s="278"/>
      <c r="Z39" s="278"/>
      <c r="AA39" s="278"/>
      <c r="AB39" s="278"/>
      <c r="AC39" s="278"/>
      <c r="AD39" s="278"/>
      <c r="AE39" s="278"/>
      <c r="AF39" s="278"/>
      <c r="AG39" s="278"/>
      <c r="AH39" s="278"/>
      <c r="AI39" s="278"/>
      <c r="AJ39" s="278"/>
      <c r="AK39" s="278"/>
      <c r="AL39" s="278"/>
      <c r="AM39" s="278"/>
      <c r="AN39" s="278"/>
      <c r="AO39" s="278"/>
      <c r="AP39" s="278"/>
      <c r="AQ39" s="278"/>
      <c r="AR39" s="278"/>
      <c r="AS39" s="278"/>
      <c r="AT39" s="278"/>
      <c r="AU39" s="278"/>
      <c r="AV39" s="278"/>
      <c r="AW39" s="278"/>
      <c r="AX39" s="278"/>
      <c r="AY39" s="278"/>
      <c r="AZ39" s="278"/>
      <c r="BA39" s="278"/>
      <c r="BB39" s="278"/>
      <c r="BC39" s="278"/>
      <c r="BD39" s="278"/>
      <c r="BE39" s="278"/>
      <c r="BF39" s="278"/>
      <c r="BG39" s="278"/>
      <c r="BH39" s="278"/>
      <c r="BI39" s="278"/>
      <c r="BJ39" s="278"/>
      <c r="BK39" s="278"/>
      <c r="BL39" s="278"/>
      <c r="BM39" s="278"/>
      <c r="BN39" s="278"/>
      <c r="BO39" s="278"/>
      <c r="BP39" s="278"/>
      <c r="BQ39" s="278"/>
      <c r="BR39" s="278"/>
      <c r="BS39" s="278"/>
      <c r="BT39" s="278"/>
      <c r="BU39" s="278"/>
      <c r="BV39" s="278"/>
      <c r="BW39" s="278"/>
      <c r="BX39" s="278"/>
      <c r="BY39" s="278"/>
      <c r="BZ39" s="278"/>
      <c r="CA39" s="278"/>
      <c r="CB39" s="278"/>
      <c r="CC39" s="278"/>
      <c r="CD39" s="278"/>
      <c r="CE39" s="278"/>
      <c r="CF39" s="278"/>
      <c r="CG39" s="278"/>
      <c r="CH39" s="278"/>
      <c r="CI39" s="278"/>
      <c r="CJ39" s="278"/>
      <c r="CK39" s="278"/>
      <c r="CL39" s="278"/>
      <c r="CM39" s="278"/>
      <c r="CN39" s="278"/>
      <c r="CO39" s="278"/>
      <c r="CP39" s="278"/>
      <c r="CQ39" s="278"/>
      <c r="CR39" s="278"/>
      <c r="CS39" s="278"/>
      <c r="CT39" s="278"/>
      <c r="CU39" s="278"/>
      <c r="CV39" s="278"/>
      <c r="CW39" s="278"/>
      <c r="CX39" s="278"/>
      <c r="CY39" s="278"/>
      <c r="CZ39" s="278"/>
      <c r="DA39" s="278"/>
      <c r="DB39" s="278"/>
      <c r="DC39" s="278"/>
      <c r="DD39" s="278"/>
      <c r="DE39" s="278"/>
      <c r="DF39" s="278"/>
      <c r="DG39" s="278"/>
      <c r="DH39" s="278"/>
      <c r="DI39" s="278"/>
      <c r="DJ39" s="278"/>
      <c r="DK39" s="278"/>
      <c r="DL39" s="278"/>
      <c r="DM39" s="278"/>
      <c r="DN39" s="278"/>
    </row>
    <row r="40" spans="2:118" x14ac:dyDescent="0.25">
      <c r="B40" s="353"/>
      <c r="C40" s="194" t="s">
        <v>88</v>
      </c>
      <c r="D40" s="195" t="s">
        <v>135</v>
      </c>
      <c r="E40" s="195" t="s">
        <v>144</v>
      </c>
      <c r="F40" s="195" t="s">
        <v>692</v>
      </c>
      <c r="G40" s="280"/>
      <c r="H40" s="280"/>
      <c r="I40" s="280"/>
      <c r="J40" s="280"/>
      <c r="K40" s="196">
        <f t="shared" si="0"/>
        <v>0</v>
      </c>
      <c r="L40" s="193">
        <f t="shared" si="1"/>
        <v>0</v>
      </c>
      <c r="M40" s="192">
        <f t="shared" si="2"/>
        <v>0</v>
      </c>
      <c r="N40" s="192">
        <f t="shared" si="3"/>
        <v>0</v>
      </c>
      <c r="O40" s="278"/>
      <c r="P40" s="241" t="str">
        <f t="shared" si="7"/>
        <v>&lt;--Es necesario ingresar un valor aproximado</v>
      </c>
      <c r="Q40" s="192">
        <f t="shared" si="5"/>
        <v>0</v>
      </c>
      <c r="R40" s="192">
        <f t="shared" si="6"/>
        <v>0</v>
      </c>
      <c r="S40" s="278"/>
      <c r="T40" s="278"/>
      <c r="U40" s="278"/>
      <c r="V40" s="278"/>
      <c r="W40" s="278"/>
      <c r="X40" s="278"/>
      <c r="Y40" s="278"/>
      <c r="Z40" s="278"/>
      <c r="AA40" s="278"/>
      <c r="AB40" s="278"/>
      <c r="AC40" s="278"/>
      <c r="AD40" s="278"/>
      <c r="AE40" s="278"/>
      <c r="AF40" s="278"/>
      <c r="AG40" s="278"/>
      <c r="AH40" s="278"/>
      <c r="AI40" s="278"/>
      <c r="AJ40" s="278"/>
      <c r="AK40" s="278"/>
      <c r="AL40" s="278"/>
      <c r="AM40" s="278"/>
      <c r="AN40" s="278"/>
      <c r="AO40" s="278"/>
      <c r="AP40" s="278"/>
      <c r="AQ40" s="278"/>
      <c r="AR40" s="278"/>
      <c r="AS40" s="278"/>
      <c r="AT40" s="278"/>
      <c r="AU40" s="278"/>
      <c r="AV40" s="278"/>
      <c r="AW40" s="278"/>
      <c r="AX40" s="278"/>
      <c r="AY40" s="278"/>
      <c r="AZ40" s="278"/>
      <c r="BA40" s="278"/>
      <c r="BB40" s="278"/>
      <c r="BC40" s="278"/>
      <c r="BD40" s="278"/>
      <c r="BE40" s="278"/>
      <c r="BF40" s="278"/>
      <c r="BG40" s="278"/>
      <c r="BH40" s="278"/>
      <c r="BI40" s="278"/>
      <c r="BJ40" s="278"/>
      <c r="BK40" s="278"/>
      <c r="BL40" s="278"/>
      <c r="BM40" s="278"/>
      <c r="BN40" s="278"/>
      <c r="BO40" s="278"/>
      <c r="BP40" s="278"/>
      <c r="BQ40" s="278"/>
      <c r="BR40" s="278"/>
      <c r="BS40" s="278"/>
      <c r="BT40" s="278"/>
      <c r="BU40" s="278"/>
      <c r="BV40" s="278"/>
      <c r="BW40" s="278"/>
      <c r="BX40" s="278"/>
      <c r="BY40" s="278"/>
      <c r="BZ40" s="278"/>
      <c r="CA40" s="278"/>
      <c r="CB40" s="278"/>
      <c r="CC40" s="278"/>
      <c r="CD40" s="278"/>
      <c r="CE40" s="278"/>
      <c r="CF40" s="278"/>
      <c r="CG40" s="278"/>
      <c r="CH40" s="278"/>
      <c r="CI40" s="278"/>
      <c r="CJ40" s="278"/>
      <c r="CK40" s="278"/>
      <c r="CL40" s="278"/>
      <c r="CM40" s="278"/>
      <c r="CN40" s="278"/>
      <c r="CO40" s="278"/>
      <c r="CP40" s="278"/>
      <c r="CQ40" s="278"/>
      <c r="CR40" s="278"/>
      <c r="CS40" s="278"/>
      <c r="CT40" s="278"/>
      <c r="CU40" s="278"/>
      <c r="CV40" s="278"/>
      <c r="CW40" s="278"/>
      <c r="CX40" s="278"/>
      <c r="CY40" s="278"/>
      <c r="CZ40" s="278"/>
      <c r="DA40" s="278"/>
      <c r="DB40" s="278"/>
      <c r="DC40" s="278"/>
      <c r="DD40" s="278"/>
      <c r="DE40" s="278"/>
      <c r="DF40" s="278"/>
      <c r="DG40" s="278"/>
      <c r="DH40" s="278"/>
      <c r="DI40" s="278"/>
      <c r="DJ40" s="278"/>
      <c r="DK40" s="278"/>
      <c r="DL40" s="278"/>
      <c r="DM40" s="278"/>
      <c r="DN40" s="278"/>
    </row>
    <row r="41" spans="2:118" ht="15" customHeight="1" x14ac:dyDescent="0.25">
      <c r="B41" s="238" t="s">
        <v>502</v>
      </c>
      <c r="C41" s="191" t="s">
        <v>208</v>
      </c>
      <c r="D41" s="27" t="s">
        <v>478</v>
      </c>
      <c r="E41" s="27" t="s">
        <v>134</v>
      </c>
      <c r="F41" s="27" t="s">
        <v>36</v>
      </c>
      <c r="G41" s="278">
        <v>0</v>
      </c>
      <c r="H41" s="278">
        <v>0</v>
      </c>
      <c r="I41" s="278">
        <v>0</v>
      </c>
      <c r="J41" s="278">
        <v>0</v>
      </c>
      <c r="K41" s="192">
        <f t="shared" si="0"/>
        <v>0</v>
      </c>
      <c r="L41" s="193">
        <f t="shared" si="1"/>
        <v>613800</v>
      </c>
      <c r="M41" s="192">
        <f t="shared" si="2"/>
        <v>613800</v>
      </c>
      <c r="N41" s="192">
        <f t="shared" si="3"/>
        <v>613800</v>
      </c>
      <c r="O41" s="278"/>
      <c r="P41" s="241" t="str">
        <f t="shared" si="7"/>
        <v/>
      </c>
      <c r="Q41" s="192">
        <f t="shared" si="5"/>
        <v>558000</v>
      </c>
      <c r="R41" s="192">
        <f t="shared" si="6"/>
        <v>613800</v>
      </c>
      <c r="S41" s="278"/>
      <c r="T41" s="278"/>
      <c r="U41" s="278"/>
      <c r="V41" s="278"/>
      <c r="W41" s="278"/>
      <c r="X41" s="278">
        <v>558000</v>
      </c>
      <c r="Y41" s="278">
        <v>558000</v>
      </c>
      <c r="Z41" s="278">
        <v>558000</v>
      </c>
      <c r="AA41" s="278"/>
      <c r="AB41" s="278"/>
      <c r="AC41" s="278"/>
      <c r="AD41" s="278"/>
      <c r="AE41" s="278"/>
      <c r="AF41" s="278"/>
      <c r="AG41" s="278"/>
      <c r="AH41" s="278"/>
      <c r="AI41" s="278"/>
      <c r="AJ41" s="278"/>
      <c r="AK41" s="278"/>
      <c r="AL41" s="278"/>
      <c r="AM41" s="278"/>
      <c r="AN41" s="278"/>
      <c r="AO41" s="278"/>
      <c r="AP41" s="278"/>
      <c r="AQ41" s="278"/>
      <c r="AR41" s="278"/>
      <c r="AS41" s="278"/>
      <c r="AT41" s="278"/>
      <c r="AU41" s="278"/>
      <c r="AV41" s="278"/>
      <c r="AW41" s="278"/>
      <c r="AX41" s="278"/>
      <c r="AY41" s="278"/>
      <c r="AZ41" s="278"/>
      <c r="BA41" s="278"/>
      <c r="BB41" s="278"/>
      <c r="BC41" s="278"/>
      <c r="BD41" s="278"/>
      <c r="BE41" s="278"/>
      <c r="BF41" s="278"/>
      <c r="BG41" s="278"/>
      <c r="BH41" s="278"/>
      <c r="BI41" s="278"/>
      <c r="BJ41" s="278"/>
      <c r="BK41" s="278"/>
      <c r="BL41" s="278"/>
      <c r="BM41" s="278"/>
      <c r="BN41" s="278"/>
      <c r="BO41" s="278"/>
      <c r="BP41" s="278"/>
      <c r="BQ41" s="278"/>
      <c r="BR41" s="278"/>
      <c r="BS41" s="278"/>
      <c r="BT41" s="278"/>
      <c r="BU41" s="278"/>
      <c r="BV41" s="278"/>
      <c r="BW41" s="278"/>
      <c r="BX41" s="278"/>
      <c r="BY41" s="278"/>
      <c r="BZ41" s="278"/>
      <c r="CA41" s="278"/>
      <c r="CB41" s="278"/>
      <c r="CC41" s="278"/>
      <c r="CD41" s="278"/>
      <c r="CE41" s="278"/>
      <c r="CF41" s="278"/>
      <c r="CG41" s="278"/>
      <c r="CH41" s="278"/>
      <c r="CI41" s="278"/>
      <c r="CJ41" s="278"/>
      <c r="CK41" s="278"/>
      <c r="CL41" s="278"/>
      <c r="CM41" s="278"/>
      <c r="CN41" s="278"/>
      <c r="CO41" s="278"/>
      <c r="CP41" s="278"/>
      <c r="CQ41" s="278"/>
      <c r="CR41" s="278"/>
      <c r="CS41" s="278"/>
      <c r="CT41" s="278"/>
      <c r="CU41" s="278"/>
      <c r="CV41" s="278"/>
      <c r="CW41" s="278"/>
      <c r="CX41" s="278"/>
      <c r="CY41" s="278"/>
      <c r="CZ41" s="278"/>
      <c r="DA41" s="278"/>
      <c r="DB41" s="278"/>
      <c r="DC41" s="278"/>
      <c r="DD41" s="278"/>
      <c r="DE41" s="278"/>
      <c r="DF41" s="278"/>
      <c r="DG41" s="278"/>
      <c r="DH41" s="278"/>
      <c r="DI41" s="278"/>
      <c r="DJ41" s="278"/>
      <c r="DK41" s="278"/>
      <c r="DL41" s="278"/>
      <c r="DM41" s="278"/>
      <c r="DN41" s="278"/>
    </row>
    <row r="42" spans="2:118" ht="15" customHeight="1" x14ac:dyDescent="0.25">
      <c r="B42" s="238" t="s">
        <v>503</v>
      </c>
      <c r="C42" s="191" t="s">
        <v>210</v>
      </c>
      <c r="D42" s="27"/>
      <c r="E42" s="27"/>
      <c r="F42" s="27">
        <v>0</v>
      </c>
      <c r="G42" s="278"/>
      <c r="H42" s="278"/>
      <c r="I42" s="278"/>
      <c r="J42" s="278"/>
      <c r="K42" s="192">
        <f t="shared" si="0"/>
        <v>0</v>
      </c>
      <c r="L42" s="193">
        <f t="shared" si="1"/>
        <v>0</v>
      </c>
      <c r="M42" s="192">
        <f t="shared" si="2"/>
        <v>0</v>
      </c>
      <c r="N42" s="192">
        <f t="shared" si="3"/>
        <v>0</v>
      </c>
      <c r="O42" s="278"/>
      <c r="P42" s="241" t="str">
        <f t="shared" si="7"/>
        <v>&lt;--Es necesario ingresar un valor aproximado</v>
      </c>
      <c r="Q42" s="192">
        <f t="shared" si="5"/>
        <v>0</v>
      </c>
      <c r="R42" s="192">
        <f t="shared" si="6"/>
        <v>0</v>
      </c>
      <c r="S42" s="278"/>
      <c r="T42" s="278"/>
      <c r="U42" s="278"/>
      <c r="V42" s="278"/>
      <c r="W42" s="278"/>
      <c r="X42" s="278"/>
      <c r="Y42" s="278"/>
      <c r="Z42" s="278"/>
      <c r="AA42" s="278"/>
      <c r="AB42" s="278"/>
      <c r="AC42" s="278"/>
      <c r="AD42" s="278"/>
      <c r="AE42" s="278"/>
      <c r="AF42" s="278"/>
      <c r="AG42" s="278"/>
      <c r="AH42" s="278"/>
      <c r="AI42" s="278"/>
      <c r="AJ42" s="278"/>
      <c r="AK42" s="278"/>
      <c r="AL42" s="278"/>
      <c r="AM42" s="278"/>
      <c r="AN42" s="278"/>
      <c r="AO42" s="278"/>
      <c r="AP42" s="278"/>
      <c r="AQ42" s="278"/>
      <c r="AR42" s="278"/>
      <c r="AS42" s="278"/>
      <c r="AT42" s="278"/>
      <c r="AU42" s="278"/>
      <c r="AV42" s="278"/>
      <c r="AW42" s="278"/>
      <c r="AX42" s="278"/>
      <c r="AY42" s="278"/>
      <c r="AZ42" s="278"/>
      <c r="BA42" s="278"/>
      <c r="BB42" s="278"/>
      <c r="BC42" s="278"/>
      <c r="BD42" s="278"/>
      <c r="BE42" s="278"/>
      <c r="BF42" s="278"/>
      <c r="BG42" s="278"/>
      <c r="BH42" s="278"/>
      <c r="BI42" s="278"/>
      <c r="BJ42" s="278"/>
      <c r="BK42" s="278"/>
      <c r="BL42" s="278"/>
      <c r="BM42" s="278"/>
      <c r="BN42" s="278"/>
      <c r="BO42" s="278"/>
      <c r="BP42" s="278"/>
      <c r="BQ42" s="278"/>
      <c r="BR42" s="278"/>
      <c r="BS42" s="278"/>
      <c r="BT42" s="278"/>
      <c r="BU42" s="278"/>
      <c r="BV42" s="278"/>
      <c r="BW42" s="278"/>
      <c r="BX42" s="278"/>
      <c r="BY42" s="278"/>
      <c r="BZ42" s="278"/>
      <c r="CA42" s="278"/>
      <c r="CB42" s="278"/>
      <c r="CC42" s="278"/>
      <c r="CD42" s="278"/>
      <c r="CE42" s="278"/>
      <c r="CF42" s="278"/>
      <c r="CG42" s="278"/>
      <c r="CH42" s="278"/>
      <c r="CI42" s="278"/>
      <c r="CJ42" s="278"/>
      <c r="CK42" s="278"/>
      <c r="CL42" s="278"/>
      <c r="CM42" s="278"/>
      <c r="CN42" s="278"/>
      <c r="CO42" s="278"/>
      <c r="CP42" s="278"/>
      <c r="CQ42" s="278"/>
      <c r="CR42" s="278"/>
      <c r="CS42" s="278"/>
      <c r="CT42" s="278"/>
      <c r="CU42" s="278"/>
      <c r="CV42" s="278"/>
      <c r="CW42" s="278"/>
      <c r="CX42" s="278"/>
      <c r="CY42" s="278"/>
      <c r="CZ42" s="278"/>
      <c r="DA42" s="278"/>
      <c r="DB42" s="278"/>
      <c r="DC42" s="278"/>
      <c r="DD42" s="278"/>
      <c r="DE42" s="278"/>
      <c r="DF42" s="278"/>
      <c r="DG42" s="278"/>
      <c r="DH42" s="278"/>
      <c r="DI42" s="278"/>
      <c r="DJ42" s="278"/>
      <c r="DK42" s="278"/>
      <c r="DL42" s="278"/>
      <c r="DM42" s="278"/>
      <c r="DN42" s="278"/>
    </row>
    <row r="43" spans="2:118" x14ac:dyDescent="0.25">
      <c r="B43" s="352" t="s">
        <v>504</v>
      </c>
      <c r="C43" s="194" t="s">
        <v>211</v>
      </c>
      <c r="D43" s="195" t="s">
        <v>135</v>
      </c>
      <c r="E43" s="195" t="s">
        <v>144</v>
      </c>
      <c r="F43" s="195" t="s">
        <v>692</v>
      </c>
      <c r="G43" s="280"/>
      <c r="H43" s="280"/>
      <c r="I43" s="280"/>
      <c r="J43" s="280"/>
      <c r="K43" s="196">
        <f t="shared" si="0"/>
        <v>0</v>
      </c>
      <c r="L43" s="193">
        <f t="shared" si="1"/>
        <v>0</v>
      </c>
      <c r="M43" s="192">
        <f t="shared" si="2"/>
        <v>0</v>
      </c>
      <c r="N43" s="192">
        <f t="shared" si="3"/>
        <v>0</v>
      </c>
      <c r="O43" s="278"/>
      <c r="P43" s="241" t="str">
        <f t="shared" si="7"/>
        <v>&lt;--Es necesario ingresar un valor aproximado</v>
      </c>
      <c r="Q43" s="192">
        <f t="shared" si="5"/>
        <v>0</v>
      </c>
      <c r="R43" s="192">
        <f t="shared" si="6"/>
        <v>0</v>
      </c>
      <c r="S43" s="278"/>
      <c r="T43" s="278"/>
      <c r="U43" s="278"/>
      <c r="V43" s="278"/>
      <c r="W43" s="278"/>
      <c r="X43" s="278"/>
      <c r="Y43" s="278"/>
      <c r="Z43" s="278"/>
      <c r="AA43" s="278"/>
      <c r="AB43" s="278"/>
      <c r="AC43" s="278"/>
      <c r="AD43" s="278"/>
      <c r="AE43" s="278"/>
      <c r="AF43" s="278"/>
      <c r="AG43" s="278"/>
      <c r="AH43" s="278"/>
      <c r="AI43" s="278"/>
      <c r="AJ43" s="278"/>
      <c r="AK43" s="278"/>
      <c r="AL43" s="278"/>
      <c r="AM43" s="278"/>
      <c r="AN43" s="278"/>
      <c r="AO43" s="278"/>
      <c r="AP43" s="278"/>
      <c r="AQ43" s="278"/>
      <c r="AR43" s="278"/>
      <c r="AS43" s="278"/>
      <c r="AT43" s="278"/>
      <c r="AU43" s="278"/>
      <c r="AV43" s="278"/>
      <c r="AW43" s="278"/>
      <c r="AX43" s="278"/>
      <c r="AY43" s="278"/>
      <c r="AZ43" s="278"/>
      <c r="BA43" s="278"/>
      <c r="BB43" s="278"/>
      <c r="BC43" s="278"/>
      <c r="BD43" s="278"/>
      <c r="BE43" s="278"/>
      <c r="BF43" s="278"/>
      <c r="BG43" s="278"/>
      <c r="BH43" s="278"/>
      <c r="BI43" s="278"/>
      <c r="BJ43" s="278"/>
      <c r="BK43" s="278"/>
      <c r="BL43" s="278"/>
      <c r="BM43" s="278"/>
      <c r="BN43" s="278"/>
      <c r="BO43" s="278"/>
      <c r="BP43" s="278"/>
      <c r="BQ43" s="278"/>
      <c r="BR43" s="278"/>
      <c r="BS43" s="278"/>
      <c r="BT43" s="278"/>
      <c r="BU43" s="278"/>
      <c r="BV43" s="278"/>
      <c r="BW43" s="278"/>
      <c r="BX43" s="278"/>
      <c r="BY43" s="278"/>
      <c r="BZ43" s="278"/>
      <c r="CA43" s="278"/>
      <c r="CB43" s="278"/>
      <c r="CC43" s="278"/>
      <c r="CD43" s="278"/>
      <c r="CE43" s="278"/>
      <c r="CF43" s="278"/>
      <c r="CG43" s="278"/>
      <c r="CH43" s="278"/>
      <c r="CI43" s="278"/>
      <c r="CJ43" s="278"/>
      <c r="CK43" s="278"/>
      <c r="CL43" s="278"/>
      <c r="CM43" s="278"/>
      <c r="CN43" s="278"/>
      <c r="CO43" s="278"/>
      <c r="CP43" s="278"/>
      <c r="CQ43" s="278"/>
      <c r="CR43" s="278"/>
      <c r="CS43" s="278"/>
      <c r="CT43" s="278"/>
      <c r="CU43" s="278"/>
      <c r="CV43" s="278"/>
      <c r="CW43" s="278"/>
      <c r="CX43" s="278"/>
      <c r="CY43" s="278"/>
      <c r="CZ43" s="278"/>
      <c r="DA43" s="278"/>
      <c r="DB43" s="278"/>
      <c r="DC43" s="278"/>
      <c r="DD43" s="278"/>
      <c r="DE43" s="278"/>
      <c r="DF43" s="278"/>
      <c r="DG43" s="278"/>
      <c r="DH43" s="278"/>
      <c r="DI43" s="278"/>
      <c r="DJ43" s="278"/>
      <c r="DK43" s="278"/>
      <c r="DL43" s="278"/>
      <c r="DM43" s="278"/>
      <c r="DN43" s="278"/>
    </row>
    <row r="44" spans="2:118" x14ac:dyDescent="0.25">
      <c r="B44" s="353"/>
      <c r="C44" s="191" t="s">
        <v>212</v>
      </c>
      <c r="D44" s="27" t="s">
        <v>478</v>
      </c>
      <c r="E44" s="27" t="s">
        <v>134</v>
      </c>
      <c r="F44" s="27" t="s">
        <v>36</v>
      </c>
      <c r="G44" s="278">
        <v>15391</v>
      </c>
      <c r="H44" s="278">
        <v>821</v>
      </c>
      <c r="I44" s="278">
        <v>770</v>
      </c>
      <c r="J44" s="278">
        <v>2138</v>
      </c>
      <c r="K44" s="192">
        <f t="shared" si="0"/>
        <v>5258</v>
      </c>
      <c r="L44" s="193">
        <f t="shared" si="1"/>
        <v>18279.800000000003</v>
      </c>
      <c r="M44" s="192">
        <f t="shared" si="2"/>
        <v>21953.800000000003</v>
      </c>
      <c r="N44" s="192">
        <f t="shared" si="3"/>
        <v>21187.833333333336</v>
      </c>
      <c r="O44" s="278"/>
      <c r="P44" s="241" t="str">
        <f t="shared" si="7"/>
        <v/>
      </c>
      <c r="Q44" s="192">
        <f t="shared" si="5"/>
        <v>4780</v>
      </c>
      <c r="R44" s="192">
        <f t="shared" si="6"/>
        <v>5258</v>
      </c>
      <c r="S44" s="278"/>
      <c r="T44" s="278"/>
      <c r="U44" s="278"/>
      <c r="V44" s="278"/>
      <c r="W44" s="278"/>
      <c r="X44" s="278"/>
      <c r="Y44" s="278">
        <v>16618</v>
      </c>
      <c r="Z44" s="278">
        <v>19120</v>
      </c>
      <c r="AA44" s="278"/>
      <c r="AB44" s="278"/>
      <c r="AC44" s="278"/>
      <c r="AD44" s="278"/>
      <c r="AE44" s="278"/>
      <c r="AF44" s="278"/>
      <c r="AG44" s="278"/>
      <c r="AH44" s="278"/>
      <c r="AI44" s="278"/>
      <c r="AJ44" s="278"/>
      <c r="AK44" s="278"/>
      <c r="AL44" s="278"/>
      <c r="AM44" s="278"/>
      <c r="AN44" s="278"/>
      <c r="AO44" s="278"/>
      <c r="AP44" s="278"/>
      <c r="AQ44" s="278"/>
      <c r="AR44" s="278">
        <v>19958</v>
      </c>
      <c r="AS44" s="278"/>
      <c r="AT44" s="278">
        <v>19958</v>
      </c>
      <c r="AU44" s="278">
        <v>19958</v>
      </c>
      <c r="AV44" s="278">
        <v>19958</v>
      </c>
      <c r="AW44" s="278"/>
      <c r="AX44" s="278"/>
      <c r="AY44" s="278"/>
      <c r="AZ44" s="278"/>
      <c r="BA44" s="278"/>
      <c r="BB44" s="278"/>
      <c r="BC44" s="278"/>
      <c r="BD44" s="278"/>
      <c r="BE44" s="278"/>
      <c r="BF44" s="278"/>
      <c r="BG44" s="278"/>
      <c r="BH44" s="278"/>
      <c r="BI44" s="278"/>
      <c r="BJ44" s="278"/>
      <c r="BK44" s="278"/>
      <c r="BL44" s="278"/>
      <c r="BM44" s="278"/>
      <c r="BN44" s="278"/>
      <c r="BO44" s="278"/>
      <c r="BP44" s="278"/>
      <c r="BQ44" s="278"/>
      <c r="BR44" s="278"/>
      <c r="BS44" s="278"/>
      <c r="BT44" s="278"/>
      <c r="BU44" s="278"/>
      <c r="BV44" s="278"/>
      <c r="BW44" s="278"/>
      <c r="BX44" s="278"/>
      <c r="BY44" s="278"/>
      <c r="BZ44" s="278"/>
      <c r="CA44" s="278"/>
      <c r="CB44" s="278"/>
      <c r="CC44" s="278"/>
      <c r="CD44" s="278"/>
      <c r="CE44" s="278"/>
      <c r="CF44" s="278"/>
      <c r="CG44" s="278"/>
      <c r="CH44" s="278"/>
      <c r="CI44" s="278"/>
      <c r="CJ44" s="278"/>
      <c r="CK44" s="278"/>
      <c r="CL44" s="278"/>
      <c r="CM44" s="278"/>
      <c r="CN44" s="278"/>
      <c r="CO44" s="278"/>
      <c r="CP44" s="278"/>
      <c r="CQ44" s="278"/>
      <c r="CR44" s="278"/>
      <c r="CS44" s="278"/>
      <c r="CT44" s="278"/>
      <c r="CU44" s="278"/>
      <c r="CV44" s="278"/>
      <c r="CW44" s="278"/>
      <c r="CX44" s="278"/>
      <c r="CY44" s="278"/>
      <c r="CZ44" s="278"/>
      <c r="DA44" s="278"/>
      <c r="DB44" s="278"/>
      <c r="DC44" s="278"/>
      <c r="DD44" s="278"/>
      <c r="DE44" s="278"/>
      <c r="DF44" s="278"/>
      <c r="DG44" s="278"/>
      <c r="DH44" s="278"/>
      <c r="DI44" s="278"/>
      <c r="DJ44" s="278"/>
      <c r="DK44" s="278"/>
      <c r="DL44" s="278"/>
      <c r="DM44" s="278"/>
      <c r="DN44" s="278"/>
    </row>
    <row r="45" spans="2:118" x14ac:dyDescent="0.25">
      <c r="B45" s="353"/>
      <c r="C45" s="191" t="s">
        <v>213</v>
      </c>
      <c r="D45" s="27" t="s">
        <v>140</v>
      </c>
      <c r="E45" s="27" t="s">
        <v>141</v>
      </c>
      <c r="F45" s="27" t="s">
        <v>36</v>
      </c>
      <c r="G45" s="278">
        <v>1469</v>
      </c>
      <c r="H45" s="278">
        <v>0</v>
      </c>
      <c r="I45" s="278">
        <v>341</v>
      </c>
      <c r="J45" s="278">
        <v>508</v>
      </c>
      <c r="K45" s="192">
        <f t="shared" si="0"/>
        <v>637.45000000000005</v>
      </c>
      <c r="L45" s="193">
        <f t="shared" si="1"/>
        <v>3394.6000000000004</v>
      </c>
      <c r="M45" s="192">
        <f t="shared" si="2"/>
        <v>3394.6000000000004</v>
      </c>
      <c r="N45" s="192">
        <f t="shared" si="3"/>
        <v>3394.6000000000004</v>
      </c>
      <c r="O45" s="278"/>
      <c r="P45" s="241" t="str">
        <f t="shared" si="7"/>
        <v/>
      </c>
      <c r="Q45" s="192">
        <f t="shared" si="5"/>
        <v>579.5</v>
      </c>
      <c r="R45" s="192">
        <f t="shared" si="6"/>
        <v>637.45000000000005</v>
      </c>
      <c r="S45" s="278"/>
      <c r="T45" s="278"/>
      <c r="U45" s="278"/>
      <c r="V45" s="278"/>
      <c r="W45" s="278"/>
      <c r="X45" s="278"/>
      <c r="Y45" s="278"/>
      <c r="Z45" s="278"/>
      <c r="AA45" s="278"/>
      <c r="AB45" s="278"/>
      <c r="AC45" s="278"/>
      <c r="AD45" s="278"/>
      <c r="AE45" s="278"/>
      <c r="AF45" s="278"/>
      <c r="AG45" s="278"/>
      <c r="AH45" s="278"/>
      <c r="AI45" s="278"/>
      <c r="AJ45" s="278"/>
      <c r="AK45" s="278"/>
      <c r="AL45" s="278"/>
      <c r="AM45" s="278"/>
      <c r="AN45" s="278"/>
      <c r="AO45" s="278"/>
      <c r="AP45" s="278"/>
      <c r="AQ45" s="278"/>
      <c r="AR45" s="278"/>
      <c r="AS45" s="278"/>
      <c r="AT45" s="278">
        <v>3086</v>
      </c>
      <c r="AU45" s="278"/>
      <c r="AV45" s="278"/>
      <c r="AW45" s="278"/>
      <c r="AX45" s="278"/>
      <c r="AY45" s="278"/>
      <c r="AZ45" s="278"/>
      <c r="BA45" s="278"/>
      <c r="BB45" s="278"/>
      <c r="BC45" s="278"/>
      <c r="BD45" s="278"/>
      <c r="BE45" s="278"/>
      <c r="BF45" s="278"/>
      <c r="BG45" s="278"/>
      <c r="BH45" s="278"/>
      <c r="BI45" s="278"/>
      <c r="BJ45" s="278"/>
      <c r="BK45" s="278"/>
      <c r="BL45" s="278"/>
      <c r="BM45" s="278"/>
      <c r="BN45" s="278"/>
      <c r="BO45" s="278"/>
      <c r="BP45" s="278"/>
      <c r="BQ45" s="278"/>
      <c r="BR45" s="278"/>
      <c r="BS45" s="278"/>
      <c r="BT45" s="278"/>
      <c r="BU45" s="278"/>
      <c r="BV45" s="278"/>
      <c r="BW45" s="278"/>
      <c r="BX45" s="278"/>
      <c r="BY45" s="278"/>
      <c r="BZ45" s="278"/>
      <c r="CA45" s="278"/>
      <c r="CB45" s="278"/>
      <c r="CC45" s="278"/>
      <c r="CD45" s="278"/>
      <c r="CE45" s="278"/>
      <c r="CF45" s="278"/>
      <c r="CG45" s="278"/>
      <c r="CH45" s="278"/>
      <c r="CI45" s="278"/>
      <c r="CJ45" s="278"/>
      <c r="CK45" s="278"/>
      <c r="CL45" s="278"/>
      <c r="CM45" s="278"/>
      <c r="CN45" s="278"/>
      <c r="CO45" s="278"/>
      <c r="CP45" s="278"/>
      <c r="CQ45" s="278"/>
      <c r="CR45" s="278"/>
      <c r="CS45" s="278"/>
      <c r="CT45" s="278"/>
      <c r="CU45" s="278"/>
      <c r="CV45" s="278"/>
      <c r="CW45" s="278"/>
      <c r="CX45" s="278"/>
      <c r="CY45" s="278"/>
      <c r="CZ45" s="278"/>
      <c r="DA45" s="278"/>
      <c r="DB45" s="278"/>
      <c r="DC45" s="278"/>
      <c r="DD45" s="278"/>
      <c r="DE45" s="278"/>
      <c r="DF45" s="278"/>
      <c r="DG45" s="278"/>
      <c r="DH45" s="278"/>
      <c r="DI45" s="278"/>
      <c r="DJ45" s="278"/>
      <c r="DK45" s="278"/>
      <c r="DL45" s="278"/>
      <c r="DM45" s="278"/>
      <c r="DN45" s="278"/>
    </row>
    <row r="46" spans="2:118" x14ac:dyDescent="0.25">
      <c r="B46" s="353"/>
      <c r="C46" s="191" t="s">
        <v>214</v>
      </c>
      <c r="D46" s="27" t="s">
        <v>140</v>
      </c>
      <c r="E46" s="27" t="s">
        <v>141</v>
      </c>
      <c r="F46" s="27" t="s">
        <v>36</v>
      </c>
      <c r="G46" s="278">
        <v>1563</v>
      </c>
      <c r="H46" s="278">
        <v>0</v>
      </c>
      <c r="I46" s="278">
        <v>170</v>
      </c>
      <c r="J46" s="278">
        <v>222</v>
      </c>
      <c r="K46" s="192">
        <f t="shared" si="0"/>
        <v>537.625</v>
      </c>
      <c r="L46" s="193">
        <f t="shared" si="1"/>
        <v>2150.5</v>
      </c>
      <c r="M46" s="192">
        <f t="shared" si="2"/>
        <v>2150.5</v>
      </c>
      <c r="N46" s="192">
        <f t="shared" si="3"/>
        <v>2150.5</v>
      </c>
      <c r="O46" s="278"/>
      <c r="P46" s="241" t="str">
        <f t="shared" si="7"/>
        <v/>
      </c>
      <c r="Q46" s="192">
        <f t="shared" si="5"/>
        <v>488.74999999999994</v>
      </c>
      <c r="R46" s="192">
        <f t="shared" si="6"/>
        <v>537.625</v>
      </c>
      <c r="S46" s="278"/>
      <c r="T46" s="278"/>
      <c r="U46" s="278"/>
      <c r="V46" s="278"/>
      <c r="W46" s="278"/>
      <c r="X46" s="278"/>
      <c r="Y46" s="278"/>
      <c r="Z46" s="278">
        <v>1955</v>
      </c>
      <c r="AA46" s="278"/>
      <c r="AB46" s="278"/>
      <c r="AC46" s="278"/>
      <c r="AD46" s="278"/>
      <c r="AE46" s="278"/>
      <c r="AF46" s="278"/>
      <c r="AG46" s="278"/>
      <c r="AH46" s="278"/>
      <c r="AI46" s="278"/>
      <c r="AJ46" s="278"/>
      <c r="AK46" s="278"/>
      <c r="AL46" s="278"/>
      <c r="AM46" s="278"/>
      <c r="AN46" s="278"/>
      <c r="AO46" s="278"/>
      <c r="AP46" s="278"/>
      <c r="AQ46" s="278"/>
      <c r="AR46" s="278"/>
      <c r="AS46" s="278"/>
      <c r="AT46" s="278"/>
      <c r="AU46" s="278"/>
      <c r="AV46" s="278"/>
      <c r="AW46" s="278"/>
      <c r="AX46" s="278"/>
      <c r="AY46" s="278"/>
      <c r="AZ46" s="278"/>
      <c r="BA46" s="278"/>
      <c r="BB46" s="278"/>
      <c r="BC46" s="278"/>
      <c r="BD46" s="278"/>
      <c r="BE46" s="278"/>
      <c r="BF46" s="278"/>
      <c r="BG46" s="278"/>
      <c r="BH46" s="278"/>
      <c r="BI46" s="278"/>
      <c r="BJ46" s="278"/>
      <c r="BK46" s="278"/>
      <c r="BL46" s="278"/>
      <c r="BM46" s="278"/>
      <c r="BN46" s="278"/>
      <c r="BO46" s="278"/>
      <c r="BP46" s="278"/>
      <c r="BQ46" s="278"/>
      <c r="BR46" s="278"/>
      <c r="BS46" s="278"/>
      <c r="BT46" s="278"/>
      <c r="BU46" s="278"/>
      <c r="BV46" s="278"/>
      <c r="BW46" s="278"/>
      <c r="BX46" s="278"/>
      <c r="BY46" s="278"/>
      <c r="BZ46" s="278"/>
      <c r="CA46" s="278"/>
      <c r="CB46" s="278"/>
      <c r="CC46" s="278"/>
      <c r="CD46" s="278"/>
      <c r="CE46" s="278"/>
      <c r="CF46" s="278"/>
      <c r="CG46" s="278"/>
      <c r="CH46" s="278"/>
      <c r="CI46" s="278"/>
      <c r="CJ46" s="278"/>
      <c r="CK46" s="278"/>
      <c r="CL46" s="278"/>
      <c r="CM46" s="278"/>
      <c r="CN46" s="278"/>
      <c r="CO46" s="278"/>
      <c r="CP46" s="278"/>
      <c r="CQ46" s="278"/>
      <c r="CR46" s="278"/>
      <c r="CS46" s="278"/>
      <c r="CT46" s="278"/>
      <c r="CU46" s="278"/>
      <c r="CV46" s="278"/>
      <c r="CW46" s="278"/>
      <c r="CX46" s="278"/>
      <c r="CY46" s="278"/>
      <c r="CZ46" s="278"/>
      <c r="DA46" s="278"/>
      <c r="DB46" s="278"/>
      <c r="DC46" s="278"/>
      <c r="DD46" s="278"/>
      <c r="DE46" s="278"/>
      <c r="DF46" s="278"/>
      <c r="DG46" s="278"/>
      <c r="DH46" s="278"/>
      <c r="DI46" s="278"/>
      <c r="DJ46" s="278"/>
      <c r="DK46" s="278"/>
      <c r="DL46" s="278"/>
      <c r="DM46" s="278"/>
      <c r="DN46" s="278"/>
    </row>
    <row r="47" spans="2:118" x14ac:dyDescent="0.25">
      <c r="B47" s="353"/>
      <c r="C47" s="191" t="s">
        <v>215</v>
      </c>
      <c r="D47" s="27" t="s">
        <v>140</v>
      </c>
      <c r="E47" s="27" t="s">
        <v>141</v>
      </c>
      <c r="F47" s="27" t="s">
        <v>36</v>
      </c>
      <c r="G47" s="278">
        <v>30904.1</v>
      </c>
      <c r="H47" s="278">
        <v>0</v>
      </c>
      <c r="I47" s="278">
        <v>1545.21</v>
      </c>
      <c r="J47" s="278">
        <v>8871.9</v>
      </c>
      <c r="K47" s="192">
        <f t="shared" si="0"/>
        <v>11363.332750000001</v>
      </c>
      <c r="L47" s="193">
        <f t="shared" si="1"/>
        <v>19442.5</v>
      </c>
      <c r="M47" s="192">
        <f t="shared" si="2"/>
        <v>19442.5</v>
      </c>
      <c r="N47" s="192">
        <f t="shared" si="3"/>
        <v>19442.5</v>
      </c>
      <c r="O47" s="278"/>
      <c r="P47" s="241" t="str">
        <f t="shared" si="7"/>
        <v/>
      </c>
      <c r="Q47" s="192">
        <f t="shared" si="5"/>
        <v>10330.3025</v>
      </c>
      <c r="R47" s="192">
        <f t="shared" si="6"/>
        <v>11363.332750000001</v>
      </c>
      <c r="S47" s="278"/>
      <c r="T47" s="278"/>
      <c r="U47" s="278"/>
      <c r="V47" s="278"/>
      <c r="W47" s="278"/>
      <c r="X47" s="278"/>
      <c r="Y47" s="278">
        <v>17675</v>
      </c>
      <c r="Z47" s="278"/>
      <c r="AA47" s="278"/>
      <c r="AB47" s="278"/>
      <c r="AC47" s="278"/>
      <c r="AD47" s="278"/>
      <c r="AE47" s="278"/>
      <c r="AF47" s="278"/>
      <c r="AG47" s="278"/>
      <c r="AH47" s="278"/>
      <c r="AI47" s="278"/>
      <c r="AJ47" s="278"/>
      <c r="AK47" s="278"/>
      <c r="AL47" s="278"/>
      <c r="AM47" s="278"/>
      <c r="AN47" s="278"/>
      <c r="AO47" s="278"/>
      <c r="AP47" s="278"/>
      <c r="AQ47" s="278"/>
      <c r="AR47" s="278"/>
      <c r="AS47" s="278"/>
      <c r="AT47" s="278"/>
      <c r="AU47" s="278"/>
      <c r="AV47" s="278"/>
      <c r="AW47" s="278"/>
      <c r="AX47" s="278"/>
      <c r="AY47" s="278"/>
      <c r="AZ47" s="278"/>
      <c r="BA47" s="278"/>
      <c r="BB47" s="278"/>
      <c r="BC47" s="278"/>
      <c r="BD47" s="278"/>
      <c r="BE47" s="278"/>
      <c r="BF47" s="278"/>
      <c r="BG47" s="278"/>
      <c r="BH47" s="278"/>
      <c r="BI47" s="278"/>
      <c r="BJ47" s="278"/>
      <c r="BK47" s="278"/>
      <c r="BL47" s="278"/>
      <c r="BM47" s="278"/>
      <c r="BN47" s="278"/>
      <c r="BO47" s="278"/>
      <c r="BP47" s="278"/>
      <c r="BQ47" s="278"/>
      <c r="BR47" s="278"/>
      <c r="BS47" s="278"/>
      <c r="BT47" s="278"/>
      <c r="BU47" s="278"/>
      <c r="BV47" s="278"/>
      <c r="BW47" s="278"/>
      <c r="BX47" s="278"/>
      <c r="BY47" s="278"/>
      <c r="BZ47" s="278"/>
      <c r="CA47" s="278"/>
      <c r="CB47" s="278"/>
      <c r="CC47" s="278"/>
      <c r="CD47" s="278"/>
      <c r="CE47" s="278"/>
      <c r="CF47" s="278"/>
      <c r="CG47" s="278"/>
      <c r="CH47" s="278"/>
      <c r="CI47" s="278"/>
      <c r="CJ47" s="278"/>
      <c r="CK47" s="278"/>
      <c r="CL47" s="278"/>
      <c r="CM47" s="278"/>
      <c r="CN47" s="278"/>
      <c r="CO47" s="278"/>
      <c r="CP47" s="278"/>
      <c r="CQ47" s="278"/>
      <c r="CR47" s="278"/>
      <c r="CS47" s="278"/>
      <c r="CT47" s="278"/>
      <c r="CU47" s="278"/>
      <c r="CV47" s="278"/>
      <c r="CW47" s="278"/>
      <c r="CX47" s="278"/>
      <c r="CY47" s="278"/>
      <c r="CZ47" s="278"/>
      <c r="DA47" s="278"/>
      <c r="DB47" s="278"/>
      <c r="DC47" s="278"/>
      <c r="DD47" s="278"/>
      <c r="DE47" s="278"/>
      <c r="DF47" s="278"/>
      <c r="DG47" s="278"/>
      <c r="DH47" s="278"/>
      <c r="DI47" s="278"/>
      <c r="DJ47" s="278"/>
      <c r="DK47" s="278"/>
      <c r="DL47" s="278"/>
      <c r="DM47" s="278"/>
      <c r="DN47" s="278"/>
    </row>
    <row r="48" spans="2:118" x14ac:dyDescent="0.25">
      <c r="B48" s="353"/>
      <c r="C48" s="191" t="s">
        <v>216</v>
      </c>
      <c r="D48" s="27" t="s">
        <v>140</v>
      </c>
      <c r="E48" s="27" t="s">
        <v>141</v>
      </c>
      <c r="F48" s="27" t="s">
        <v>36</v>
      </c>
      <c r="G48" s="278">
        <v>7911</v>
      </c>
      <c r="H48" s="278">
        <v>0</v>
      </c>
      <c r="I48" s="278">
        <v>789</v>
      </c>
      <c r="J48" s="278">
        <v>5154</v>
      </c>
      <c r="K48" s="192">
        <f t="shared" si="0"/>
        <v>3809.8500000000004</v>
      </c>
      <c r="L48" s="193">
        <f t="shared" si="1"/>
        <v>11619.300000000001</v>
      </c>
      <c r="M48" s="192">
        <f t="shared" si="2"/>
        <v>11708.400000000001</v>
      </c>
      <c r="N48" s="192">
        <f t="shared" si="3"/>
        <v>11641.85</v>
      </c>
      <c r="O48" s="278"/>
      <c r="P48" s="241" t="str">
        <f t="shared" si="7"/>
        <v/>
      </c>
      <c r="Q48" s="192">
        <f t="shared" si="5"/>
        <v>3463.5</v>
      </c>
      <c r="R48" s="192">
        <f t="shared" si="6"/>
        <v>3809.8500000000004</v>
      </c>
      <c r="S48" s="278"/>
      <c r="T48" s="278"/>
      <c r="U48" s="278"/>
      <c r="V48" s="278"/>
      <c r="W48" s="278"/>
      <c r="X48" s="278"/>
      <c r="Y48" s="278">
        <v>10644</v>
      </c>
      <c r="Z48" s="278"/>
      <c r="AA48" s="278"/>
      <c r="AB48" s="278"/>
      <c r="AC48" s="278"/>
      <c r="AD48" s="278"/>
      <c r="AE48" s="278"/>
      <c r="AF48" s="278"/>
      <c r="AG48" s="278"/>
      <c r="AH48" s="278"/>
      <c r="AI48" s="278"/>
      <c r="AJ48" s="278"/>
      <c r="AK48" s="278"/>
      <c r="AL48" s="278"/>
      <c r="AM48" s="278"/>
      <c r="AN48" s="278"/>
      <c r="AO48" s="278"/>
      <c r="AP48" s="278"/>
      <c r="AQ48" s="278"/>
      <c r="AR48" s="278">
        <v>10563</v>
      </c>
      <c r="AS48" s="278"/>
      <c r="AT48" s="278">
        <v>10564</v>
      </c>
      <c r="AU48" s="278">
        <v>10563</v>
      </c>
      <c r="AV48" s="278"/>
      <c r="AW48" s="278"/>
      <c r="AX48" s="278"/>
      <c r="AY48" s="278"/>
      <c r="AZ48" s="278"/>
      <c r="BA48" s="278"/>
      <c r="BB48" s="278"/>
      <c r="BC48" s="278"/>
      <c r="BD48" s="278"/>
      <c r="BE48" s="278"/>
      <c r="BF48" s="278"/>
      <c r="BG48" s="278"/>
      <c r="BH48" s="278"/>
      <c r="BI48" s="278"/>
      <c r="BJ48" s="278"/>
      <c r="BK48" s="278"/>
      <c r="BL48" s="278"/>
      <c r="BM48" s="278"/>
      <c r="BN48" s="278"/>
      <c r="BO48" s="278"/>
      <c r="BP48" s="278"/>
      <c r="BQ48" s="278"/>
      <c r="BR48" s="278"/>
      <c r="BS48" s="278"/>
      <c r="BT48" s="278"/>
      <c r="BU48" s="278"/>
      <c r="BV48" s="278"/>
      <c r="BW48" s="278"/>
      <c r="BX48" s="278"/>
      <c r="BY48" s="278"/>
      <c r="BZ48" s="278"/>
      <c r="CA48" s="278"/>
      <c r="CB48" s="278"/>
      <c r="CC48" s="278"/>
      <c r="CD48" s="278"/>
      <c r="CE48" s="278"/>
      <c r="CF48" s="278"/>
      <c r="CG48" s="278"/>
      <c r="CH48" s="278"/>
      <c r="CI48" s="278"/>
      <c r="CJ48" s="278"/>
      <c r="CK48" s="278"/>
      <c r="CL48" s="278"/>
      <c r="CM48" s="278"/>
      <c r="CN48" s="278"/>
      <c r="CO48" s="278"/>
      <c r="CP48" s="278"/>
      <c r="CQ48" s="278"/>
      <c r="CR48" s="278"/>
      <c r="CS48" s="278"/>
      <c r="CT48" s="278"/>
      <c r="CU48" s="278"/>
      <c r="CV48" s="278"/>
      <c r="CW48" s="278"/>
      <c r="CX48" s="278"/>
      <c r="CY48" s="278"/>
      <c r="CZ48" s="278"/>
      <c r="DA48" s="278"/>
      <c r="DB48" s="278"/>
      <c r="DC48" s="278"/>
      <c r="DD48" s="278"/>
      <c r="DE48" s="278"/>
      <c r="DF48" s="278"/>
      <c r="DG48" s="278"/>
      <c r="DH48" s="278"/>
      <c r="DI48" s="278"/>
      <c r="DJ48" s="278"/>
      <c r="DK48" s="278"/>
      <c r="DL48" s="278"/>
      <c r="DM48" s="278"/>
      <c r="DN48" s="278"/>
    </row>
    <row r="49" spans="2:118" x14ac:dyDescent="0.25">
      <c r="B49" s="353"/>
      <c r="C49" s="191" t="s">
        <v>552</v>
      </c>
      <c r="D49" s="27" t="s">
        <v>140</v>
      </c>
      <c r="E49" s="27" t="s">
        <v>141</v>
      </c>
      <c r="F49" s="27" t="s">
        <v>36</v>
      </c>
      <c r="G49" s="278">
        <v>0</v>
      </c>
      <c r="H49" s="278">
        <v>0</v>
      </c>
      <c r="I49" s="278">
        <v>0</v>
      </c>
      <c r="J49" s="278">
        <v>0</v>
      </c>
      <c r="K49" s="192">
        <f t="shared" si="0"/>
        <v>0</v>
      </c>
      <c r="L49" s="193">
        <f t="shared" si="1"/>
        <v>23010.9</v>
      </c>
      <c r="M49" s="192">
        <f t="shared" si="2"/>
        <v>23010.9</v>
      </c>
      <c r="N49" s="192">
        <f t="shared" si="3"/>
        <v>23010.9</v>
      </c>
      <c r="O49" s="278"/>
      <c r="P49" s="241" t="str">
        <f t="shared" si="7"/>
        <v/>
      </c>
      <c r="Q49" s="192">
        <f t="shared" si="5"/>
        <v>20919</v>
      </c>
      <c r="R49" s="192">
        <f t="shared" si="6"/>
        <v>23010.9</v>
      </c>
      <c r="S49" s="278"/>
      <c r="T49" s="278"/>
      <c r="U49" s="278"/>
      <c r="V49" s="278"/>
      <c r="W49" s="278"/>
      <c r="X49" s="278"/>
      <c r="Y49" s="278"/>
      <c r="Z49" s="278"/>
      <c r="AA49" s="278"/>
      <c r="AB49" s="278"/>
      <c r="AC49" s="278"/>
      <c r="AD49" s="278"/>
      <c r="AE49" s="278"/>
      <c r="AF49" s="278"/>
      <c r="AG49" s="278"/>
      <c r="AH49" s="278"/>
      <c r="AI49" s="278"/>
      <c r="AJ49" s="278"/>
      <c r="AK49" s="278"/>
      <c r="AL49" s="278"/>
      <c r="AM49" s="278"/>
      <c r="AN49" s="278"/>
      <c r="AO49" s="278"/>
      <c r="AP49" s="278"/>
      <c r="AQ49" s="278"/>
      <c r="AR49" s="278"/>
      <c r="AS49" s="278"/>
      <c r="AT49" s="278">
        <v>20919</v>
      </c>
      <c r="AU49" s="278"/>
      <c r="AV49" s="278">
        <v>20919</v>
      </c>
      <c r="AW49" s="278"/>
      <c r="AX49" s="278"/>
      <c r="AY49" s="278"/>
      <c r="AZ49" s="278"/>
      <c r="BA49" s="278"/>
      <c r="BB49" s="278"/>
      <c r="BC49" s="278"/>
      <c r="BD49" s="278"/>
      <c r="BE49" s="278"/>
      <c r="BF49" s="278"/>
      <c r="BG49" s="278"/>
      <c r="BH49" s="278"/>
      <c r="BI49" s="278"/>
      <c r="BJ49" s="278"/>
      <c r="BK49" s="278"/>
      <c r="BL49" s="278"/>
      <c r="BM49" s="278"/>
      <c r="BN49" s="278"/>
      <c r="BO49" s="278"/>
      <c r="BP49" s="278"/>
      <c r="BQ49" s="278"/>
      <c r="BR49" s="278"/>
      <c r="BS49" s="278"/>
      <c r="BT49" s="278"/>
      <c r="BU49" s="278"/>
      <c r="BV49" s="278"/>
      <c r="BW49" s="278"/>
      <c r="BX49" s="278"/>
      <c r="BY49" s="278"/>
      <c r="BZ49" s="278"/>
      <c r="CA49" s="278"/>
      <c r="CB49" s="278"/>
      <c r="CC49" s="278"/>
      <c r="CD49" s="278"/>
      <c r="CE49" s="278"/>
      <c r="CF49" s="278"/>
      <c r="CG49" s="278"/>
      <c r="CH49" s="278"/>
      <c r="CI49" s="278"/>
      <c r="CJ49" s="278"/>
      <c r="CK49" s="278"/>
      <c r="CL49" s="278"/>
      <c r="CM49" s="278"/>
      <c r="CN49" s="278"/>
      <c r="CO49" s="278"/>
      <c r="CP49" s="278"/>
      <c r="CQ49" s="278"/>
      <c r="CR49" s="278"/>
      <c r="CS49" s="278"/>
      <c r="CT49" s="278"/>
      <c r="CU49" s="278"/>
      <c r="CV49" s="278"/>
      <c r="CW49" s="278"/>
      <c r="CX49" s="278"/>
      <c r="CY49" s="278"/>
      <c r="CZ49" s="278"/>
      <c r="DA49" s="278"/>
      <c r="DB49" s="278"/>
      <c r="DC49" s="278"/>
      <c r="DD49" s="278"/>
      <c r="DE49" s="278"/>
      <c r="DF49" s="278"/>
      <c r="DG49" s="278"/>
      <c r="DH49" s="278"/>
      <c r="DI49" s="278"/>
      <c r="DJ49" s="278"/>
      <c r="DK49" s="278"/>
      <c r="DL49" s="278"/>
      <c r="DM49" s="278"/>
      <c r="DN49" s="278"/>
    </row>
    <row r="50" spans="2:118" x14ac:dyDescent="0.25">
      <c r="B50" s="353"/>
      <c r="C50" s="191" t="s">
        <v>218</v>
      </c>
      <c r="D50" s="27" t="s">
        <v>136</v>
      </c>
      <c r="E50" s="27" t="s">
        <v>137</v>
      </c>
      <c r="F50" s="27" t="s">
        <v>36</v>
      </c>
      <c r="G50" s="278">
        <v>5216</v>
      </c>
      <c r="H50" s="278">
        <v>0</v>
      </c>
      <c r="I50" s="278">
        <v>261</v>
      </c>
      <c r="J50" s="278">
        <v>2467</v>
      </c>
      <c r="K50" s="192">
        <f t="shared" si="0"/>
        <v>2184.6000000000004</v>
      </c>
      <c r="L50" s="193">
        <f t="shared" si="1"/>
        <v>8739.5</v>
      </c>
      <c r="M50" s="192">
        <f t="shared" si="2"/>
        <v>8739.5</v>
      </c>
      <c r="N50" s="192">
        <f t="shared" si="3"/>
        <v>8739.5</v>
      </c>
      <c r="O50" s="278"/>
      <c r="P50" s="241" t="str">
        <f t="shared" si="7"/>
        <v/>
      </c>
      <c r="Q50" s="192">
        <f t="shared" si="5"/>
        <v>1986.0000000000002</v>
      </c>
      <c r="R50" s="192">
        <f t="shared" si="6"/>
        <v>2184.6000000000004</v>
      </c>
      <c r="S50" s="278"/>
      <c r="T50" s="278"/>
      <c r="U50" s="278"/>
      <c r="V50" s="278"/>
      <c r="W50" s="278"/>
      <c r="X50" s="278"/>
      <c r="Y50" s="278"/>
      <c r="Z50" s="278">
        <v>7945</v>
      </c>
      <c r="AA50" s="278"/>
      <c r="AB50" s="278"/>
      <c r="AC50" s="278"/>
      <c r="AD50" s="278"/>
      <c r="AE50" s="278"/>
      <c r="AF50" s="278"/>
      <c r="AG50" s="278"/>
      <c r="AH50" s="278"/>
      <c r="AI50" s="278"/>
      <c r="AJ50" s="278"/>
      <c r="AK50" s="278"/>
      <c r="AL50" s="278"/>
      <c r="AM50" s="278"/>
      <c r="AN50" s="278"/>
      <c r="AO50" s="278"/>
      <c r="AP50" s="278"/>
      <c r="AQ50" s="278"/>
      <c r="AR50" s="278"/>
      <c r="AS50" s="278"/>
      <c r="AT50" s="278"/>
      <c r="AU50" s="278"/>
      <c r="AV50" s="278"/>
      <c r="AW50" s="278"/>
      <c r="AX50" s="278"/>
      <c r="AY50" s="278"/>
      <c r="AZ50" s="278"/>
      <c r="BA50" s="278"/>
      <c r="BB50" s="278"/>
      <c r="BC50" s="278"/>
      <c r="BD50" s="278"/>
      <c r="BE50" s="278"/>
      <c r="BF50" s="278"/>
      <c r="BG50" s="278"/>
      <c r="BH50" s="278"/>
      <c r="BI50" s="278"/>
      <c r="BJ50" s="278"/>
      <c r="BK50" s="278"/>
      <c r="BL50" s="278"/>
      <c r="BM50" s="278"/>
      <c r="BN50" s="278"/>
      <c r="BO50" s="278"/>
      <c r="BP50" s="278"/>
      <c r="BQ50" s="278"/>
      <c r="BR50" s="278"/>
      <c r="BS50" s="278"/>
      <c r="BT50" s="278"/>
      <c r="BU50" s="278"/>
      <c r="BV50" s="278"/>
      <c r="BW50" s="278"/>
      <c r="BX50" s="278"/>
      <c r="BY50" s="278"/>
      <c r="BZ50" s="278"/>
      <c r="CA50" s="278"/>
      <c r="CB50" s="278"/>
      <c r="CC50" s="278"/>
      <c r="CD50" s="278"/>
      <c r="CE50" s="278"/>
      <c r="CF50" s="278"/>
      <c r="CG50" s="278"/>
      <c r="CH50" s="278"/>
      <c r="CI50" s="278"/>
      <c r="CJ50" s="278"/>
      <c r="CK50" s="278"/>
      <c r="CL50" s="278"/>
      <c r="CM50" s="278"/>
      <c r="CN50" s="278"/>
      <c r="CO50" s="278"/>
      <c r="CP50" s="278"/>
      <c r="CQ50" s="278"/>
      <c r="CR50" s="278"/>
      <c r="CS50" s="278"/>
      <c r="CT50" s="278"/>
      <c r="CU50" s="278"/>
      <c r="CV50" s="278"/>
      <c r="CW50" s="278"/>
      <c r="CX50" s="278"/>
      <c r="CY50" s="278"/>
      <c r="CZ50" s="278"/>
      <c r="DA50" s="278"/>
      <c r="DB50" s="278"/>
      <c r="DC50" s="278"/>
      <c r="DD50" s="278"/>
      <c r="DE50" s="278"/>
      <c r="DF50" s="278"/>
      <c r="DG50" s="278"/>
      <c r="DH50" s="278"/>
      <c r="DI50" s="278"/>
      <c r="DJ50" s="278"/>
      <c r="DK50" s="278"/>
      <c r="DL50" s="278"/>
      <c r="DM50" s="278"/>
      <c r="DN50" s="278"/>
    </row>
    <row r="51" spans="2:118" x14ac:dyDescent="0.25">
      <c r="B51" s="353"/>
      <c r="C51" s="191" t="s">
        <v>219</v>
      </c>
      <c r="D51" s="27" t="s">
        <v>478</v>
      </c>
      <c r="E51" s="27" t="s">
        <v>134</v>
      </c>
      <c r="F51" s="27" t="s">
        <v>36</v>
      </c>
      <c r="G51" s="278">
        <v>0</v>
      </c>
      <c r="H51" s="278">
        <v>0</v>
      </c>
      <c r="I51" s="278">
        <v>0</v>
      </c>
      <c r="J51" s="278">
        <v>0</v>
      </c>
      <c r="K51" s="192">
        <f t="shared" si="0"/>
        <v>0</v>
      </c>
      <c r="L51" s="193">
        <f t="shared" si="1"/>
        <v>11100.1</v>
      </c>
      <c r="M51" s="192">
        <f t="shared" si="2"/>
        <v>11100.1</v>
      </c>
      <c r="N51" s="192">
        <f t="shared" si="3"/>
        <v>11100.1</v>
      </c>
      <c r="O51" s="278"/>
      <c r="P51" s="241" t="str">
        <f t="shared" si="7"/>
        <v/>
      </c>
      <c r="Q51" s="192">
        <f t="shared" si="5"/>
        <v>10091</v>
      </c>
      <c r="R51" s="192">
        <f t="shared" si="6"/>
        <v>11100.1</v>
      </c>
      <c r="S51" s="278"/>
      <c r="T51" s="278"/>
      <c r="U51" s="278"/>
      <c r="V51" s="278"/>
      <c r="W51" s="278"/>
      <c r="X51" s="278"/>
      <c r="Y51" s="278"/>
      <c r="Z51" s="278"/>
      <c r="AA51" s="278"/>
      <c r="AB51" s="278"/>
      <c r="AC51" s="278"/>
      <c r="AD51" s="278"/>
      <c r="AE51" s="278"/>
      <c r="AF51" s="278"/>
      <c r="AG51" s="278"/>
      <c r="AH51" s="278"/>
      <c r="AI51" s="278"/>
      <c r="AJ51" s="278"/>
      <c r="AK51" s="278"/>
      <c r="AL51" s="278"/>
      <c r="AM51" s="278"/>
      <c r="AN51" s="278"/>
      <c r="AO51" s="278"/>
      <c r="AP51" s="278"/>
      <c r="AQ51" s="278"/>
      <c r="AR51" s="278"/>
      <c r="AS51" s="278"/>
      <c r="AT51" s="278">
        <v>10091</v>
      </c>
      <c r="AU51" s="278"/>
      <c r="AV51" s="278"/>
      <c r="AW51" s="278"/>
      <c r="AX51" s="278"/>
      <c r="AY51" s="278"/>
      <c r="AZ51" s="278"/>
      <c r="BA51" s="278"/>
      <c r="BB51" s="278"/>
      <c r="BC51" s="278"/>
      <c r="BD51" s="278"/>
      <c r="BE51" s="278"/>
      <c r="BF51" s="278"/>
      <c r="BG51" s="278"/>
      <c r="BH51" s="278"/>
      <c r="BI51" s="278"/>
      <c r="BJ51" s="278"/>
      <c r="BK51" s="278"/>
      <c r="BL51" s="278"/>
      <c r="BM51" s="278"/>
      <c r="BN51" s="278"/>
      <c r="BO51" s="278"/>
      <c r="BP51" s="278"/>
      <c r="BQ51" s="278"/>
      <c r="BR51" s="278"/>
      <c r="BS51" s="278"/>
      <c r="BT51" s="278"/>
      <c r="BU51" s="278"/>
      <c r="BV51" s="278"/>
      <c r="BW51" s="278"/>
      <c r="BX51" s="278"/>
      <c r="BY51" s="278"/>
      <c r="BZ51" s="278"/>
      <c r="CA51" s="278"/>
      <c r="CB51" s="278"/>
      <c r="CC51" s="278"/>
      <c r="CD51" s="278"/>
      <c r="CE51" s="278"/>
      <c r="CF51" s="278"/>
      <c r="CG51" s="278"/>
      <c r="CH51" s="278"/>
      <c r="CI51" s="278"/>
      <c r="CJ51" s="278"/>
      <c r="CK51" s="278"/>
      <c r="CL51" s="278"/>
      <c r="CM51" s="278"/>
      <c r="CN51" s="278"/>
      <c r="CO51" s="278"/>
      <c r="CP51" s="278"/>
      <c r="CQ51" s="278"/>
      <c r="CR51" s="278"/>
      <c r="CS51" s="278"/>
      <c r="CT51" s="278"/>
      <c r="CU51" s="278"/>
      <c r="CV51" s="278"/>
      <c r="CW51" s="278"/>
      <c r="CX51" s="278"/>
      <c r="CY51" s="278"/>
      <c r="CZ51" s="278"/>
      <c r="DA51" s="278"/>
      <c r="DB51" s="278"/>
      <c r="DC51" s="278"/>
      <c r="DD51" s="278"/>
      <c r="DE51" s="278"/>
      <c r="DF51" s="278"/>
      <c r="DG51" s="278"/>
      <c r="DH51" s="278"/>
      <c r="DI51" s="278"/>
      <c r="DJ51" s="278"/>
      <c r="DK51" s="278"/>
      <c r="DL51" s="278"/>
      <c r="DM51" s="278"/>
      <c r="DN51" s="278"/>
    </row>
    <row r="52" spans="2:118" x14ac:dyDescent="0.25">
      <c r="B52" s="353"/>
      <c r="C52" s="191" t="s">
        <v>220</v>
      </c>
      <c r="D52" s="27" t="s">
        <v>478</v>
      </c>
      <c r="E52" s="27" t="s">
        <v>134</v>
      </c>
      <c r="F52" s="27" t="s">
        <v>36</v>
      </c>
      <c r="G52" s="278">
        <v>9392</v>
      </c>
      <c r="H52" s="278">
        <v>0</v>
      </c>
      <c r="I52" s="278">
        <v>470</v>
      </c>
      <c r="J52" s="278">
        <v>11420</v>
      </c>
      <c r="K52" s="192">
        <f t="shared" si="0"/>
        <v>5852.55</v>
      </c>
      <c r="L52" s="193">
        <f t="shared" si="1"/>
        <v>17321.7</v>
      </c>
      <c r="M52" s="192">
        <f t="shared" si="2"/>
        <v>20312.600000000002</v>
      </c>
      <c r="N52" s="192">
        <f t="shared" si="3"/>
        <v>19193.46</v>
      </c>
      <c r="O52" s="278"/>
      <c r="P52" s="241" t="str">
        <f t="shared" si="7"/>
        <v/>
      </c>
      <c r="Q52" s="192">
        <f t="shared" si="5"/>
        <v>5320.5</v>
      </c>
      <c r="R52" s="192">
        <f t="shared" si="6"/>
        <v>5852.55</v>
      </c>
      <c r="S52" s="278"/>
      <c r="T52" s="278"/>
      <c r="U52" s="278"/>
      <c r="V52" s="278"/>
      <c r="W52" s="278"/>
      <c r="X52" s="278"/>
      <c r="Y52" s="278">
        <v>16098</v>
      </c>
      <c r="Z52" s="278">
        <v>15747</v>
      </c>
      <c r="AA52" s="278"/>
      <c r="AB52" s="278"/>
      <c r="AC52" s="278"/>
      <c r="AD52" s="278"/>
      <c r="AE52" s="278"/>
      <c r="AF52" s="278"/>
      <c r="AG52" s="278"/>
      <c r="AH52" s="278"/>
      <c r="AI52" s="278"/>
      <c r="AJ52" s="278"/>
      <c r="AK52" s="278"/>
      <c r="AL52" s="278"/>
      <c r="AM52" s="278"/>
      <c r="AN52" s="278"/>
      <c r="AO52" s="278"/>
      <c r="AP52" s="278"/>
      <c r="AQ52" s="278">
        <v>18466</v>
      </c>
      <c r="AR52" s="278"/>
      <c r="AS52" s="278"/>
      <c r="AT52" s="278">
        <v>18466</v>
      </c>
      <c r="AU52" s="278"/>
      <c r="AV52" s="278">
        <v>18466</v>
      </c>
      <c r="AW52" s="278"/>
      <c r="AX52" s="278"/>
      <c r="AY52" s="278"/>
      <c r="AZ52" s="278"/>
      <c r="BA52" s="278"/>
      <c r="BB52" s="278"/>
      <c r="BC52" s="278"/>
      <c r="BD52" s="278"/>
      <c r="BE52" s="278"/>
      <c r="BF52" s="278"/>
      <c r="BG52" s="278"/>
      <c r="BH52" s="278"/>
      <c r="BI52" s="278"/>
      <c r="BJ52" s="278"/>
      <c r="BK52" s="278"/>
      <c r="BL52" s="278"/>
      <c r="BM52" s="278"/>
      <c r="BN52" s="278"/>
      <c r="BO52" s="278"/>
      <c r="BP52" s="278"/>
      <c r="BQ52" s="278"/>
      <c r="BR52" s="278"/>
      <c r="BS52" s="278"/>
      <c r="BT52" s="278"/>
      <c r="BU52" s="278"/>
      <c r="BV52" s="278"/>
      <c r="BW52" s="278"/>
      <c r="BX52" s="278"/>
      <c r="BY52" s="278"/>
      <c r="BZ52" s="278"/>
      <c r="CA52" s="278"/>
      <c r="CB52" s="278"/>
      <c r="CC52" s="278"/>
      <c r="CD52" s="278"/>
      <c r="CE52" s="278"/>
      <c r="CF52" s="278"/>
      <c r="CG52" s="278"/>
      <c r="CH52" s="278"/>
      <c r="CI52" s="278"/>
      <c r="CJ52" s="278"/>
      <c r="CK52" s="278"/>
      <c r="CL52" s="278"/>
      <c r="CM52" s="278"/>
      <c r="CN52" s="278"/>
      <c r="CO52" s="278"/>
      <c r="CP52" s="278"/>
      <c r="CQ52" s="278"/>
      <c r="CR52" s="278"/>
      <c r="CS52" s="278"/>
      <c r="CT52" s="278"/>
      <c r="CU52" s="278"/>
      <c r="CV52" s="278"/>
      <c r="CW52" s="278"/>
      <c r="CX52" s="278"/>
      <c r="CY52" s="278"/>
      <c r="CZ52" s="278"/>
      <c r="DA52" s="278"/>
      <c r="DB52" s="278"/>
      <c r="DC52" s="278"/>
      <c r="DD52" s="278"/>
      <c r="DE52" s="278"/>
      <c r="DF52" s="278"/>
      <c r="DG52" s="278"/>
      <c r="DH52" s="278"/>
      <c r="DI52" s="278"/>
      <c r="DJ52" s="278"/>
      <c r="DK52" s="278"/>
      <c r="DL52" s="278"/>
      <c r="DM52" s="278"/>
      <c r="DN52" s="278"/>
    </row>
    <row r="53" spans="2:118" x14ac:dyDescent="0.25">
      <c r="B53" s="353"/>
      <c r="C53" s="191" t="s">
        <v>553</v>
      </c>
      <c r="D53" s="27" t="s">
        <v>478</v>
      </c>
      <c r="E53" s="27" t="s">
        <v>134</v>
      </c>
      <c r="F53" s="27" t="s">
        <v>36</v>
      </c>
      <c r="G53" s="278">
        <v>1700.42</v>
      </c>
      <c r="H53" s="278">
        <v>0</v>
      </c>
      <c r="I53" s="278">
        <v>85.02</v>
      </c>
      <c r="J53" s="278">
        <v>0</v>
      </c>
      <c r="K53" s="192">
        <f t="shared" si="0"/>
        <v>490.99600000000004</v>
      </c>
      <c r="L53" s="193">
        <f t="shared" si="1"/>
        <v>2395.8000000000002</v>
      </c>
      <c r="M53" s="192">
        <f t="shared" si="2"/>
        <v>2395.8000000000002</v>
      </c>
      <c r="N53" s="192">
        <f t="shared" si="3"/>
        <v>2395.8000000000002</v>
      </c>
      <c r="O53" s="278"/>
      <c r="P53" s="241" t="str">
        <f t="shared" si="7"/>
        <v/>
      </c>
      <c r="Q53" s="192">
        <f t="shared" si="5"/>
        <v>446.36</v>
      </c>
      <c r="R53" s="192">
        <f t="shared" si="6"/>
        <v>490.99600000000004</v>
      </c>
      <c r="S53" s="278"/>
      <c r="T53" s="278"/>
      <c r="U53" s="278"/>
      <c r="V53" s="278"/>
      <c r="W53" s="278"/>
      <c r="X53" s="278"/>
      <c r="Y53" s="278"/>
      <c r="Z53" s="278"/>
      <c r="AA53" s="278"/>
      <c r="AB53" s="278"/>
      <c r="AC53" s="278"/>
      <c r="AD53" s="278"/>
      <c r="AE53" s="278"/>
      <c r="AF53" s="278"/>
      <c r="AG53" s="278"/>
      <c r="AH53" s="278"/>
      <c r="AI53" s="278"/>
      <c r="AJ53" s="278"/>
      <c r="AK53" s="278"/>
      <c r="AL53" s="278"/>
      <c r="AM53" s="278"/>
      <c r="AN53" s="278"/>
      <c r="AO53" s="278"/>
      <c r="AP53" s="278"/>
      <c r="AQ53" s="278"/>
      <c r="AR53" s="278"/>
      <c r="AS53" s="278"/>
      <c r="AT53" s="278"/>
      <c r="AU53" s="278"/>
      <c r="AV53" s="278">
        <v>2178</v>
      </c>
      <c r="AW53" s="278"/>
      <c r="AX53" s="278"/>
      <c r="AY53" s="278"/>
      <c r="AZ53" s="278"/>
      <c r="BA53" s="278"/>
      <c r="BB53" s="278"/>
      <c r="BC53" s="278"/>
      <c r="BD53" s="278"/>
      <c r="BE53" s="278"/>
      <c r="BF53" s="278"/>
      <c r="BG53" s="278"/>
      <c r="BH53" s="278"/>
      <c r="BI53" s="278"/>
      <c r="BJ53" s="278"/>
      <c r="BK53" s="278"/>
      <c r="BL53" s="278"/>
      <c r="BM53" s="278"/>
      <c r="BN53" s="278"/>
      <c r="BO53" s="278"/>
      <c r="BP53" s="278"/>
      <c r="BQ53" s="278"/>
      <c r="BR53" s="278"/>
      <c r="BS53" s="278"/>
      <c r="BT53" s="278"/>
      <c r="BU53" s="278"/>
      <c r="BV53" s="278"/>
      <c r="BW53" s="278"/>
      <c r="BX53" s="278"/>
      <c r="BY53" s="278"/>
      <c r="BZ53" s="278"/>
      <c r="CA53" s="278"/>
      <c r="CB53" s="278"/>
      <c r="CC53" s="278"/>
      <c r="CD53" s="278"/>
      <c r="CE53" s="278"/>
      <c r="CF53" s="278"/>
      <c r="CG53" s="278"/>
      <c r="CH53" s="278"/>
      <c r="CI53" s="278"/>
      <c r="CJ53" s="278"/>
      <c r="CK53" s="278"/>
      <c r="CL53" s="278"/>
      <c r="CM53" s="278"/>
      <c r="CN53" s="278"/>
      <c r="CO53" s="278"/>
      <c r="CP53" s="278"/>
      <c r="CQ53" s="278"/>
      <c r="CR53" s="278"/>
      <c r="CS53" s="278"/>
      <c r="CT53" s="278"/>
      <c r="CU53" s="278"/>
      <c r="CV53" s="278"/>
      <c r="CW53" s="278"/>
      <c r="CX53" s="278"/>
      <c r="CY53" s="278"/>
      <c r="CZ53" s="278"/>
      <c r="DA53" s="278"/>
      <c r="DB53" s="278"/>
      <c r="DC53" s="278"/>
      <c r="DD53" s="278"/>
      <c r="DE53" s="278"/>
      <c r="DF53" s="278"/>
      <c r="DG53" s="278"/>
      <c r="DH53" s="278"/>
      <c r="DI53" s="278"/>
      <c r="DJ53" s="278"/>
      <c r="DK53" s="278"/>
      <c r="DL53" s="278"/>
      <c r="DM53" s="278"/>
      <c r="DN53" s="278"/>
    </row>
    <row r="54" spans="2:118" x14ac:dyDescent="0.25">
      <c r="B54" s="353"/>
      <c r="C54" s="191" t="s">
        <v>222</v>
      </c>
      <c r="D54" s="27" t="s">
        <v>478</v>
      </c>
      <c r="E54" s="27" t="s">
        <v>134</v>
      </c>
      <c r="F54" s="27" t="s">
        <v>36</v>
      </c>
      <c r="G54" s="278">
        <v>8571</v>
      </c>
      <c r="H54" s="278">
        <v>0</v>
      </c>
      <c r="I54" s="278">
        <v>429</v>
      </c>
      <c r="J54" s="278">
        <v>4853</v>
      </c>
      <c r="K54" s="192">
        <f t="shared" si="0"/>
        <v>3809.5750000000003</v>
      </c>
      <c r="L54" s="193">
        <f t="shared" si="1"/>
        <v>15238.300000000001</v>
      </c>
      <c r="M54" s="192">
        <f t="shared" si="2"/>
        <v>17892.600000000002</v>
      </c>
      <c r="N54" s="192">
        <f t="shared" si="3"/>
        <v>16875.760000000002</v>
      </c>
      <c r="O54" s="278"/>
      <c r="P54" s="241" t="str">
        <f t="shared" si="7"/>
        <v/>
      </c>
      <c r="Q54" s="192">
        <f t="shared" si="5"/>
        <v>3463.25</v>
      </c>
      <c r="R54" s="192">
        <f t="shared" si="6"/>
        <v>3809.5750000000003</v>
      </c>
      <c r="S54" s="278"/>
      <c r="T54" s="278"/>
      <c r="U54" s="278"/>
      <c r="V54" s="278"/>
      <c r="W54" s="278"/>
      <c r="X54" s="278"/>
      <c r="Y54" s="278">
        <v>14057</v>
      </c>
      <c r="Z54" s="278">
        <v>13853</v>
      </c>
      <c r="AA54" s="278"/>
      <c r="AB54" s="278"/>
      <c r="AC54" s="278"/>
      <c r="AD54" s="278"/>
      <c r="AE54" s="278"/>
      <c r="AF54" s="278"/>
      <c r="AG54" s="278"/>
      <c r="AH54" s="278"/>
      <c r="AI54" s="278"/>
      <c r="AJ54" s="278"/>
      <c r="AK54" s="278"/>
      <c r="AL54" s="278"/>
      <c r="AM54" s="278"/>
      <c r="AN54" s="278"/>
      <c r="AO54" s="278"/>
      <c r="AP54" s="278"/>
      <c r="AQ54" s="278">
        <v>16266</v>
      </c>
      <c r="AR54" s="278"/>
      <c r="AS54" s="278"/>
      <c r="AT54" s="278">
        <v>16266</v>
      </c>
      <c r="AU54" s="278"/>
      <c r="AV54" s="278">
        <v>16266</v>
      </c>
      <c r="AW54" s="278"/>
      <c r="AX54" s="278"/>
      <c r="AY54" s="278"/>
      <c r="AZ54" s="278"/>
      <c r="BA54" s="278"/>
      <c r="BB54" s="278"/>
      <c r="BC54" s="278"/>
      <c r="BD54" s="278"/>
      <c r="BE54" s="278"/>
      <c r="BF54" s="278"/>
      <c r="BG54" s="278"/>
      <c r="BH54" s="278"/>
      <c r="BI54" s="278"/>
      <c r="BJ54" s="278"/>
      <c r="BK54" s="278"/>
      <c r="BL54" s="278"/>
      <c r="BM54" s="278"/>
      <c r="BN54" s="278"/>
      <c r="BO54" s="278"/>
      <c r="BP54" s="278"/>
      <c r="BQ54" s="278"/>
      <c r="BR54" s="278"/>
      <c r="BS54" s="278"/>
      <c r="BT54" s="278"/>
      <c r="BU54" s="278"/>
      <c r="BV54" s="278"/>
      <c r="BW54" s="278"/>
      <c r="BX54" s="278"/>
      <c r="BY54" s="278"/>
      <c r="BZ54" s="278"/>
      <c r="CA54" s="278"/>
      <c r="CB54" s="278"/>
      <c r="CC54" s="278"/>
      <c r="CD54" s="278"/>
      <c r="CE54" s="278"/>
      <c r="CF54" s="278"/>
      <c r="CG54" s="278"/>
      <c r="CH54" s="278"/>
      <c r="CI54" s="278"/>
      <c r="CJ54" s="278"/>
      <c r="CK54" s="278"/>
      <c r="CL54" s="278"/>
      <c r="CM54" s="278"/>
      <c r="CN54" s="278"/>
      <c r="CO54" s="278"/>
      <c r="CP54" s="278"/>
      <c r="CQ54" s="278"/>
      <c r="CR54" s="278"/>
      <c r="CS54" s="278"/>
      <c r="CT54" s="278"/>
      <c r="CU54" s="278"/>
      <c r="CV54" s="278"/>
      <c r="CW54" s="278"/>
      <c r="CX54" s="278"/>
      <c r="CY54" s="278"/>
      <c r="CZ54" s="278"/>
      <c r="DA54" s="278"/>
      <c r="DB54" s="278"/>
      <c r="DC54" s="278"/>
      <c r="DD54" s="278"/>
      <c r="DE54" s="278"/>
      <c r="DF54" s="278"/>
      <c r="DG54" s="278"/>
      <c r="DH54" s="278"/>
      <c r="DI54" s="278"/>
      <c r="DJ54" s="278"/>
      <c r="DK54" s="278"/>
      <c r="DL54" s="278"/>
      <c r="DM54" s="278"/>
      <c r="DN54" s="278"/>
    </row>
    <row r="55" spans="2:118" x14ac:dyDescent="0.25">
      <c r="B55" s="353"/>
      <c r="C55" s="191" t="s">
        <v>223</v>
      </c>
      <c r="D55" s="27" t="s">
        <v>135</v>
      </c>
      <c r="E55" s="27" t="s">
        <v>144</v>
      </c>
      <c r="F55" s="27" t="s">
        <v>36</v>
      </c>
      <c r="G55" s="278">
        <v>7828.96</v>
      </c>
      <c r="H55" s="278">
        <v>0</v>
      </c>
      <c r="I55" s="278">
        <v>1191.45</v>
      </c>
      <c r="J55" s="278">
        <v>12100</v>
      </c>
      <c r="K55" s="192">
        <f t="shared" si="0"/>
        <v>5808.1127500000002</v>
      </c>
      <c r="L55" s="193">
        <f t="shared" si="1"/>
        <v>29670.300000000003</v>
      </c>
      <c r="M55" s="192">
        <f t="shared" si="2"/>
        <v>29670.300000000003</v>
      </c>
      <c r="N55" s="192">
        <f t="shared" si="3"/>
        <v>29670.300000000003</v>
      </c>
      <c r="O55" s="278"/>
      <c r="P55" s="241" t="str">
        <f t="shared" si="7"/>
        <v/>
      </c>
      <c r="Q55" s="192">
        <f t="shared" si="5"/>
        <v>5280.1025</v>
      </c>
      <c r="R55" s="192">
        <f t="shared" si="6"/>
        <v>5808.1127500000002</v>
      </c>
      <c r="S55" s="278"/>
      <c r="T55" s="278"/>
      <c r="U55" s="278"/>
      <c r="V55" s="278"/>
      <c r="W55" s="278"/>
      <c r="X55" s="278"/>
      <c r="Y55" s="278">
        <v>26973</v>
      </c>
      <c r="Z55" s="278"/>
      <c r="AA55" s="278"/>
      <c r="AB55" s="278"/>
      <c r="AC55" s="278"/>
      <c r="AD55" s="278"/>
      <c r="AE55" s="278"/>
      <c r="AF55" s="278"/>
      <c r="AG55" s="278"/>
      <c r="AH55" s="278"/>
      <c r="AI55" s="278"/>
      <c r="AJ55" s="278"/>
      <c r="AK55" s="278"/>
      <c r="AL55" s="278"/>
      <c r="AM55" s="278"/>
      <c r="AN55" s="278"/>
      <c r="AO55" s="278"/>
      <c r="AP55" s="278"/>
      <c r="AQ55" s="278"/>
      <c r="AR55" s="278"/>
      <c r="AS55" s="278"/>
      <c r="AT55" s="278"/>
      <c r="AU55" s="278"/>
      <c r="AV55" s="278"/>
      <c r="AW55" s="278"/>
      <c r="AX55" s="278"/>
      <c r="AY55" s="278"/>
      <c r="AZ55" s="278"/>
      <c r="BA55" s="278"/>
      <c r="BB55" s="278"/>
      <c r="BC55" s="278"/>
      <c r="BD55" s="278"/>
      <c r="BE55" s="278"/>
      <c r="BF55" s="278"/>
      <c r="BG55" s="278"/>
      <c r="BH55" s="278"/>
      <c r="BI55" s="278"/>
      <c r="BJ55" s="278"/>
      <c r="BK55" s="278"/>
      <c r="BL55" s="278"/>
      <c r="BM55" s="278"/>
      <c r="BN55" s="278"/>
      <c r="BO55" s="278"/>
      <c r="BP55" s="278"/>
      <c r="BQ55" s="278"/>
      <c r="BR55" s="278"/>
      <c r="BS55" s="278"/>
      <c r="BT55" s="278"/>
      <c r="BU55" s="278"/>
      <c r="BV55" s="278"/>
      <c r="BW55" s="278"/>
      <c r="BX55" s="278"/>
      <c r="BY55" s="278"/>
      <c r="BZ55" s="278"/>
      <c r="CA55" s="278"/>
      <c r="CB55" s="278"/>
      <c r="CC55" s="278"/>
      <c r="CD55" s="278"/>
      <c r="CE55" s="278"/>
      <c r="CF55" s="278"/>
      <c r="CG55" s="278"/>
      <c r="CH55" s="278"/>
      <c r="CI55" s="278"/>
      <c r="CJ55" s="278"/>
      <c r="CK55" s="278"/>
      <c r="CL55" s="278"/>
      <c r="CM55" s="278"/>
      <c r="CN55" s="278"/>
      <c r="CO55" s="278"/>
      <c r="CP55" s="278"/>
      <c r="CQ55" s="278"/>
      <c r="CR55" s="278"/>
      <c r="CS55" s="278"/>
      <c r="CT55" s="278"/>
      <c r="CU55" s="278"/>
      <c r="CV55" s="278"/>
      <c r="CW55" s="278"/>
      <c r="CX55" s="278"/>
      <c r="CY55" s="278"/>
      <c r="CZ55" s="278"/>
      <c r="DA55" s="278"/>
      <c r="DB55" s="278"/>
      <c r="DC55" s="278"/>
      <c r="DD55" s="278"/>
      <c r="DE55" s="278"/>
      <c r="DF55" s="278"/>
      <c r="DG55" s="278"/>
      <c r="DH55" s="278"/>
      <c r="DI55" s="278"/>
      <c r="DJ55" s="278"/>
      <c r="DK55" s="278"/>
      <c r="DL55" s="278"/>
      <c r="DM55" s="278"/>
      <c r="DN55" s="278"/>
    </row>
    <row r="56" spans="2:118" x14ac:dyDescent="0.25">
      <c r="B56" s="353"/>
      <c r="C56" s="191" t="s">
        <v>224</v>
      </c>
      <c r="D56" s="27" t="s">
        <v>136</v>
      </c>
      <c r="E56" s="27" t="s">
        <v>137</v>
      </c>
      <c r="F56" s="27" t="s">
        <v>36</v>
      </c>
      <c r="G56" s="278">
        <v>0</v>
      </c>
      <c r="H56" s="278">
        <v>0</v>
      </c>
      <c r="I56" s="278">
        <v>0</v>
      </c>
      <c r="J56" s="278">
        <v>0</v>
      </c>
      <c r="K56" s="192">
        <f t="shared" si="0"/>
        <v>0</v>
      </c>
      <c r="L56" s="193">
        <f t="shared" si="1"/>
        <v>2319.9</v>
      </c>
      <c r="M56" s="192">
        <f t="shared" si="2"/>
        <v>2319.9</v>
      </c>
      <c r="N56" s="192">
        <f t="shared" si="3"/>
        <v>2319.9</v>
      </c>
      <c r="O56" s="278"/>
      <c r="P56" s="241" t="str">
        <f t="shared" si="7"/>
        <v/>
      </c>
      <c r="Q56" s="192">
        <f t="shared" si="5"/>
        <v>2109</v>
      </c>
      <c r="R56" s="192">
        <f t="shared" si="6"/>
        <v>2319.9</v>
      </c>
      <c r="S56" s="278"/>
      <c r="T56" s="278"/>
      <c r="U56" s="278"/>
      <c r="V56" s="278"/>
      <c r="W56" s="278"/>
      <c r="X56" s="278"/>
      <c r="Y56" s="278"/>
      <c r="Z56" s="278"/>
      <c r="AA56" s="278"/>
      <c r="AB56" s="278">
        <v>2109</v>
      </c>
      <c r="AC56" s="278"/>
      <c r="AD56" s="278"/>
      <c r="AE56" s="278"/>
      <c r="AF56" s="278"/>
      <c r="AG56" s="278"/>
      <c r="AH56" s="278"/>
      <c r="AI56" s="278"/>
      <c r="AJ56" s="278"/>
      <c r="AK56" s="278"/>
      <c r="AL56" s="278"/>
      <c r="AM56" s="278"/>
      <c r="AN56" s="278"/>
      <c r="AO56" s="278"/>
      <c r="AP56" s="278"/>
      <c r="AQ56" s="278"/>
      <c r="AR56" s="278"/>
      <c r="AS56" s="278"/>
      <c r="AT56" s="278"/>
      <c r="AU56" s="278"/>
      <c r="AV56" s="278"/>
      <c r="AW56" s="278"/>
      <c r="AX56" s="278"/>
      <c r="AY56" s="278"/>
      <c r="AZ56" s="278"/>
      <c r="BA56" s="278"/>
      <c r="BB56" s="278"/>
      <c r="BC56" s="278"/>
      <c r="BD56" s="278"/>
      <c r="BE56" s="278"/>
      <c r="BF56" s="278"/>
      <c r="BG56" s="278"/>
      <c r="BH56" s="278"/>
      <c r="BI56" s="278"/>
      <c r="BJ56" s="278"/>
      <c r="BK56" s="278"/>
      <c r="BL56" s="278"/>
      <c r="BM56" s="278"/>
      <c r="BN56" s="278"/>
      <c r="BO56" s="278"/>
      <c r="BP56" s="278"/>
      <c r="BQ56" s="278"/>
      <c r="BR56" s="278"/>
      <c r="BS56" s="278"/>
      <c r="BT56" s="278"/>
      <c r="BU56" s="278"/>
      <c r="BV56" s="278"/>
      <c r="BW56" s="278"/>
      <c r="BX56" s="278"/>
      <c r="BY56" s="278"/>
      <c r="BZ56" s="278"/>
      <c r="CA56" s="278"/>
      <c r="CB56" s="278"/>
      <c r="CC56" s="278"/>
      <c r="CD56" s="278"/>
      <c r="CE56" s="278"/>
      <c r="CF56" s="278"/>
      <c r="CG56" s="278"/>
      <c r="CH56" s="278"/>
      <c r="CI56" s="278"/>
      <c r="CJ56" s="278"/>
      <c r="CK56" s="278"/>
      <c r="CL56" s="278"/>
      <c r="CM56" s="278"/>
      <c r="CN56" s="278"/>
      <c r="CO56" s="278"/>
      <c r="CP56" s="278"/>
      <c r="CQ56" s="278"/>
      <c r="CR56" s="278"/>
      <c r="CS56" s="278"/>
      <c r="CT56" s="278"/>
      <c r="CU56" s="278"/>
      <c r="CV56" s="278"/>
      <c r="CW56" s="278"/>
      <c r="CX56" s="278"/>
      <c r="CY56" s="278"/>
      <c r="CZ56" s="278"/>
      <c r="DA56" s="278"/>
      <c r="DB56" s="278"/>
      <c r="DC56" s="278"/>
      <c r="DD56" s="278"/>
      <c r="DE56" s="278"/>
      <c r="DF56" s="278"/>
      <c r="DG56" s="278"/>
      <c r="DH56" s="278"/>
      <c r="DI56" s="278"/>
      <c r="DJ56" s="278"/>
      <c r="DK56" s="278"/>
      <c r="DL56" s="278"/>
      <c r="DM56" s="278"/>
      <c r="DN56" s="278"/>
    </row>
    <row r="57" spans="2:118" x14ac:dyDescent="0.25">
      <c r="B57" s="352" t="s">
        <v>505</v>
      </c>
      <c r="C57" s="194" t="s">
        <v>231</v>
      </c>
      <c r="D57" s="195" t="s">
        <v>478</v>
      </c>
      <c r="E57" s="195" t="s">
        <v>134</v>
      </c>
      <c r="F57" s="195" t="s">
        <v>691</v>
      </c>
      <c r="G57" s="280"/>
      <c r="H57" s="280"/>
      <c r="I57" s="280"/>
      <c r="J57" s="280"/>
      <c r="K57" s="196">
        <f t="shared" si="0"/>
        <v>0</v>
      </c>
      <c r="L57" s="193">
        <f t="shared" si="1"/>
        <v>0</v>
      </c>
      <c r="M57" s="192">
        <f t="shared" si="2"/>
        <v>0</v>
      </c>
      <c r="N57" s="192">
        <f t="shared" si="3"/>
        <v>0</v>
      </c>
      <c r="O57" s="278"/>
      <c r="P57" s="241" t="str">
        <f t="shared" si="7"/>
        <v>&lt;--Es necesario ingresar un valor aproximado</v>
      </c>
      <c r="Q57" s="192">
        <f t="shared" si="5"/>
        <v>0</v>
      </c>
      <c r="R57" s="192">
        <f t="shared" si="6"/>
        <v>0</v>
      </c>
      <c r="S57" s="278"/>
      <c r="T57" s="278"/>
      <c r="U57" s="278"/>
      <c r="V57" s="278"/>
      <c r="W57" s="278"/>
      <c r="X57" s="278"/>
      <c r="Y57" s="278"/>
      <c r="Z57" s="278"/>
      <c r="AA57" s="278"/>
      <c r="AB57" s="278"/>
      <c r="AC57" s="278"/>
      <c r="AD57" s="278"/>
      <c r="AE57" s="278"/>
      <c r="AF57" s="278"/>
      <c r="AG57" s="278"/>
      <c r="AH57" s="278"/>
      <c r="AI57" s="278"/>
      <c r="AJ57" s="278"/>
      <c r="AK57" s="278"/>
      <c r="AL57" s="278"/>
      <c r="AM57" s="278"/>
      <c r="AN57" s="278"/>
      <c r="AO57" s="278"/>
      <c r="AP57" s="278"/>
      <c r="AQ57" s="278"/>
      <c r="AR57" s="278"/>
      <c r="AS57" s="278"/>
      <c r="AT57" s="278"/>
      <c r="AU57" s="278"/>
      <c r="AV57" s="278"/>
      <c r="AW57" s="278"/>
      <c r="AX57" s="278"/>
      <c r="AY57" s="278"/>
      <c r="AZ57" s="278"/>
      <c r="BA57" s="278"/>
      <c r="BB57" s="278"/>
      <c r="BC57" s="278"/>
      <c r="BD57" s="278"/>
      <c r="BE57" s="278"/>
      <c r="BF57" s="278"/>
      <c r="BG57" s="278"/>
      <c r="BH57" s="278"/>
      <c r="BI57" s="278"/>
      <c r="BJ57" s="278"/>
      <c r="BK57" s="278"/>
      <c r="BL57" s="278"/>
      <c r="BM57" s="278"/>
      <c r="BN57" s="278"/>
      <c r="BO57" s="278"/>
      <c r="BP57" s="278"/>
      <c r="BQ57" s="278"/>
      <c r="BR57" s="278"/>
      <c r="BS57" s="278"/>
      <c r="BT57" s="278"/>
      <c r="BU57" s="278"/>
      <c r="BV57" s="278"/>
      <c r="BW57" s="278"/>
      <c r="BX57" s="278"/>
      <c r="BY57" s="278"/>
      <c r="BZ57" s="278"/>
      <c r="CA57" s="278"/>
      <c r="CB57" s="278"/>
      <c r="CC57" s="278"/>
      <c r="CD57" s="278"/>
      <c r="CE57" s="278"/>
      <c r="CF57" s="278"/>
      <c r="CG57" s="278"/>
      <c r="CH57" s="278"/>
      <c r="CI57" s="278"/>
      <c r="CJ57" s="278"/>
      <c r="CK57" s="278"/>
      <c r="CL57" s="278"/>
      <c r="CM57" s="278"/>
      <c r="CN57" s="278"/>
      <c r="CO57" s="278"/>
      <c r="CP57" s="278"/>
      <c r="CQ57" s="278"/>
      <c r="CR57" s="278"/>
      <c r="CS57" s="278"/>
      <c r="CT57" s="278"/>
      <c r="CU57" s="278"/>
      <c r="CV57" s="278"/>
      <c r="CW57" s="278"/>
      <c r="CX57" s="278"/>
      <c r="CY57" s="278"/>
      <c r="CZ57" s="278"/>
      <c r="DA57" s="278"/>
      <c r="DB57" s="278"/>
      <c r="DC57" s="278"/>
      <c r="DD57" s="278"/>
      <c r="DE57" s="278"/>
      <c r="DF57" s="278"/>
      <c r="DG57" s="278"/>
      <c r="DH57" s="278"/>
      <c r="DI57" s="278"/>
      <c r="DJ57" s="278"/>
      <c r="DK57" s="278"/>
      <c r="DL57" s="278"/>
      <c r="DM57" s="278"/>
      <c r="DN57" s="278"/>
    </row>
    <row r="58" spans="2:118" x14ac:dyDescent="0.25">
      <c r="B58" s="353"/>
      <c r="C58" s="194" t="s">
        <v>226</v>
      </c>
      <c r="D58" s="195" t="s">
        <v>478</v>
      </c>
      <c r="E58" s="195" t="s">
        <v>134</v>
      </c>
      <c r="F58" s="195" t="s">
        <v>691</v>
      </c>
      <c r="G58" s="280"/>
      <c r="H58" s="280"/>
      <c r="I58" s="280"/>
      <c r="J58" s="280"/>
      <c r="K58" s="196">
        <f t="shared" si="0"/>
        <v>0</v>
      </c>
      <c r="L58" s="193">
        <f t="shared" si="1"/>
        <v>9108</v>
      </c>
      <c r="M58" s="192">
        <f t="shared" si="2"/>
        <v>21334.5</v>
      </c>
      <c r="N58" s="192">
        <f t="shared" si="3"/>
        <v>9770.538461538461</v>
      </c>
      <c r="O58" s="278"/>
      <c r="P58" s="241" t="str">
        <f t="shared" si="7"/>
        <v/>
      </c>
      <c r="Q58" s="192">
        <f t="shared" si="5"/>
        <v>8882.3076923076915</v>
      </c>
      <c r="R58" s="192">
        <f t="shared" si="6"/>
        <v>9770.538461538461</v>
      </c>
      <c r="S58" s="278"/>
      <c r="T58" s="278"/>
      <c r="U58" s="278">
        <v>8280</v>
      </c>
      <c r="V58" s="278">
        <v>8280</v>
      </c>
      <c r="W58" s="278">
        <v>8280</v>
      </c>
      <c r="X58" s="278"/>
      <c r="Y58" s="278"/>
      <c r="Z58" s="278"/>
      <c r="AA58" s="278">
        <v>8583</v>
      </c>
      <c r="AB58" s="278">
        <v>8583</v>
      </c>
      <c r="AC58" s="278">
        <v>8583</v>
      </c>
      <c r="AD58" s="278"/>
      <c r="AE58" s="278">
        <v>19395</v>
      </c>
      <c r="AF58" s="278">
        <v>8583</v>
      </c>
      <c r="AG58" s="278">
        <v>8583</v>
      </c>
      <c r="AH58" s="278">
        <v>8583</v>
      </c>
      <c r="AI58" s="278">
        <v>8583</v>
      </c>
      <c r="AJ58" s="278">
        <v>8583</v>
      </c>
      <c r="AK58" s="278">
        <v>8583</v>
      </c>
      <c r="AL58" s="278">
        <v>8583</v>
      </c>
      <c r="AM58" s="278">
        <v>8583</v>
      </c>
      <c r="AN58" s="278">
        <v>8280</v>
      </c>
      <c r="AO58" s="278"/>
      <c r="AP58" s="278"/>
      <c r="AQ58" s="278"/>
      <c r="AR58" s="278"/>
      <c r="AS58" s="278"/>
      <c r="AT58" s="278"/>
      <c r="AU58" s="278"/>
      <c r="AV58" s="278"/>
      <c r="AW58" s="278"/>
      <c r="AX58" s="278">
        <v>8280</v>
      </c>
      <c r="AY58" s="278">
        <v>8280</v>
      </c>
      <c r="AZ58" s="278">
        <v>8583</v>
      </c>
      <c r="BA58" s="278">
        <v>8583</v>
      </c>
      <c r="BB58" s="278">
        <v>8583</v>
      </c>
      <c r="BC58" s="278"/>
      <c r="BD58" s="278">
        <v>8583</v>
      </c>
      <c r="BE58" s="278"/>
      <c r="BF58" s="278">
        <v>8280</v>
      </c>
      <c r="BG58" s="278">
        <v>8280</v>
      </c>
      <c r="BH58" s="278">
        <v>8280</v>
      </c>
      <c r="BI58" s="278">
        <v>8280</v>
      </c>
      <c r="BJ58" s="278"/>
      <c r="BK58" s="278"/>
      <c r="BL58" s="278"/>
      <c r="BM58" s="278"/>
      <c r="BN58" s="278"/>
      <c r="BO58" s="278"/>
      <c r="BP58" s="278"/>
      <c r="BQ58" s="278"/>
      <c r="BR58" s="278"/>
      <c r="BS58" s="278"/>
      <c r="BT58" s="278"/>
      <c r="BU58" s="278"/>
      <c r="BV58" s="278"/>
      <c r="BW58" s="278"/>
      <c r="BX58" s="278"/>
      <c r="BY58" s="278"/>
      <c r="BZ58" s="278"/>
      <c r="CA58" s="278"/>
      <c r="CB58" s="278"/>
      <c r="CC58" s="278"/>
      <c r="CD58" s="278"/>
      <c r="CE58" s="278"/>
      <c r="CF58" s="278"/>
      <c r="CG58" s="278"/>
      <c r="CH58" s="278"/>
      <c r="CI58" s="278"/>
      <c r="CJ58" s="278"/>
      <c r="CK58" s="278"/>
      <c r="CL58" s="278"/>
      <c r="CM58" s="278"/>
      <c r="CN58" s="278"/>
      <c r="CO58" s="278"/>
      <c r="CP58" s="278"/>
      <c r="CQ58" s="278"/>
      <c r="CR58" s="278"/>
      <c r="CS58" s="278"/>
      <c r="CT58" s="278"/>
      <c r="CU58" s="278"/>
      <c r="CV58" s="278"/>
      <c r="CW58" s="278"/>
      <c r="CX58" s="278"/>
      <c r="CY58" s="278"/>
      <c r="CZ58" s="278"/>
      <c r="DA58" s="278"/>
      <c r="DB58" s="278"/>
      <c r="DC58" s="278"/>
      <c r="DD58" s="278"/>
      <c r="DE58" s="278"/>
      <c r="DF58" s="278"/>
      <c r="DG58" s="278"/>
      <c r="DH58" s="278"/>
      <c r="DI58" s="278"/>
      <c r="DJ58" s="278"/>
      <c r="DK58" s="278"/>
      <c r="DL58" s="278"/>
      <c r="DM58" s="278"/>
      <c r="DN58" s="278"/>
    </row>
    <row r="59" spans="2:118" x14ac:dyDescent="0.25">
      <c r="B59" s="353"/>
      <c r="C59" s="194" t="s">
        <v>227</v>
      </c>
      <c r="D59" s="195" t="s">
        <v>478</v>
      </c>
      <c r="E59" s="195" t="s">
        <v>134</v>
      </c>
      <c r="F59" s="195" t="s">
        <v>691</v>
      </c>
      <c r="G59" s="280"/>
      <c r="H59" s="280"/>
      <c r="I59" s="280"/>
      <c r="J59" s="280"/>
      <c r="K59" s="196">
        <f t="shared" si="0"/>
        <v>0</v>
      </c>
      <c r="L59" s="193">
        <f t="shared" si="1"/>
        <v>29590.000000000004</v>
      </c>
      <c r="M59" s="192">
        <f t="shared" si="2"/>
        <v>29590.000000000004</v>
      </c>
      <c r="N59" s="192">
        <f t="shared" si="3"/>
        <v>29590.000000000004</v>
      </c>
      <c r="O59" s="278"/>
      <c r="P59" s="241" t="str">
        <f t="shared" si="7"/>
        <v/>
      </c>
      <c r="Q59" s="192">
        <f t="shared" si="5"/>
        <v>26900</v>
      </c>
      <c r="R59" s="192">
        <f t="shared" si="6"/>
        <v>29590.000000000004</v>
      </c>
      <c r="S59" s="278"/>
      <c r="T59" s="278"/>
      <c r="U59" s="278"/>
      <c r="V59" s="278"/>
      <c r="W59" s="278"/>
      <c r="X59" s="278"/>
      <c r="Y59" s="278"/>
      <c r="Z59" s="278"/>
      <c r="AA59" s="278"/>
      <c r="AB59" s="278"/>
      <c r="AC59" s="278"/>
      <c r="AD59" s="278"/>
      <c r="AE59" s="278"/>
      <c r="AF59" s="278"/>
      <c r="AG59" s="278"/>
      <c r="AH59" s="278"/>
      <c r="AI59" s="278"/>
      <c r="AJ59" s="278"/>
      <c r="AK59" s="278"/>
      <c r="AL59" s="278"/>
      <c r="AM59" s="278"/>
      <c r="AN59" s="278"/>
      <c r="AO59" s="278"/>
      <c r="AP59" s="278"/>
      <c r="AQ59" s="278"/>
      <c r="AR59" s="278"/>
      <c r="AS59" s="278"/>
      <c r="AT59" s="278"/>
      <c r="AU59" s="278"/>
      <c r="AV59" s="278">
        <v>26900</v>
      </c>
      <c r="AW59" s="278"/>
      <c r="AX59" s="278"/>
      <c r="AY59" s="278"/>
      <c r="AZ59" s="278"/>
      <c r="BA59" s="278"/>
      <c r="BB59" s="278"/>
      <c r="BC59" s="278"/>
      <c r="BD59" s="278"/>
      <c r="BE59" s="278"/>
      <c r="BF59" s="278"/>
      <c r="BG59" s="278"/>
      <c r="BH59" s="278"/>
      <c r="BI59" s="278"/>
      <c r="BJ59" s="278"/>
      <c r="BK59" s="278"/>
      <c r="BL59" s="278"/>
      <c r="BM59" s="278"/>
      <c r="BN59" s="278"/>
      <c r="BO59" s="278"/>
      <c r="BP59" s="278"/>
      <c r="BQ59" s="278"/>
      <c r="BR59" s="278"/>
      <c r="BS59" s="278"/>
      <c r="BT59" s="278"/>
      <c r="BU59" s="278"/>
      <c r="BV59" s="278"/>
      <c r="BW59" s="278"/>
      <c r="BX59" s="278"/>
      <c r="BY59" s="278"/>
      <c r="BZ59" s="278"/>
      <c r="CA59" s="278"/>
      <c r="CB59" s="278"/>
      <c r="CC59" s="278"/>
      <c r="CD59" s="278"/>
      <c r="CE59" s="278"/>
      <c r="CF59" s="278"/>
      <c r="CG59" s="278"/>
      <c r="CH59" s="278"/>
      <c r="CI59" s="278"/>
      <c r="CJ59" s="278"/>
      <c r="CK59" s="278"/>
      <c r="CL59" s="278"/>
      <c r="CM59" s="278"/>
      <c r="CN59" s="278"/>
      <c r="CO59" s="278"/>
      <c r="CP59" s="278"/>
      <c r="CQ59" s="278"/>
      <c r="CR59" s="278"/>
      <c r="CS59" s="278"/>
      <c r="CT59" s="278"/>
      <c r="CU59" s="278"/>
      <c r="CV59" s="278"/>
      <c r="CW59" s="278"/>
      <c r="CX59" s="278"/>
      <c r="CY59" s="278"/>
      <c r="CZ59" s="278"/>
      <c r="DA59" s="278"/>
      <c r="DB59" s="278"/>
      <c r="DC59" s="278"/>
      <c r="DD59" s="278"/>
      <c r="DE59" s="278"/>
      <c r="DF59" s="278"/>
      <c r="DG59" s="278"/>
      <c r="DH59" s="278"/>
      <c r="DI59" s="278"/>
      <c r="DJ59" s="278"/>
      <c r="DK59" s="278"/>
      <c r="DL59" s="278"/>
      <c r="DM59" s="278"/>
      <c r="DN59" s="278"/>
    </row>
    <row r="60" spans="2:118" x14ac:dyDescent="0.25">
      <c r="B60" s="353"/>
      <c r="C60" s="194" t="s">
        <v>228</v>
      </c>
      <c r="D60" s="195" t="s">
        <v>478</v>
      </c>
      <c r="E60" s="195" t="s">
        <v>134</v>
      </c>
      <c r="F60" s="195" t="s">
        <v>691</v>
      </c>
      <c r="G60" s="280"/>
      <c r="H60" s="280"/>
      <c r="I60" s="280"/>
      <c r="J60" s="280"/>
      <c r="K60" s="196">
        <f t="shared" si="0"/>
        <v>0</v>
      </c>
      <c r="L60" s="193">
        <f t="shared" si="1"/>
        <v>31900.000000000004</v>
      </c>
      <c r="M60" s="192">
        <f t="shared" si="2"/>
        <v>123945.8</v>
      </c>
      <c r="N60" s="192">
        <f t="shared" si="3"/>
        <v>94292.068750000006</v>
      </c>
      <c r="O60" s="278"/>
      <c r="P60" s="241" t="str">
        <f t="shared" si="7"/>
        <v/>
      </c>
      <c r="Q60" s="192">
        <f t="shared" si="5"/>
        <v>85720.0625</v>
      </c>
      <c r="R60" s="192">
        <f t="shared" si="6"/>
        <v>94292.068750000006</v>
      </c>
      <c r="S60" s="278"/>
      <c r="T60" s="278"/>
      <c r="U60" s="278"/>
      <c r="V60" s="278"/>
      <c r="W60" s="278"/>
      <c r="X60" s="278">
        <v>55000</v>
      </c>
      <c r="Y60" s="278">
        <v>55000</v>
      </c>
      <c r="Z60" s="278">
        <v>55000</v>
      </c>
      <c r="AA60" s="278">
        <v>112678</v>
      </c>
      <c r="AB60" s="278">
        <v>112678</v>
      </c>
      <c r="AC60" s="278">
        <v>112678</v>
      </c>
      <c r="AD60" s="278"/>
      <c r="AE60" s="278">
        <v>79350</v>
      </c>
      <c r="AF60" s="278">
        <v>112678</v>
      </c>
      <c r="AG60" s="278">
        <v>112678</v>
      </c>
      <c r="AH60" s="278">
        <v>112678</v>
      </c>
      <c r="AI60" s="278">
        <v>112678</v>
      </c>
      <c r="AJ60" s="278">
        <v>112678</v>
      </c>
      <c r="AK60" s="278">
        <v>112678</v>
      </c>
      <c r="AL60" s="278">
        <v>112678</v>
      </c>
      <c r="AM60" s="278"/>
      <c r="AN60" s="278"/>
      <c r="AO60" s="278">
        <v>29000</v>
      </c>
      <c r="AP60" s="278">
        <v>29000</v>
      </c>
      <c r="AQ60" s="278">
        <v>29000</v>
      </c>
      <c r="AR60" s="278">
        <v>29000</v>
      </c>
      <c r="AS60" s="278">
        <v>35000</v>
      </c>
      <c r="AT60" s="278">
        <v>29000</v>
      </c>
      <c r="AU60" s="278">
        <v>29000</v>
      </c>
      <c r="AV60" s="278"/>
      <c r="AW60" s="278">
        <v>60000</v>
      </c>
      <c r="AX60" s="278">
        <v>108700</v>
      </c>
      <c r="AY60" s="278">
        <v>108700</v>
      </c>
      <c r="AZ60" s="278">
        <v>112678</v>
      </c>
      <c r="BA60" s="278">
        <v>112678</v>
      </c>
      <c r="BB60" s="278">
        <v>112678</v>
      </c>
      <c r="BC60" s="278"/>
      <c r="BD60" s="278">
        <v>112678</v>
      </c>
      <c r="BE60" s="278"/>
      <c r="BF60" s="278">
        <v>108700</v>
      </c>
      <c r="BG60" s="278">
        <v>108700</v>
      </c>
      <c r="BH60" s="278">
        <v>108700</v>
      </c>
      <c r="BI60" s="278">
        <v>108700</v>
      </c>
      <c r="BJ60" s="278"/>
      <c r="BK60" s="278"/>
      <c r="BL60" s="278"/>
      <c r="BM60" s="278"/>
      <c r="BN60" s="278"/>
      <c r="BO60" s="278"/>
      <c r="BP60" s="278"/>
      <c r="BQ60" s="278"/>
      <c r="BR60" s="278"/>
      <c r="BS60" s="278"/>
      <c r="BT60" s="278"/>
      <c r="BU60" s="278"/>
      <c r="BV60" s="278"/>
      <c r="BW60" s="278"/>
      <c r="BX60" s="278"/>
      <c r="BY60" s="278"/>
      <c r="BZ60" s="278"/>
      <c r="CA60" s="278"/>
      <c r="CB60" s="278"/>
      <c r="CC60" s="278"/>
      <c r="CD60" s="278"/>
      <c r="CE60" s="278"/>
      <c r="CF60" s="278"/>
      <c r="CG60" s="278"/>
      <c r="CH60" s="278"/>
      <c r="CI60" s="278"/>
      <c r="CJ60" s="278"/>
      <c r="CK60" s="278"/>
      <c r="CL60" s="278"/>
      <c r="CM60" s="278"/>
      <c r="CN60" s="278"/>
      <c r="CO60" s="278"/>
      <c r="CP60" s="278"/>
      <c r="CQ60" s="278"/>
      <c r="CR60" s="278"/>
      <c r="CS60" s="278"/>
      <c r="CT60" s="278"/>
      <c r="CU60" s="278"/>
      <c r="CV60" s="278"/>
      <c r="CW60" s="278"/>
      <c r="CX60" s="278"/>
      <c r="CY60" s="278"/>
      <c r="CZ60" s="278"/>
      <c r="DA60" s="278"/>
      <c r="DB60" s="278"/>
      <c r="DC60" s="278"/>
      <c r="DD60" s="278"/>
      <c r="DE60" s="278"/>
      <c r="DF60" s="278"/>
      <c r="DG60" s="278"/>
      <c r="DH60" s="278"/>
      <c r="DI60" s="278"/>
      <c r="DJ60" s="278"/>
      <c r="DK60" s="278"/>
      <c r="DL60" s="278"/>
      <c r="DM60" s="278"/>
      <c r="DN60" s="278"/>
    </row>
    <row r="61" spans="2:118" x14ac:dyDescent="0.25">
      <c r="B61" s="353"/>
      <c r="C61" s="191" t="s">
        <v>229</v>
      </c>
      <c r="D61" s="27" t="s">
        <v>478</v>
      </c>
      <c r="E61" s="27" t="s">
        <v>134</v>
      </c>
      <c r="F61" s="27" t="s">
        <v>36</v>
      </c>
      <c r="G61" s="278">
        <v>0</v>
      </c>
      <c r="H61" s="278">
        <v>0</v>
      </c>
      <c r="I61" s="278">
        <v>0</v>
      </c>
      <c r="J61" s="278">
        <v>0</v>
      </c>
      <c r="K61" s="192">
        <f t="shared" si="0"/>
        <v>0</v>
      </c>
      <c r="L61" s="193">
        <f t="shared" si="1"/>
        <v>119570.00000000001</v>
      </c>
      <c r="M61" s="192">
        <f t="shared" si="2"/>
        <v>510400.00000000006</v>
      </c>
      <c r="N61" s="192">
        <f t="shared" si="3"/>
        <v>255380.64444444445</v>
      </c>
      <c r="O61" s="278"/>
      <c r="P61" s="241" t="str">
        <f t="shared" si="7"/>
        <v/>
      </c>
      <c r="Q61" s="192">
        <f t="shared" si="5"/>
        <v>232164.22222222222</v>
      </c>
      <c r="R61" s="192">
        <f t="shared" si="6"/>
        <v>255380.64444444445</v>
      </c>
      <c r="S61" s="278"/>
      <c r="T61" s="278"/>
      <c r="U61" s="278">
        <v>108700</v>
      </c>
      <c r="V61" s="278">
        <v>108700</v>
      </c>
      <c r="W61" s="278">
        <v>108700</v>
      </c>
      <c r="X61" s="278">
        <v>464000</v>
      </c>
      <c r="Y61" s="278">
        <v>464000</v>
      </c>
      <c r="Z61" s="278">
        <v>464000</v>
      </c>
      <c r="AA61" s="278"/>
      <c r="AB61" s="278"/>
      <c r="AC61" s="278"/>
      <c r="AD61" s="278"/>
      <c r="AE61" s="278"/>
      <c r="AF61" s="278"/>
      <c r="AG61" s="278"/>
      <c r="AH61" s="278"/>
      <c r="AI61" s="278"/>
      <c r="AJ61" s="278"/>
      <c r="AK61" s="278"/>
      <c r="AL61" s="278"/>
      <c r="AM61" s="278">
        <v>112678</v>
      </c>
      <c r="AN61" s="278">
        <v>108700</v>
      </c>
      <c r="AO61" s="278"/>
      <c r="AP61" s="278"/>
      <c r="AQ61" s="278"/>
      <c r="AR61" s="278"/>
      <c r="AS61" s="278">
        <v>150000</v>
      </c>
      <c r="AT61" s="278"/>
      <c r="AU61" s="278"/>
      <c r="AV61" s="278"/>
      <c r="AW61" s="278"/>
      <c r="AX61" s="278"/>
      <c r="AY61" s="278"/>
      <c r="AZ61" s="278"/>
      <c r="BA61" s="278"/>
      <c r="BB61" s="278"/>
      <c r="BC61" s="278"/>
      <c r="BD61" s="278"/>
      <c r="BE61" s="278"/>
      <c r="BF61" s="278"/>
      <c r="BG61" s="278"/>
      <c r="BH61" s="278"/>
      <c r="BI61" s="278"/>
      <c r="BJ61" s="278"/>
      <c r="BK61" s="278"/>
      <c r="BL61" s="278"/>
      <c r="BM61" s="278"/>
      <c r="BN61" s="278"/>
      <c r="BO61" s="278"/>
      <c r="BP61" s="278"/>
      <c r="BQ61" s="278"/>
      <c r="BR61" s="278"/>
      <c r="BS61" s="278"/>
      <c r="BT61" s="278"/>
      <c r="BU61" s="278"/>
      <c r="BV61" s="278"/>
      <c r="BW61" s="278"/>
      <c r="BX61" s="278"/>
      <c r="BY61" s="278"/>
      <c r="BZ61" s="278"/>
      <c r="CA61" s="278"/>
      <c r="CB61" s="278"/>
      <c r="CC61" s="278"/>
      <c r="CD61" s="278"/>
      <c r="CE61" s="278"/>
      <c r="CF61" s="278"/>
      <c r="CG61" s="278"/>
      <c r="CH61" s="278"/>
      <c r="CI61" s="278"/>
      <c r="CJ61" s="278"/>
      <c r="CK61" s="278"/>
      <c r="CL61" s="278"/>
      <c r="CM61" s="278"/>
      <c r="CN61" s="278"/>
      <c r="CO61" s="278"/>
      <c r="CP61" s="278"/>
      <c r="CQ61" s="278"/>
      <c r="CR61" s="278"/>
      <c r="CS61" s="278"/>
      <c r="CT61" s="278"/>
      <c r="CU61" s="278"/>
      <c r="CV61" s="278"/>
      <c r="CW61" s="278"/>
      <c r="CX61" s="278"/>
      <c r="CY61" s="278"/>
      <c r="CZ61" s="278"/>
      <c r="DA61" s="278"/>
      <c r="DB61" s="278"/>
      <c r="DC61" s="278"/>
      <c r="DD61" s="278"/>
      <c r="DE61" s="278"/>
      <c r="DF61" s="278"/>
      <c r="DG61" s="278"/>
      <c r="DH61" s="278"/>
      <c r="DI61" s="278"/>
      <c r="DJ61" s="278"/>
      <c r="DK61" s="278"/>
      <c r="DL61" s="278"/>
      <c r="DM61" s="278"/>
      <c r="DN61" s="278"/>
    </row>
    <row r="62" spans="2:118" x14ac:dyDescent="0.25">
      <c r="B62" s="353"/>
      <c r="C62" s="194" t="s">
        <v>230</v>
      </c>
      <c r="D62" s="195" t="s">
        <v>478</v>
      </c>
      <c r="E62" s="195" t="s">
        <v>134</v>
      </c>
      <c r="F62" s="195" t="s">
        <v>691</v>
      </c>
      <c r="G62" s="280"/>
      <c r="H62" s="280"/>
      <c r="I62" s="280"/>
      <c r="J62" s="280"/>
      <c r="K62" s="196">
        <f t="shared" si="0"/>
        <v>0</v>
      </c>
      <c r="L62" s="193">
        <f t="shared" si="1"/>
        <v>32677.700000000004</v>
      </c>
      <c r="M62" s="192">
        <f t="shared" si="2"/>
        <v>32677.700000000004</v>
      </c>
      <c r="N62" s="192">
        <f t="shared" si="3"/>
        <v>32677.700000000004</v>
      </c>
      <c r="O62" s="278"/>
      <c r="P62" s="241" t="str">
        <f t="shared" si="7"/>
        <v/>
      </c>
      <c r="Q62" s="192">
        <f t="shared" si="5"/>
        <v>29707</v>
      </c>
      <c r="R62" s="192">
        <f t="shared" si="6"/>
        <v>32677.700000000004</v>
      </c>
      <c r="S62" s="278"/>
      <c r="T62" s="278"/>
      <c r="U62" s="278"/>
      <c r="V62" s="278"/>
      <c r="W62" s="278"/>
      <c r="X62" s="278"/>
      <c r="Y62" s="278"/>
      <c r="Z62" s="278"/>
      <c r="AA62" s="278"/>
      <c r="AB62" s="278"/>
      <c r="AC62" s="278"/>
      <c r="AD62" s="278"/>
      <c r="AE62" s="278"/>
      <c r="AF62" s="278"/>
      <c r="AG62" s="278"/>
      <c r="AH62" s="278"/>
      <c r="AI62" s="278"/>
      <c r="AJ62" s="278"/>
      <c r="AK62" s="278"/>
      <c r="AL62" s="278"/>
      <c r="AM62" s="278"/>
      <c r="AN62" s="278"/>
      <c r="AO62" s="278"/>
      <c r="AP62" s="278"/>
      <c r="AQ62" s="278"/>
      <c r="AR62" s="278"/>
      <c r="AS62" s="278">
        <v>29707</v>
      </c>
      <c r="AT62" s="278"/>
      <c r="AU62" s="278"/>
      <c r="AV62" s="278"/>
      <c r="AW62" s="278"/>
      <c r="AX62" s="278"/>
      <c r="AY62" s="278"/>
      <c r="AZ62" s="278"/>
      <c r="BA62" s="278"/>
      <c r="BB62" s="278"/>
      <c r="BC62" s="278"/>
      <c r="BD62" s="278"/>
      <c r="BE62" s="278"/>
      <c r="BF62" s="278"/>
      <c r="BG62" s="278"/>
      <c r="BH62" s="278"/>
      <c r="BI62" s="278"/>
      <c r="BJ62" s="278"/>
      <c r="BK62" s="278"/>
      <c r="BL62" s="278"/>
      <c r="BM62" s="278"/>
      <c r="BN62" s="278"/>
      <c r="BO62" s="278"/>
      <c r="BP62" s="278"/>
      <c r="BQ62" s="278"/>
      <c r="BR62" s="278"/>
      <c r="BS62" s="278"/>
      <c r="BT62" s="278"/>
      <c r="BU62" s="278"/>
      <c r="BV62" s="278"/>
      <c r="BW62" s="278"/>
      <c r="BX62" s="278"/>
      <c r="BY62" s="278"/>
      <c r="BZ62" s="278"/>
      <c r="CA62" s="278"/>
      <c r="CB62" s="278"/>
      <c r="CC62" s="278"/>
      <c r="CD62" s="278"/>
      <c r="CE62" s="278"/>
      <c r="CF62" s="278"/>
      <c r="CG62" s="278"/>
      <c r="CH62" s="278"/>
      <c r="CI62" s="278"/>
      <c r="CJ62" s="278"/>
      <c r="CK62" s="278"/>
      <c r="CL62" s="278"/>
      <c r="CM62" s="278"/>
      <c r="CN62" s="278"/>
      <c r="CO62" s="278"/>
      <c r="CP62" s="278"/>
      <c r="CQ62" s="278"/>
      <c r="CR62" s="278"/>
      <c r="CS62" s="278"/>
      <c r="CT62" s="278"/>
      <c r="CU62" s="278"/>
      <c r="CV62" s="278"/>
      <c r="CW62" s="278"/>
      <c r="CX62" s="278"/>
      <c r="CY62" s="278"/>
      <c r="CZ62" s="278"/>
      <c r="DA62" s="278"/>
      <c r="DB62" s="278"/>
      <c r="DC62" s="278"/>
      <c r="DD62" s="278"/>
      <c r="DE62" s="278"/>
      <c r="DF62" s="278"/>
      <c r="DG62" s="278"/>
      <c r="DH62" s="278"/>
      <c r="DI62" s="278"/>
      <c r="DJ62" s="278"/>
      <c r="DK62" s="278"/>
      <c r="DL62" s="278"/>
      <c r="DM62" s="278"/>
      <c r="DN62" s="278"/>
    </row>
    <row r="63" spans="2:118" x14ac:dyDescent="0.25">
      <c r="B63" s="353"/>
      <c r="C63" s="191" t="s">
        <v>554</v>
      </c>
      <c r="D63" s="27" t="s">
        <v>478</v>
      </c>
      <c r="E63" s="27" t="s">
        <v>134</v>
      </c>
      <c r="F63" s="27" t="s">
        <v>36</v>
      </c>
      <c r="G63" s="278">
        <v>218852</v>
      </c>
      <c r="H63" s="278">
        <v>380000</v>
      </c>
      <c r="I63" s="278">
        <v>0</v>
      </c>
      <c r="J63" s="278">
        <v>85943</v>
      </c>
      <c r="K63" s="192">
        <f t="shared" si="0"/>
        <v>188318.62500000003</v>
      </c>
      <c r="L63" s="193">
        <f t="shared" si="1"/>
        <v>753273.4</v>
      </c>
      <c r="M63" s="192">
        <f t="shared" si="2"/>
        <v>753273.4</v>
      </c>
      <c r="N63" s="192">
        <f t="shared" si="3"/>
        <v>753273.4</v>
      </c>
      <c r="O63" s="278"/>
      <c r="P63" s="241" t="str">
        <f t="shared" si="7"/>
        <v/>
      </c>
      <c r="Q63" s="192">
        <f t="shared" si="5"/>
        <v>171198.75</v>
      </c>
      <c r="R63" s="192">
        <f t="shared" si="6"/>
        <v>188318.62500000003</v>
      </c>
      <c r="S63" s="278"/>
      <c r="T63" s="278"/>
      <c r="U63" s="278"/>
      <c r="V63" s="278"/>
      <c r="W63" s="278"/>
      <c r="X63" s="278"/>
      <c r="Y63" s="278"/>
      <c r="Z63" s="278"/>
      <c r="AA63" s="278"/>
      <c r="AB63" s="278"/>
      <c r="AC63" s="278"/>
      <c r="AD63" s="278"/>
      <c r="AE63" s="278"/>
      <c r="AF63" s="278"/>
      <c r="AG63" s="278"/>
      <c r="AH63" s="278"/>
      <c r="AI63" s="278"/>
      <c r="AJ63" s="278"/>
      <c r="AK63" s="278"/>
      <c r="AL63" s="278"/>
      <c r="AM63" s="278"/>
      <c r="AN63" s="278"/>
      <c r="AO63" s="278"/>
      <c r="AP63" s="278"/>
      <c r="AQ63" s="278"/>
      <c r="AR63" s="278"/>
      <c r="AS63" s="278"/>
      <c r="AT63" s="278"/>
      <c r="AU63" s="278"/>
      <c r="AV63" s="278"/>
      <c r="AW63" s="278"/>
      <c r="AX63" s="278"/>
      <c r="AY63" s="278"/>
      <c r="AZ63" s="278"/>
      <c r="BA63" s="278">
        <v>684794</v>
      </c>
      <c r="BB63" s="278"/>
      <c r="BC63" s="278"/>
      <c r="BD63" s="278"/>
      <c r="BE63" s="278"/>
      <c r="BF63" s="278"/>
      <c r="BG63" s="278"/>
      <c r="BH63" s="278"/>
      <c r="BI63" s="278"/>
      <c r="BJ63" s="278"/>
      <c r="BK63" s="278"/>
      <c r="BL63" s="278"/>
      <c r="BM63" s="278"/>
      <c r="BN63" s="278"/>
      <c r="BO63" s="278"/>
      <c r="BP63" s="278"/>
      <c r="BQ63" s="278"/>
      <c r="BR63" s="278"/>
      <c r="BS63" s="278"/>
      <c r="BT63" s="278"/>
      <c r="BU63" s="278"/>
      <c r="BV63" s="278"/>
      <c r="BW63" s="278"/>
      <c r="BX63" s="278"/>
      <c r="BY63" s="278"/>
      <c r="BZ63" s="278"/>
      <c r="CA63" s="278"/>
      <c r="CB63" s="278"/>
      <c r="CC63" s="278"/>
      <c r="CD63" s="278"/>
      <c r="CE63" s="278"/>
      <c r="CF63" s="278"/>
      <c r="CG63" s="278"/>
      <c r="CH63" s="278"/>
      <c r="CI63" s="278"/>
      <c r="CJ63" s="278"/>
      <c r="CK63" s="278"/>
      <c r="CL63" s="278"/>
      <c r="CM63" s="278"/>
      <c r="CN63" s="278"/>
      <c r="CO63" s="278"/>
      <c r="CP63" s="278"/>
      <c r="CQ63" s="278"/>
      <c r="CR63" s="278"/>
      <c r="CS63" s="278"/>
      <c r="CT63" s="278"/>
      <c r="CU63" s="278"/>
      <c r="CV63" s="278"/>
      <c r="CW63" s="278"/>
      <c r="CX63" s="278"/>
      <c r="CY63" s="278"/>
      <c r="CZ63" s="278"/>
      <c r="DA63" s="278"/>
      <c r="DB63" s="278"/>
      <c r="DC63" s="278"/>
      <c r="DD63" s="278"/>
      <c r="DE63" s="278"/>
      <c r="DF63" s="278"/>
      <c r="DG63" s="278"/>
      <c r="DH63" s="278"/>
      <c r="DI63" s="278"/>
      <c r="DJ63" s="278"/>
      <c r="DK63" s="278"/>
      <c r="DL63" s="278"/>
      <c r="DM63" s="278"/>
      <c r="DN63" s="278"/>
    </row>
    <row r="64" spans="2:118" x14ac:dyDescent="0.25">
      <c r="B64" s="353"/>
      <c r="C64" s="194" t="s">
        <v>555</v>
      </c>
      <c r="D64" s="195" t="s">
        <v>142</v>
      </c>
      <c r="E64" s="195" t="s">
        <v>143</v>
      </c>
      <c r="F64" s="195" t="s">
        <v>691</v>
      </c>
      <c r="G64" s="280"/>
      <c r="H64" s="280"/>
      <c r="I64" s="280"/>
      <c r="J64" s="280"/>
      <c r="K64" s="196">
        <f t="shared" si="0"/>
        <v>0</v>
      </c>
      <c r="L64" s="193">
        <f t="shared" si="1"/>
        <v>4070.0000000000005</v>
      </c>
      <c r="M64" s="192">
        <f t="shared" si="2"/>
        <v>5940.0000000000009</v>
      </c>
      <c r="N64" s="192">
        <f t="shared" si="3"/>
        <v>4983.3666666666668</v>
      </c>
      <c r="O64" s="278"/>
      <c r="P64" s="241" t="str">
        <f t="shared" ref="P64:P112" si="8">IF(F64="O",IF(K64&lt;&gt;0,"",IF(N64&lt;&gt;0,"","&lt;--Es necesario ingresar un valor aproximado")),IF(N64&lt;&gt;0,"","&lt;--Es necesario ingresar un valor aproximado"))</f>
        <v/>
      </c>
      <c r="Q64" s="192">
        <f t="shared" si="5"/>
        <v>4530.333333333333</v>
      </c>
      <c r="R64" s="192">
        <f t="shared" si="6"/>
        <v>4983.3666666666668</v>
      </c>
      <c r="S64" s="278"/>
      <c r="T64" s="278">
        <v>4500</v>
      </c>
      <c r="U64" s="278">
        <v>4500</v>
      </c>
      <c r="V64" s="278">
        <v>4500</v>
      </c>
      <c r="W64" s="278">
        <v>4500</v>
      </c>
      <c r="X64" s="278">
        <v>3700</v>
      </c>
      <c r="Y64" s="278">
        <v>3700</v>
      </c>
      <c r="Z64" s="278">
        <v>3700</v>
      </c>
      <c r="AA64" s="278">
        <v>4665</v>
      </c>
      <c r="AB64" s="278">
        <v>4665</v>
      </c>
      <c r="AC64" s="278">
        <v>4665</v>
      </c>
      <c r="AD64" s="278"/>
      <c r="AE64" s="278">
        <v>4408</v>
      </c>
      <c r="AF64" s="278">
        <v>4665</v>
      </c>
      <c r="AG64" s="278">
        <v>4665</v>
      </c>
      <c r="AH64" s="278">
        <v>4665</v>
      </c>
      <c r="AI64" s="278">
        <v>4665</v>
      </c>
      <c r="AJ64" s="278">
        <v>4665</v>
      </c>
      <c r="AK64" s="278">
        <v>4665</v>
      </c>
      <c r="AL64" s="278">
        <v>4665</v>
      </c>
      <c r="AM64" s="278">
        <v>4665</v>
      </c>
      <c r="AN64" s="278">
        <v>4500</v>
      </c>
      <c r="AO64" s="278">
        <v>4600</v>
      </c>
      <c r="AP64" s="278">
        <v>4600</v>
      </c>
      <c r="AQ64" s="278">
        <v>4600</v>
      </c>
      <c r="AR64" s="278">
        <v>4600</v>
      </c>
      <c r="AS64" s="278">
        <v>5400</v>
      </c>
      <c r="AT64" s="278">
        <v>4600</v>
      </c>
      <c r="AU64" s="278">
        <v>4600</v>
      </c>
      <c r="AV64" s="278">
        <v>3700</v>
      </c>
      <c r="AW64" s="278">
        <v>5000</v>
      </c>
      <c r="AX64" s="278">
        <v>4500</v>
      </c>
      <c r="AY64" s="278">
        <v>4500</v>
      </c>
      <c r="AZ64" s="278">
        <v>4665</v>
      </c>
      <c r="BA64" s="278">
        <v>4665</v>
      </c>
      <c r="BB64" s="278">
        <v>4665</v>
      </c>
      <c r="BC64" s="278"/>
      <c r="BD64" s="278">
        <v>4665</v>
      </c>
      <c r="BE64" s="278"/>
      <c r="BF64" s="278">
        <v>4500</v>
      </c>
      <c r="BG64" s="278">
        <v>4500</v>
      </c>
      <c r="BH64" s="278">
        <v>4500</v>
      </c>
      <c r="BI64" s="278">
        <v>4500</v>
      </c>
      <c r="BJ64" s="278"/>
      <c r="BK64" s="278"/>
      <c r="BL64" s="278"/>
      <c r="BM64" s="278"/>
      <c r="BN64" s="278"/>
      <c r="BO64" s="278"/>
      <c r="BP64" s="278"/>
      <c r="BQ64" s="278"/>
      <c r="BR64" s="278"/>
      <c r="BS64" s="278"/>
      <c r="BT64" s="278"/>
      <c r="BU64" s="278"/>
      <c r="BV64" s="278"/>
      <c r="BW64" s="278"/>
      <c r="BX64" s="278"/>
      <c r="BY64" s="278"/>
      <c r="BZ64" s="278"/>
      <c r="CA64" s="278"/>
      <c r="CB64" s="278"/>
      <c r="CC64" s="278"/>
      <c r="CD64" s="278"/>
      <c r="CE64" s="278"/>
      <c r="CF64" s="278"/>
      <c r="CG64" s="278"/>
      <c r="CH64" s="278"/>
      <c r="CI64" s="278"/>
      <c r="CJ64" s="278"/>
      <c r="CK64" s="278"/>
      <c r="CL64" s="278"/>
      <c r="CM64" s="278"/>
      <c r="CN64" s="278"/>
      <c r="CO64" s="278"/>
      <c r="CP64" s="278"/>
      <c r="CQ64" s="278"/>
      <c r="CR64" s="278"/>
      <c r="CS64" s="278"/>
      <c r="CT64" s="278"/>
      <c r="CU64" s="278"/>
      <c r="CV64" s="278"/>
      <c r="CW64" s="278"/>
      <c r="CX64" s="278"/>
      <c r="CY64" s="278"/>
      <c r="CZ64" s="278"/>
      <c r="DA64" s="278"/>
      <c r="DB64" s="278"/>
      <c r="DC64" s="278"/>
      <c r="DD64" s="278"/>
      <c r="DE64" s="278"/>
      <c r="DF64" s="278"/>
      <c r="DG64" s="278"/>
      <c r="DH64" s="278"/>
      <c r="DI64" s="278"/>
      <c r="DJ64" s="278"/>
      <c r="DK64" s="278"/>
      <c r="DL64" s="278"/>
      <c r="DM64" s="278"/>
      <c r="DN64" s="278"/>
    </row>
    <row r="65" spans="2:118" x14ac:dyDescent="0.25">
      <c r="B65" s="352" t="s">
        <v>506</v>
      </c>
      <c r="C65" s="194" t="s">
        <v>235</v>
      </c>
      <c r="D65" s="195" t="s">
        <v>478</v>
      </c>
      <c r="E65" s="195" t="s">
        <v>134</v>
      </c>
      <c r="F65" s="195" t="s">
        <v>691</v>
      </c>
      <c r="G65" s="280"/>
      <c r="H65" s="280"/>
      <c r="I65" s="280"/>
      <c r="J65" s="280"/>
      <c r="K65" s="196">
        <f t="shared" si="0"/>
        <v>0</v>
      </c>
      <c r="L65" s="193">
        <f t="shared" si="1"/>
        <v>0</v>
      </c>
      <c r="M65" s="192">
        <f t="shared" si="2"/>
        <v>0</v>
      </c>
      <c r="N65" s="192">
        <f t="shared" si="3"/>
        <v>0</v>
      </c>
      <c r="O65" s="278"/>
      <c r="P65" s="241" t="str">
        <f t="shared" si="8"/>
        <v>&lt;--Es necesario ingresar un valor aproximado</v>
      </c>
      <c r="Q65" s="192">
        <f t="shared" si="5"/>
        <v>0</v>
      </c>
      <c r="R65" s="192">
        <f t="shared" si="6"/>
        <v>0</v>
      </c>
      <c r="S65" s="278"/>
      <c r="T65" s="278"/>
      <c r="U65" s="278"/>
      <c r="V65" s="278"/>
      <c r="W65" s="278"/>
      <c r="X65" s="278"/>
      <c r="Y65" s="278"/>
      <c r="Z65" s="278"/>
      <c r="AA65" s="278"/>
      <c r="AB65" s="278"/>
      <c r="AC65" s="278"/>
      <c r="AD65" s="278"/>
      <c r="AE65" s="278"/>
      <c r="AF65" s="278"/>
      <c r="AG65" s="278"/>
      <c r="AH65" s="278"/>
      <c r="AI65" s="278"/>
      <c r="AJ65" s="278"/>
      <c r="AK65" s="278"/>
      <c r="AL65" s="278"/>
      <c r="AM65" s="278"/>
      <c r="AN65" s="278"/>
      <c r="AO65" s="278"/>
      <c r="AP65" s="278"/>
      <c r="AQ65" s="278"/>
      <c r="AR65" s="278"/>
      <c r="AS65" s="278"/>
      <c r="AT65" s="278"/>
      <c r="AU65" s="278"/>
      <c r="AV65" s="278"/>
      <c r="AW65" s="278"/>
      <c r="AX65" s="278"/>
      <c r="AY65" s="278"/>
      <c r="AZ65" s="278"/>
      <c r="BA65" s="278"/>
      <c r="BB65" s="278"/>
      <c r="BC65" s="278"/>
      <c r="BD65" s="278"/>
      <c r="BE65" s="278"/>
      <c r="BF65" s="278"/>
      <c r="BG65" s="278"/>
      <c r="BH65" s="278"/>
      <c r="BI65" s="278"/>
      <c r="BJ65" s="278"/>
      <c r="BK65" s="278"/>
      <c r="BL65" s="278"/>
      <c r="BM65" s="278"/>
      <c r="BN65" s="278"/>
      <c r="BO65" s="278"/>
      <c r="BP65" s="278"/>
      <c r="BQ65" s="278"/>
      <c r="BR65" s="278"/>
      <c r="BS65" s="278"/>
      <c r="BT65" s="278"/>
      <c r="BU65" s="278"/>
      <c r="BV65" s="278"/>
      <c r="BW65" s="278"/>
      <c r="BX65" s="278"/>
      <c r="BY65" s="278"/>
      <c r="BZ65" s="278"/>
      <c r="CA65" s="278"/>
      <c r="CB65" s="278"/>
      <c r="CC65" s="278"/>
      <c r="CD65" s="278"/>
      <c r="CE65" s="278"/>
      <c r="CF65" s="278"/>
      <c r="CG65" s="278"/>
      <c r="CH65" s="278"/>
      <c r="CI65" s="278"/>
      <c r="CJ65" s="278"/>
      <c r="CK65" s="278"/>
      <c r="CL65" s="278"/>
      <c r="CM65" s="278"/>
      <c r="CN65" s="278"/>
      <c r="CO65" s="278"/>
      <c r="CP65" s="278"/>
      <c r="CQ65" s="278"/>
      <c r="CR65" s="278"/>
      <c r="CS65" s="278"/>
      <c r="CT65" s="278"/>
      <c r="CU65" s="278"/>
      <c r="CV65" s="278"/>
      <c r="CW65" s="278"/>
      <c r="CX65" s="278"/>
      <c r="CY65" s="278"/>
      <c r="CZ65" s="278"/>
      <c r="DA65" s="278"/>
      <c r="DB65" s="278"/>
      <c r="DC65" s="278"/>
      <c r="DD65" s="278"/>
      <c r="DE65" s="278"/>
      <c r="DF65" s="278"/>
      <c r="DG65" s="278"/>
      <c r="DH65" s="278"/>
      <c r="DI65" s="278"/>
      <c r="DJ65" s="278"/>
      <c r="DK65" s="278"/>
      <c r="DL65" s="278"/>
      <c r="DM65" s="278"/>
      <c r="DN65" s="278"/>
    </row>
    <row r="66" spans="2:118" x14ac:dyDescent="0.25">
      <c r="B66" s="353"/>
      <c r="C66" s="191" t="s">
        <v>236</v>
      </c>
      <c r="D66" s="27" t="s">
        <v>478</v>
      </c>
      <c r="E66" s="27" t="s">
        <v>134</v>
      </c>
      <c r="F66" s="27" t="s">
        <v>36</v>
      </c>
      <c r="G66" s="278">
        <v>3429</v>
      </c>
      <c r="H66" s="278">
        <v>0</v>
      </c>
      <c r="I66" s="278">
        <v>845</v>
      </c>
      <c r="J66" s="278">
        <v>1251</v>
      </c>
      <c r="K66" s="192">
        <f t="shared" si="0"/>
        <v>1519.3750000000002</v>
      </c>
      <c r="L66" s="193">
        <f t="shared" si="1"/>
        <v>5253.6</v>
      </c>
      <c r="M66" s="192">
        <f t="shared" si="2"/>
        <v>5771.7000000000007</v>
      </c>
      <c r="N66" s="192">
        <f t="shared" si="3"/>
        <v>5426.3</v>
      </c>
      <c r="O66" s="278"/>
      <c r="P66" s="241" t="str">
        <f t="shared" si="8"/>
        <v/>
      </c>
      <c r="Q66" s="192">
        <f t="shared" si="5"/>
        <v>1381.25</v>
      </c>
      <c r="R66" s="192">
        <f t="shared" si="6"/>
        <v>1519.3750000000002</v>
      </c>
      <c r="S66" s="278"/>
      <c r="T66" s="278"/>
      <c r="U66" s="278"/>
      <c r="V66" s="278"/>
      <c r="W66" s="278"/>
      <c r="X66" s="278"/>
      <c r="Y66" s="278">
        <v>5247</v>
      </c>
      <c r="Z66" s="278"/>
      <c r="AA66" s="278"/>
      <c r="AB66" s="278"/>
      <c r="AC66" s="278"/>
      <c r="AD66" s="278"/>
      <c r="AE66" s="278"/>
      <c r="AF66" s="278"/>
      <c r="AG66" s="278"/>
      <c r="AH66" s="278"/>
      <c r="AI66" s="278"/>
      <c r="AJ66" s="278"/>
      <c r="AK66" s="278"/>
      <c r="AL66" s="278"/>
      <c r="AM66" s="278"/>
      <c r="AN66" s="278"/>
      <c r="AO66" s="278"/>
      <c r="AP66" s="278"/>
      <c r="AQ66" s="278">
        <v>4776</v>
      </c>
      <c r="AR66" s="278"/>
      <c r="AS66" s="278"/>
      <c r="AT66" s="278">
        <v>4776</v>
      </c>
      <c r="AU66" s="278"/>
      <c r="AV66" s="278"/>
      <c r="AW66" s="278"/>
      <c r="AX66" s="278"/>
      <c r="AY66" s="278"/>
      <c r="AZ66" s="278"/>
      <c r="BA66" s="278"/>
      <c r="BB66" s="278"/>
      <c r="BC66" s="278"/>
      <c r="BD66" s="278"/>
      <c r="BE66" s="278"/>
      <c r="BF66" s="278"/>
      <c r="BG66" s="278"/>
      <c r="BH66" s="278"/>
      <c r="BI66" s="278"/>
      <c r="BJ66" s="278"/>
      <c r="BK66" s="278"/>
      <c r="BL66" s="278"/>
      <c r="BM66" s="278"/>
      <c r="BN66" s="278"/>
      <c r="BO66" s="278"/>
      <c r="BP66" s="278"/>
      <c r="BQ66" s="278"/>
      <c r="BR66" s="278"/>
      <c r="BS66" s="278"/>
      <c r="BT66" s="278"/>
      <c r="BU66" s="278"/>
      <c r="BV66" s="278"/>
      <c r="BW66" s="278"/>
      <c r="BX66" s="278"/>
      <c r="BY66" s="278"/>
      <c r="BZ66" s="278"/>
      <c r="CA66" s="278"/>
      <c r="CB66" s="278"/>
      <c r="CC66" s="278"/>
      <c r="CD66" s="278"/>
      <c r="CE66" s="278"/>
      <c r="CF66" s="278"/>
      <c r="CG66" s="278"/>
      <c r="CH66" s="278"/>
      <c r="CI66" s="278"/>
      <c r="CJ66" s="278"/>
      <c r="CK66" s="278"/>
      <c r="CL66" s="278"/>
      <c r="CM66" s="278"/>
      <c r="CN66" s="278"/>
      <c r="CO66" s="278"/>
      <c r="CP66" s="278"/>
      <c r="CQ66" s="278"/>
      <c r="CR66" s="278"/>
      <c r="CS66" s="278"/>
      <c r="CT66" s="278"/>
      <c r="CU66" s="278"/>
      <c r="CV66" s="278"/>
      <c r="CW66" s="278"/>
      <c r="CX66" s="278"/>
      <c r="CY66" s="278"/>
      <c r="CZ66" s="278"/>
      <c r="DA66" s="278"/>
      <c r="DB66" s="278"/>
      <c r="DC66" s="278"/>
      <c r="DD66" s="278"/>
      <c r="DE66" s="278"/>
      <c r="DF66" s="278"/>
      <c r="DG66" s="278"/>
      <c r="DH66" s="278"/>
      <c r="DI66" s="278"/>
      <c r="DJ66" s="278"/>
      <c r="DK66" s="278"/>
      <c r="DL66" s="278"/>
      <c r="DM66" s="278"/>
      <c r="DN66" s="278"/>
    </row>
    <row r="67" spans="2:118" x14ac:dyDescent="0.25">
      <c r="B67" s="353"/>
      <c r="C67" s="191" t="s">
        <v>237</v>
      </c>
      <c r="D67" s="27" t="s">
        <v>142</v>
      </c>
      <c r="E67" s="27" t="s">
        <v>143</v>
      </c>
      <c r="F67" s="27" t="s">
        <v>36</v>
      </c>
      <c r="G67" s="278">
        <v>0</v>
      </c>
      <c r="H67" s="278">
        <v>0</v>
      </c>
      <c r="I67" s="278">
        <v>0</v>
      </c>
      <c r="J67" s="278">
        <v>0</v>
      </c>
      <c r="K67" s="192">
        <f t="shared" si="0"/>
        <v>0</v>
      </c>
      <c r="L67" s="193">
        <f t="shared" si="1"/>
        <v>0</v>
      </c>
      <c r="M67" s="192">
        <f t="shared" si="2"/>
        <v>0</v>
      </c>
      <c r="N67" s="192">
        <f t="shared" si="3"/>
        <v>0</v>
      </c>
      <c r="O67" s="278"/>
      <c r="P67" s="241" t="str">
        <f t="shared" si="8"/>
        <v>&lt;--Es necesario ingresar un valor aproximado</v>
      </c>
      <c r="Q67" s="192">
        <f t="shared" si="5"/>
        <v>0</v>
      </c>
      <c r="R67" s="192">
        <f t="shared" si="6"/>
        <v>0</v>
      </c>
      <c r="S67" s="278"/>
      <c r="T67" s="278"/>
      <c r="U67" s="278"/>
      <c r="V67" s="278"/>
      <c r="W67" s="278"/>
      <c r="X67" s="278"/>
      <c r="Y67" s="278"/>
      <c r="Z67" s="278"/>
      <c r="AA67" s="278"/>
      <c r="AB67" s="278"/>
      <c r="AC67" s="278"/>
      <c r="AD67" s="278"/>
      <c r="AE67" s="278"/>
      <c r="AF67" s="278"/>
      <c r="AG67" s="278"/>
      <c r="AH67" s="278"/>
      <c r="AI67" s="278"/>
      <c r="AJ67" s="278"/>
      <c r="AK67" s="278"/>
      <c r="AL67" s="278"/>
      <c r="AM67" s="278"/>
      <c r="AN67" s="278"/>
      <c r="AO67" s="278"/>
      <c r="AP67" s="278"/>
      <c r="AQ67" s="278"/>
      <c r="AR67" s="278"/>
      <c r="AS67" s="278"/>
      <c r="AT67" s="278"/>
      <c r="AU67" s="278"/>
      <c r="AV67" s="278"/>
      <c r="AW67" s="278"/>
      <c r="AX67" s="278"/>
      <c r="AY67" s="278"/>
      <c r="AZ67" s="278"/>
      <c r="BA67" s="278"/>
      <c r="BB67" s="278"/>
      <c r="BC67" s="278"/>
      <c r="BD67" s="278"/>
      <c r="BE67" s="278"/>
      <c r="BF67" s="278"/>
      <c r="BG67" s="278"/>
      <c r="BH67" s="278"/>
      <c r="BI67" s="278"/>
      <c r="BJ67" s="278"/>
      <c r="BK67" s="278"/>
      <c r="BL67" s="278"/>
      <c r="BM67" s="278"/>
      <c r="BN67" s="278"/>
      <c r="BO67" s="278"/>
      <c r="BP67" s="278"/>
      <c r="BQ67" s="278"/>
      <c r="BR67" s="278"/>
      <c r="BS67" s="278"/>
      <c r="BT67" s="278"/>
      <c r="BU67" s="278"/>
      <c r="BV67" s="278"/>
      <c r="BW67" s="278"/>
      <c r="BX67" s="278"/>
      <c r="BY67" s="278"/>
      <c r="BZ67" s="278"/>
      <c r="CA67" s="278"/>
      <c r="CB67" s="278"/>
      <c r="CC67" s="278"/>
      <c r="CD67" s="278"/>
      <c r="CE67" s="278"/>
      <c r="CF67" s="278"/>
      <c r="CG67" s="278"/>
      <c r="CH67" s="278"/>
      <c r="CI67" s="278"/>
      <c r="CJ67" s="278"/>
      <c r="CK67" s="278"/>
      <c r="CL67" s="278"/>
      <c r="CM67" s="278"/>
      <c r="CN67" s="278"/>
      <c r="CO67" s="278"/>
      <c r="CP67" s="278"/>
      <c r="CQ67" s="278"/>
      <c r="CR67" s="278"/>
      <c r="CS67" s="278"/>
      <c r="CT67" s="278"/>
      <c r="CU67" s="278"/>
      <c r="CV67" s="278"/>
      <c r="CW67" s="278"/>
      <c r="CX67" s="278"/>
      <c r="CY67" s="278"/>
      <c r="CZ67" s="278"/>
      <c r="DA67" s="278"/>
      <c r="DB67" s="278"/>
      <c r="DC67" s="278"/>
      <c r="DD67" s="278"/>
      <c r="DE67" s="278"/>
      <c r="DF67" s="278"/>
      <c r="DG67" s="278"/>
      <c r="DH67" s="278"/>
      <c r="DI67" s="278"/>
      <c r="DJ67" s="278"/>
      <c r="DK67" s="278"/>
      <c r="DL67" s="278"/>
      <c r="DM67" s="278"/>
      <c r="DN67" s="278"/>
    </row>
    <row r="68" spans="2:118" x14ac:dyDescent="0.25">
      <c r="B68" s="352" t="s">
        <v>507</v>
      </c>
      <c r="C68" s="191" t="s">
        <v>239</v>
      </c>
      <c r="D68" s="27" t="s">
        <v>478</v>
      </c>
      <c r="E68" s="27" t="s">
        <v>134</v>
      </c>
      <c r="F68" s="27" t="s">
        <v>36</v>
      </c>
      <c r="G68" s="278">
        <v>0</v>
      </c>
      <c r="H68" s="278">
        <v>0</v>
      </c>
      <c r="I68" s="278">
        <v>0</v>
      </c>
      <c r="J68" s="278">
        <v>0</v>
      </c>
      <c r="K68" s="192">
        <f t="shared" si="0"/>
        <v>0</v>
      </c>
      <c r="L68" s="193">
        <f t="shared" si="1"/>
        <v>0</v>
      </c>
      <c r="M68" s="192">
        <f t="shared" si="2"/>
        <v>0</v>
      </c>
      <c r="N68" s="192">
        <f t="shared" si="3"/>
        <v>0</v>
      </c>
      <c r="O68" s="278"/>
      <c r="P68" s="241" t="str">
        <f t="shared" si="8"/>
        <v>&lt;--Es necesario ingresar un valor aproximado</v>
      </c>
      <c r="Q68" s="192">
        <f t="shared" si="5"/>
        <v>0</v>
      </c>
      <c r="R68" s="192">
        <f t="shared" si="6"/>
        <v>0</v>
      </c>
      <c r="S68" s="278"/>
      <c r="T68" s="278"/>
      <c r="U68" s="278"/>
      <c r="V68" s="278"/>
      <c r="W68" s="278"/>
      <c r="X68" s="278"/>
      <c r="Y68" s="278"/>
      <c r="Z68" s="278"/>
      <c r="AA68" s="278"/>
      <c r="AB68" s="278"/>
      <c r="AC68" s="278"/>
      <c r="AD68" s="278"/>
      <c r="AE68" s="278"/>
      <c r="AF68" s="278"/>
      <c r="AG68" s="278"/>
      <c r="AH68" s="278"/>
      <c r="AI68" s="278"/>
      <c r="AJ68" s="278"/>
      <c r="AK68" s="278"/>
      <c r="AL68" s="278"/>
      <c r="AM68" s="278"/>
      <c r="AN68" s="278"/>
      <c r="AO68" s="278"/>
      <c r="AP68" s="278"/>
      <c r="AQ68" s="278"/>
      <c r="AR68" s="278"/>
      <c r="AS68" s="278"/>
      <c r="AT68" s="278"/>
      <c r="AU68" s="278"/>
      <c r="AV68" s="278"/>
      <c r="AW68" s="278"/>
      <c r="AX68" s="278"/>
      <c r="AY68" s="278"/>
      <c r="AZ68" s="278"/>
      <c r="BA68" s="278"/>
      <c r="BB68" s="278"/>
      <c r="BC68" s="278"/>
      <c r="BD68" s="278"/>
      <c r="BE68" s="278"/>
      <c r="BF68" s="278"/>
      <c r="BG68" s="278"/>
      <c r="BH68" s="278"/>
      <c r="BI68" s="278"/>
      <c r="BJ68" s="278"/>
      <c r="BK68" s="278"/>
      <c r="BL68" s="278"/>
      <c r="BM68" s="278"/>
      <c r="BN68" s="278"/>
      <c r="BO68" s="278"/>
      <c r="BP68" s="278"/>
      <c r="BQ68" s="278"/>
      <c r="BR68" s="278"/>
      <c r="BS68" s="278"/>
      <c r="BT68" s="278"/>
      <c r="BU68" s="278"/>
      <c r="BV68" s="278"/>
      <c r="BW68" s="278"/>
      <c r="BX68" s="278"/>
      <c r="BY68" s="278"/>
      <c r="BZ68" s="278"/>
      <c r="CA68" s="278"/>
      <c r="CB68" s="278"/>
      <c r="CC68" s="278"/>
      <c r="CD68" s="278"/>
      <c r="CE68" s="278"/>
      <c r="CF68" s="278"/>
      <c r="CG68" s="278"/>
      <c r="CH68" s="278"/>
      <c r="CI68" s="278"/>
      <c r="CJ68" s="278"/>
      <c r="CK68" s="278"/>
      <c r="CL68" s="278"/>
      <c r="CM68" s="278"/>
      <c r="CN68" s="278"/>
      <c r="CO68" s="278"/>
      <c r="CP68" s="278"/>
      <c r="CQ68" s="278"/>
      <c r="CR68" s="278"/>
      <c r="CS68" s="278"/>
      <c r="CT68" s="278"/>
      <c r="CU68" s="278"/>
      <c r="CV68" s="278"/>
      <c r="CW68" s="278"/>
      <c r="CX68" s="278"/>
      <c r="CY68" s="278"/>
      <c r="CZ68" s="278"/>
      <c r="DA68" s="278"/>
      <c r="DB68" s="278"/>
      <c r="DC68" s="278"/>
      <c r="DD68" s="278"/>
      <c r="DE68" s="278"/>
      <c r="DF68" s="278"/>
      <c r="DG68" s="278"/>
      <c r="DH68" s="278"/>
      <c r="DI68" s="278"/>
      <c r="DJ68" s="278"/>
      <c r="DK68" s="278"/>
      <c r="DL68" s="278"/>
      <c r="DM68" s="278"/>
      <c r="DN68" s="278"/>
    </row>
    <row r="69" spans="2:118" x14ac:dyDescent="0.25">
      <c r="B69" s="353"/>
      <c r="C69" s="191" t="s">
        <v>90</v>
      </c>
      <c r="D69" s="27" t="s">
        <v>140</v>
      </c>
      <c r="E69" s="27" t="s">
        <v>141</v>
      </c>
      <c r="F69" s="27" t="s">
        <v>36</v>
      </c>
      <c r="G69" s="278">
        <v>0</v>
      </c>
      <c r="H69" s="278">
        <v>0</v>
      </c>
      <c r="I69" s="278">
        <v>0</v>
      </c>
      <c r="J69" s="278">
        <v>0</v>
      </c>
      <c r="K69" s="192">
        <f t="shared" si="0"/>
        <v>0</v>
      </c>
      <c r="L69" s="193">
        <f t="shared" si="1"/>
        <v>0</v>
      </c>
      <c r="M69" s="192">
        <f t="shared" si="2"/>
        <v>0</v>
      </c>
      <c r="N69" s="192">
        <f t="shared" si="3"/>
        <v>0</v>
      </c>
      <c r="O69" s="278"/>
      <c r="P69" s="241" t="str">
        <f t="shared" si="8"/>
        <v>&lt;--Es necesario ingresar un valor aproximado</v>
      </c>
      <c r="Q69" s="192">
        <f t="shared" si="5"/>
        <v>0</v>
      </c>
      <c r="R69" s="192">
        <f t="shared" si="6"/>
        <v>0</v>
      </c>
      <c r="S69" s="278"/>
      <c r="T69" s="278"/>
      <c r="U69" s="278"/>
      <c r="V69" s="278"/>
      <c r="W69" s="278"/>
      <c r="X69" s="278"/>
      <c r="Y69" s="278"/>
      <c r="Z69" s="278"/>
      <c r="AA69" s="278"/>
      <c r="AB69" s="278"/>
      <c r="AC69" s="278"/>
      <c r="AD69" s="278"/>
      <c r="AE69" s="278"/>
      <c r="AF69" s="278"/>
      <c r="AG69" s="278"/>
      <c r="AH69" s="278"/>
      <c r="AI69" s="278"/>
      <c r="AJ69" s="278"/>
      <c r="AK69" s="278"/>
      <c r="AL69" s="278"/>
      <c r="AM69" s="278"/>
      <c r="AN69" s="278"/>
      <c r="AO69" s="278"/>
      <c r="AP69" s="278"/>
      <c r="AQ69" s="278"/>
      <c r="AR69" s="278"/>
      <c r="AS69" s="278"/>
      <c r="AT69" s="278"/>
      <c r="AU69" s="278"/>
      <c r="AV69" s="278"/>
      <c r="AW69" s="278"/>
      <c r="AX69" s="278"/>
      <c r="AY69" s="278"/>
      <c r="AZ69" s="278"/>
      <c r="BA69" s="278"/>
      <c r="BB69" s="278"/>
      <c r="BC69" s="278"/>
      <c r="BD69" s="278"/>
      <c r="BE69" s="278"/>
      <c r="BF69" s="278"/>
      <c r="BG69" s="278"/>
      <c r="BH69" s="278"/>
      <c r="BI69" s="278"/>
      <c r="BJ69" s="278"/>
      <c r="BK69" s="278"/>
      <c r="BL69" s="278"/>
      <c r="BM69" s="278"/>
      <c r="BN69" s="278"/>
      <c r="BO69" s="278"/>
      <c r="BP69" s="278"/>
      <c r="BQ69" s="278"/>
      <c r="BR69" s="278"/>
      <c r="BS69" s="278"/>
      <c r="BT69" s="278"/>
      <c r="BU69" s="278"/>
      <c r="BV69" s="278"/>
      <c r="BW69" s="278"/>
      <c r="BX69" s="278"/>
      <c r="BY69" s="278"/>
      <c r="BZ69" s="278"/>
      <c r="CA69" s="278"/>
      <c r="CB69" s="278"/>
      <c r="CC69" s="278"/>
      <c r="CD69" s="278"/>
      <c r="CE69" s="278"/>
      <c r="CF69" s="278"/>
      <c r="CG69" s="278"/>
      <c r="CH69" s="278"/>
      <c r="CI69" s="278"/>
      <c r="CJ69" s="278"/>
      <c r="CK69" s="278"/>
      <c r="CL69" s="278"/>
      <c r="CM69" s="278"/>
      <c r="CN69" s="278"/>
      <c r="CO69" s="278"/>
      <c r="CP69" s="278"/>
      <c r="CQ69" s="278"/>
      <c r="CR69" s="278"/>
      <c r="CS69" s="278"/>
      <c r="CT69" s="278"/>
      <c r="CU69" s="278"/>
      <c r="CV69" s="278"/>
      <c r="CW69" s="278"/>
      <c r="CX69" s="278"/>
      <c r="CY69" s="278"/>
      <c r="CZ69" s="278"/>
      <c r="DA69" s="278"/>
      <c r="DB69" s="278"/>
      <c r="DC69" s="278"/>
      <c r="DD69" s="278"/>
      <c r="DE69" s="278"/>
      <c r="DF69" s="278"/>
      <c r="DG69" s="278"/>
      <c r="DH69" s="278"/>
      <c r="DI69" s="278"/>
      <c r="DJ69" s="278"/>
      <c r="DK69" s="278"/>
      <c r="DL69" s="278"/>
      <c r="DM69" s="278"/>
      <c r="DN69" s="278"/>
    </row>
    <row r="70" spans="2:118" x14ac:dyDescent="0.25">
      <c r="B70" s="353"/>
      <c r="C70" s="191" t="s">
        <v>89</v>
      </c>
      <c r="D70" s="27" t="s">
        <v>483</v>
      </c>
      <c r="E70" s="27" t="s">
        <v>484</v>
      </c>
      <c r="F70" s="27" t="s">
        <v>36</v>
      </c>
      <c r="G70" s="278">
        <v>0</v>
      </c>
      <c r="H70" s="278">
        <v>0</v>
      </c>
      <c r="I70" s="278">
        <v>0</v>
      </c>
      <c r="J70" s="278">
        <v>0</v>
      </c>
      <c r="K70" s="192">
        <f t="shared" si="0"/>
        <v>0</v>
      </c>
      <c r="L70" s="193">
        <f t="shared" si="1"/>
        <v>0</v>
      </c>
      <c r="M70" s="192">
        <f t="shared" si="2"/>
        <v>0</v>
      </c>
      <c r="N70" s="192">
        <f t="shared" si="3"/>
        <v>0</v>
      </c>
      <c r="O70" s="278"/>
      <c r="P70" s="241" t="str">
        <f t="shared" si="8"/>
        <v>&lt;--Es necesario ingresar un valor aproximado</v>
      </c>
      <c r="Q70" s="192">
        <f t="shared" si="5"/>
        <v>0</v>
      </c>
      <c r="R70" s="192">
        <f t="shared" si="6"/>
        <v>0</v>
      </c>
      <c r="S70" s="278"/>
      <c r="T70" s="278"/>
      <c r="U70" s="278"/>
      <c r="V70" s="278"/>
      <c r="W70" s="278"/>
      <c r="X70" s="278"/>
      <c r="Y70" s="278"/>
      <c r="Z70" s="278"/>
      <c r="AA70" s="278"/>
      <c r="AB70" s="278"/>
      <c r="AC70" s="278"/>
      <c r="AD70" s="278"/>
      <c r="AE70" s="278"/>
      <c r="AF70" s="278"/>
      <c r="AG70" s="278"/>
      <c r="AH70" s="278"/>
      <c r="AI70" s="278"/>
      <c r="AJ70" s="278"/>
      <c r="AK70" s="278"/>
      <c r="AL70" s="278"/>
      <c r="AM70" s="278"/>
      <c r="AN70" s="278"/>
      <c r="AO70" s="278"/>
      <c r="AP70" s="278"/>
      <c r="AQ70" s="278"/>
      <c r="AR70" s="278"/>
      <c r="AS70" s="278"/>
      <c r="AT70" s="278"/>
      <c r="AU70" s="278"/>
      <c r="AV70" s="278"/>
      <c r="AW70" s="278"/>
      <c r="AX70" s="278"/>
      <c r="AY70" s="278"/>
      <c r="AZ70" s="278"/>
      <c r="BA70" s="278"/>
      <c r="BB70" s="278"/>
      <c r="BC70" s="278"/>
      <c r="BD70" s="278"/>
      <c r="BE70" s="278"/>
      <c r="BF70" s="278"/>
      <c r="BG70" s="278"/>
      <c r="BH70" s="278"/>
      <c r="BI70" s="278"/>
      <c r="BJ70" s="278"/>
      <c r="BK70" s="278"/>
      <c r="BL70" s="278"/>
      <c r="BM70" s="278"/>
      <c r="BN70" s="278"/>
      <c r="BO70" s="278"/>
      <c r="BP70" s="278"/>
      <c r="BQ70" s="278"/>
      <c r="BR70" s="278"/>
      <c r="BS70" s="278"/>
      <c r="BT70" s="278"/>
      <c r="BU70" s="278"/>
      <c r="BV70" s="278"/>
      <c r="BW70" s="278"/>
      <c r="BX70" s="278"/>
      <c r="BY70" s="278"/>
      <c r="BZ70" s="278"/>
      <c r="CA70" s="278"/>
      <c r="CB70" s="278"/>
      <c r="CC70" s="278"/>
      <c r="CD70" s="278"/>
      <c r="CE70" s="278"/>
      <c r="CF70" s="278"/>
      <c r="CG70" s="278"/>
      <c r="CH70" s="278"/>
      <c r="CI70" s="278"/>
      <c r="CJ70" s="278"/>
      <c r="CK70" s="278"/>
      <c r="CL70" s="278"/>
      <c r="CM70" s="278"/>
      <c r="CN70" s="278"/>
      <c r="CO70" s="278"/>
      <c r="CP70" s="278"/>
      <c r="CQ70" s="278"/>
      <c r="CR70" s="278"/>
      <c r="CS70" s="278"/>
      <c r="CT70" s="278"/>
      <c r="CU70" s="278"/>
      <c r="CV70" s="278"/>
      <c r="CW70" s="278"/>
      <c r="CX70" s="278"/>
      <c r="CY70" s="278"/>
      <c r="CZ70" s="278"/>
      <c r="DA70" s="278"/>
      <c r="DB70" s="278"/>
      <c r="DC70" s="278"/>
      <c r="DD70" s="278"/>
      <c r="DE70" s="278"/>
      <c r="DF70" s="278"/>
      <c r="DG70" s="278"/>
      <c r="DH70" s="278"/>
      <c r="DI70" s="278"/>
      <c r="DJ70" s="278"/>
      <c r="DK70" s="278"/>
      <c r="DL70" s="278"/>
      <c r="DM70" s="278"/>
      <c r="DN70" s="278"/>
    </row>
    <row r="71" spans="2:118" x14ac:dyDescent="0.25">
      <c r="B71" s="353"/>
      <c r="C71" s="191" t="s">
        <v>240</v>
      </c>
      <c r="D71" s="27" t="s">
        <v>483</v>
      </c>
      <c r="E71" s="27" t="s">
        <v>484</v>
      </c>
      <c r="F71" s="27" t="s">
        <v>36</v>
      </c>
      <c r="G71" s="278">
        <v>0</v>
      </c>
      <c r="H71" s="278">
        <v>0</v>
      </c>
      <c r="I71" s="278">
        <v>0</v>
      </c>
      <c r="J71" s="278">
        <v>0</v>
      </c>
      <c r="K71" s="192">
        <f t="shared" si="0"/>
        <v>0</v>
      </c>
      <c r="L71" s="193">
        <f t="shared" si="1"/>
        <v>0</v>
      </c>
      <c r="M71" s="192">
        <f t="shared" si="2"/>
        <v>0</v>
      </c>
      <c r="N71" s="192">
        <f t="shared" si="3"/>
        <v>0</v>
      </c>
      <c r="O71" s="278"/>
      <c r="P71" s="241" t="str">
        <f t="shared" si="8"/>
        <v>&lt;--Es necesario ingresar un valor aproximado</v>
      </c>
      <c r="Q71" s="192">
        <f t="shared" si="5"/>
        <v>0</v>
      </c>
      <c r="R71" s="192">
        <f t="shared" si="6"/>
        <v>0</v>
      </c>
      <c r="S71" s="278"/>
      <c r="T71" s="278"/>
      <c r="U71" s="278"/>
      <c r="V71" s="278"/>
      <c r="W71" s="278"/>
      <c r="X71" s="278"/>
      <c r="Y71" s="278"/>
      <c r="Z71" s="278"/>
      <c r="AA71" s="278"/>
      <c r="AB71" s="278"/>
      <c r="AC71" s="278"/>
      <c r="AD71" s="278"/>
      <c r="AE71" s="278"/>
      <c r="AF71" s="278"/>
      <c r="AG71" s="278"/>
      <c r="AH71" s="278"/>
      <c r="AI71" s="278"/>
      <c r="AJ71" s="278"/>
      <c r="AK71" s="278"/>
      <c r="AL71" s="278"/>
      <c r="AM71" s="278"/>
      <c r="AN71" s="278"/>
      <c r="AO71" s="278"/>
      <c r="AP71" s="278"/>
      <c r="AQ71" s="278"/>
      <c r="AR71" s="278"/>
      <c r="AS71" s="278"/>
      <c r="AT71" s="278"/>
      <c r="AU71" s="278"/>
      <c r="AV71" s="278"/>
      <c r="AW71" s="278"/>
      <c r="AX71" s="278"/>
      <c r="AY71" s="278"/>
      <c r="AZ71" s="278"/>
      <c r="BA71" s="278"/>
      <c r="BB71" s="278"/>
      <c r="BC71" s="278"/>
      <c r="BD71" s="278"/>
      <c r="BE71" s="278"/>
      <c r="BF71" s="278"/>
      <c r="BG71" s="278"/>
      <c r="BH71" s="278"/>
      <c r="BI71" s="278"/>
      <c r="BJ71" s="278"/>
      <c r="BK71" s="278"/>
      <c r="BL71" s="278"/>
      <c r="BM71" s="278"/>
      <c r="BN71" s="278"/>
      <c r="BO71" s="278"/>
      <c r="BP71" s="278"/>
      <c r="BQ71" s="278"/>
      <c r="BR71" s="278"/>
      <c r="BS71" s="278"/>
      <c r="BT71" s="278"/>
      <c r="BU71" s="278"/>
      <c r="BV71" s="278"/>
      <c r="BW71" s="278"/>
      <c r="BX71" s="278"/>
      <c r="BY71" s="278"/>
      <c r="BZ71" s="278"/>
      <c r="CA71" s="278"/>
      <c r="CB71" s="278"/>
      <c r="CC71" s="278"/>
      <c r="CD71" s="278"/>
      <c r="CE71" s="278"/>
      <c r="CF71" s="278"/>
      <c r="CG71" s="278"/>
      <c r="CH71" s="278"/>
      <c r="CI71" s="278"/>
      <c r="CJ71" s="278"/>
      <c r="CK71" s="278"/>
      <c r="CL71" s="278"/>
      <c r="CM71" s="278"/>
      <c r="CN71" s="278"/>
      <c r="CO71" s="278"/>
      <c r="CP71" s="278"/>
      <c r="CQ71" s="278"/>
      <c r="CR71" s="278"/>
      <c r="CS71" s="278"/>
      <c r="CT71" s="278"/>
      <c r="CU71" s="278"/>
      <c r="CV71" s="278"/>
      <c r="CW71" s="278"/>
      <c r="CX71" s="278"/>
      <c r="CY71" s="278"/>
      <c r="CZ71" s="278"/>
      <c r="DA71" s="278"/>
      <c r="DB71" s="278"/>
      <c r="DC71" s="278"/>
      <c r="DD71" s="278"/>
      <c r="DE71" s="278"/>
      <c r="DF71" s="278"/>
      <c r="DG71" s="278"/>
      <c r="DH71" s="278"/>
      <c r="DI71" s="278"/>
      <c r="DJ71" s="278"/>
      <c r="DK71" s="278"/>
      <c r="DL71" s="278"/>
      <c r="DM71" s="278"/>
      <c r="DN71" s="278"/>
    </row>
    <row r="72" spans="2:118" x14ac:dyDescent="0.25">
      <c r="B72" s="352" t="s">
        <v>508</v>
      </c>
      <c r="C72" s="191" t="s">
        <v>241</v>
      </c>
      <c r="D72" s="27" t="s">
        <v>478</v>
      </c>
      <c r="E72" s="27" t="s">
        <v>134</v>
      </c>
      <c r="F72" s="27" t="s">
        <v>36</v>
      </c>
      <c r="G72" s="278">
        <v>0</v>
      </c>
      <c r="H72" s="278">
        <v>15000</v>
      </c>
      <c r="I72" s="278">
        <v>0</v>
      </c>
      <c r="J72" s="278">
        <v>0</v>
      </c>
      <c r="K72" s="192">
        <f t="shared" si="0"/>
        <v>4125</v>
      </c>
      <c r="L72" s="193">
        <f t="shared" si="1"/>
        <v>16500</v>
      </c>
      <c r="M72" s="192">
        <f t="shared" si="2"/>
        <v>16500</v>
      </c>
      <c r="N72" s="192">
        <f t="shared" si="3"/>
        <v>16500</v>
      </c>
      <c r="O72" s="278"/>
      <c r="P72" s="241" t="str">
        <f t="shared" si="8"/>
        <v/>
      </c>
      <c r="Q72" s="192">
        <f t="shared" si="5"/>
        <v>3749.9999999999995</v>
      </c>
      <c r="R72" s="192">
        <f t="shared" si="6"/>
        <v>4125</v>
      </c>
      <c r="S72" s="278"/>
      <c r="T72" s="278"/>
      <c r="U72" s="278"/>
      <c r="V72" s="278"/>
      <c r="W72" s="278"/>
      <c r="X72" s="278"/>
      <c r="Y72" s="278"/>
      <c r="Z72" s="278"/>
      <c r="AA72" s="278">
        <v>15000</v>
      </c>
      <c r="AB72" s="278"/>
      <c r="AC72" s="278"/>
      <c r="AD72" s="278"/>
      <c r="AE72" s="278"/>
      <c r="AF72" s="278"/>
      <c r="AG72" s="278">
        <v>15000</v>
      </c>
      <c r="AH72" s="278"/>
      <c r="AI72" s="278"/>
      <c r="AJ72" s="278"/>
      <c r="AK72" s="278"/>
      <c r="AL72" s="278"/>
      <c r="AM72" s="278"/>
      <c r="AN72" s="278"/>
      <c r="AO72" s="278"/>
      <c r="AP72" s="278"/>
      <c r="AQ72" s="278"/>
      <c r="AR72" s="278"/>
      <c r="AS72" s="278"/>
      <c r="AT72" s="278"/>
      <c r="AU72" s="278"/>
      <c r="AV72" s="278"/>
      <c r="AW72" s="278"/>
      <c r="AX72" s="278"/>
      <c r="AY72" s="278"/>
      <c r="AZ72" s="278"/>
      <c r="BA72" s="278"/>
      <c r="BB72" s="278"/>
      <c r="BC72" s="278"/>
      <c r="BD72" s="278"/>
      <c r="BE72" s="278"/>
      <c r="BF72" s="278"/>
      <c r="BG72" s="278"/>
      <c r="BH72" s="278"/>
      <c r="BI72" s="278"/>
      <c r="BJ72" s="278"/>
      <c r="BK72" s="278"/>
      <c r="BL72" s="278"/>
      <c r="BM72" s="278"/>
      <c r="BN72" s="278"/>
      <c r="BO72" s="278"/>
      <c r="BP72" s="278"/>
      <c r="BQ72" s="278"/>
      <c r="BR72" s="278"/>
      <c r="BS72" s="278"/>
      <c r="BT72" s="278"/>
      <c r="BU72" s="278"/>
      <c r="BV72" s="278"/>
      <c r="BW72" s="278"/>
      <c r="BX72" s="278"/>
      <c r="BY72" s="278"/>
      <c r="BZ72" s="278"/>
      <c r="CA72" s="278"/>
      <c r="CB72" s="278"/>
      <c r="CC72" s="278"/>
      <c r="CD72" s="278"/>
      <c r="CE72" s="278"/>
      <c r="CF72" s="278"/>
      <c r="CG72" s="278"/>
      <c r="CH72" s="278"/>
      <c r="CI72" s="278"/>
      <c r="CJ72" s="278"/>
      <c r="CK72" s="278"/>
      <c r="CL72" s="278"/>
      <c r="CM72" s="278"/>
      <c r="CN72" s="278"/>
      <c r="CO72" s="278"/>
      <c r="CP72" s="278"/>
      <c r="CQ72" s="278"/>
      <c r="CR72" s="278"/>
      <c r="CS72" s="278"/>
      <c r="CT72" s="278"/>
      <c r="CU72" s="278"/>
      <c r="CV72" s="278"/>
      <c r="CW72" s="278"/>
      <c r="CX72" s="278"/>
      <c r="CY72" s="278"/>
      <c r="CZ72" s="278"/>
      <c r="DA72" s="278"/>
      <c r="DB72" s="278"/>
      <c r="DC72" s="278"/>
      <c r="DD72" s="278"/>
      <c r="DE72" s="278"/>
      <c r="DF72" s="278"/>
      <c r="DG72" s="278"/>
      <c r="DH72" s="278"/>
      <c r="DI72" s="278"/>
      <c r="DJ72" s="278"/>
      <c r="DK72" s="278"/>
      <c r="DL72" s="278"/>
      <c r="DM72" s="278"/>
      <c r="DN72" s="278"/>
    </row>
    <row r="73" spans="2:118" x14ac:dyDescent="0.25">
      <c r="B73" s="353"/>
      <c r="C73" s="191" t="s">
        <v>242</v>
      </c>
      <c r="D73" s="27" t="s">
        <v>478</v>
      </c>
      <c r="E73" s="27" t="s">
        <v>134</v>
      </c>
      <c r="F73" s="27" t="s">
        <v>36</v>
      </c>
      <c r="G73" s="278">
        <v>0</v>
      </c>
      <c r="H73" s="278">
        <v>0</v>
      </c>
      <c r="I73" s="278">
        <v>0</v>
      </c>
      <c r="J73" s="278">
        <v>0</v>
      </c>
      <c r="K73" s="192">
        <f t="shared" si="0"/>
        <v>0</v>
      </c>
      <c r="L73" s="193">
        <f t="shared" si="1"/>
        <v>0</v>
      </c>
      <c r="M73" s="192">
        <f t="shared" si="2"/>
        <v>0</v>
      </c>
      <c r="N73" s="192">
        <f t="shared" si="3"/>
        <v>0</v>
      </c>
      <c r="O73" s="278"/>
      <c r="P73" s="241" t="str">
        <f t="shared" si="8"/>
        <v>&lt;--Es necesario ingresar un valor aproximado</v>
      </c>
      <c r="Q73" s="192">
        <f t="shared" si="5"/>
        <v>0</v>
      </c>
      <c r="R73" s="192">
        <f t="shared" si="6"/>
        <v>0</v>
      </c>
      <c r="S73" s="278"/>
      <c r="T73" s="278"/>
      <c r="U73" s="278"/>
      <c r="V73" s="278"/>
      <c r="W73" s="278"/>
      <c r="X73" s="278"/>
      <c r="Y73" s="278"/>
      <c r="Z73" s="278"/>
      <c r="AA73" s="278"/>
      <c r="AB73" s="278"/>
      <c r="AC73" s="278"/>
      <c r="AD73" s="278"/>
      <c r="AE73" s="278"/>
      <c r="AF73" s="278"/>
      <c r="AG73" s="278"/>
      <c r="AH73" s="278"/>
      <c r="AI73" s="278"/>
      <c r="AJ73" s="278"/>
      <c r="AK73" s="278"/>
      <c r="AL73" s="278"/>
      <c r="AM73" s="278"/>
      <c r="AN73" s="278"/>
      <c r="AO73" s="278"/>
      <c r="AP73" s="278"/>
      <c r="AQ73" s="278"/>
      <c r="AR73" s="278"/>
      <c r="AS73" s="278"/>
      <c r="AT73" s="278"/>
      <c r="AU73" s="278"/>
      <c r="AV73" s="278"/>
      <c r="AW73" s="278"/>
      <c r="AX73" s="278"/>
      <c r="AY73" s="278"/>
      <c r="AZ73" s="278"/>
      <c r="BA73" s="278"/>
      <c r="BB73" s="278"/>
      <c r="BC73" s="278"/>
      <c r="BD73" s="278"/>
      <c r="BE73" s="278"/>
      <c r="BF73" s="278"/>
      <c r="BG73" s="278"/>
      <c r="BH73" s="278"/>
      <c r="BI73" s="278"/>
      <c r="BJ73" s="278"/>
      <c r="BK73" s="278"/>
      <c r="BL73" s="278"/>
      <c r="BM73" s="278"/>
      <c r="BN73" s="278"/>
      <c r="BO73" s="278"/>
      <c r="BP73" s="278"/>
      <c r="BQ73" s="278"/>
      <c r="BR73" s="278"/>
      <c r="BS73" s="278"/>
      <c r="BT73" s="278"/>
      <c r="BU73" s="278"/>
      <c r="BV73" s="278"/>
      <c r="BW73" s="278"/>
      <c r="BX73" s="278"/>
      <c r="BY73" s="278"/>
      <c r="BZ73" s="278"/>
      <c r="CA73" s="278"/>
      <c r="CB73" s="278"/>
      <c r="CC73" s="278"/>
      <c r="CD73" s="278"/>
      <c r="CE73" s="278"/>
      <c r="CF73" s="278"/>
      <c r="CG73" s="278"/>
      <c r="CH73" s="278"/>
      <c r="CI73" s="278"/>
      <c r="CJ73" s="278"/>
      <c r="CK73" s="278"/>
      <c r="CL73" s="278"/>
      <c r="CM73" s="278"/>
      <c r="CN73" s="278"/>
      <c r="CO73" s="278"/>
      <c r="CP73" s="278"/>
      <c r="CQ73" s="278"/>
      <c r="CR73" s="278"/>
      <c r="CS73" s="278"/>
      <c r="CT73" s="278"/>
      <c r="CU73" s="278"/>
      <c r="CV73" s="278"/>
      <c r="CW73" s="278"/>
      <c r="CX73" s="278"/>
      <c r="CY73" s="278"/>
      <c r="CZ73" s="278"/>
      <c r="DA73" s="278"/>
      <c r="DB73" s="278"/>
      <c r="DC73" s="278"/>
      <c r="DD73" s="278"/>
      <c r="DE73" s="278"/>
      <c r="DF73" s="278"/>
      <c r="DG73" s="278"/>
      <c r="DH73" s="278"/>
      <c r="DI73" s="278"/>
      <c r="DJ73" s="278"/>
      <c r="DK73" s="278"/>
      <c r="DL73" s="278"/>
      <c r="DM73" s="278"/>
      <c r="DN73" s="278"/>
    </row>
    <row r="74" spans="2:118" x14ac:dyDescent="0.25">
      <c r="B74" s="353"/>
      <c r="C74" s="191" t="s">
        <v>243</v>
      </c>
      <c r="D74" s="27" t="s">
        <v>135</v>
      </c>
      <c r="E74" s="27" t="s">
        <v>144</v>
      </c>
      <c r="F74" s="27" t="s">
        <v>36</v>
      </c>
      <c r="G74" s="278">
        <v>36881</v>
      </c>
      <c r="H74" s="278">
        <v>311336</v>
      </c>
      <c r="I74" s="278">
        <v>14169</v>
      </c>
      <c r="J74" s="278">
        <v>12000</v>
      </c>
      <c r="K74" s="192">
        <f t="shared" si="0"/>
        <v>102956.15000000001</v>
      </c>
      <c r="L74" s="193">
        <f t="shared" si="1"/>
        <v>8323.7000000000007</v>
      </c>
      <c r="M74" s="192">
        <f t="shared" si="2"/>
        <v>8323.7000000000007</v>
      </c>
      <c r="N74" s="192">
        <f t="shared" si="3"/>
        <v>8323.7000000000007</v>
      </c>
      <c r="O74" s="278"/>
      <c r="P74" s="241" t="str">
        <f t="shared" si="8"/>
        <v/>
      </c>
      <c r="Q74" s="192">
        <f t="shared" si="5"/>
        <v>93596.5</v>
      </c>
      <c r="R74" s="192">
        <f t="shared" si="6"/>
        <v>102956.15000000001</v>
      </c>
      <c r="S74" s="278"/>
      <c r="T74" s="278"/>
      <c r="U74" s="278"/>
      <c r="V74" s="278"/>
      <c r="W74" s="278"/>
      <c r="X74" s="278"/>
      <c r="Y74" s="278"/>
      <c r="Z74" s="278"/>
      <c r="AA74" s="278"/>
      <c r="AB74" s="278"/>
      <c r="AC74" s="278"/>
      <c r="AD74" s="278"/>
      <c r="AE74" s="278"/>
      <c r="AF74" s="278"/>
      <c r="AG74" s="278"/>
      <c r="AH74" s="278"/>
      <c r="AI74" s="278"/>
      <c r="AJ74" s="278"/>
      <c r="AK74" s="278"/>
      <c r="AL74" s="278"/>
      <c r="AM74" s="278"/>
      <c r="AN74" s="278"/>
      <c r="AO74" s="278"/>
      <c r="AP74" s="278"/>
      <c r="AQ74" s="278"/>
      <c r="AR74" s="278"/>
      <c r="AS74" s="278"/>
      <c r="AT74" s="278"/>
      <c r="AU74" s="278"/>
      <c r="AV74" s="278"/>
      <c r="AW74" s="278"/>
      <c r="AX74" s="278"/>
      <c r="AY74" s="278"/>
      <c r="AZ74" s="278"/>
      <c r="BA74" s="278"/>
      <c r="BB74" s="278"/>
      <c r="BC74" s="278"/>
      <c r="BD74" s="278"/>
      <c r="BE74" s="278"/>
      <c r="BF74" s="278"/>
      <c r="BG74" s="278"/>
      <c r="BH74" s="278"/>
      <c r="BI74" s="278">
        <v>7567</v>
      </c>
      <c r="BJ74" s="278"/>
      <c r="BK74" s="278"/>
      <c r="BL74" s="278"/>
      <c r="BM74" s="278"/>
      <c r="BN74" s="278"/>
      <c r="BO74" s="278"/>
      <c r="BP74" s="278"/>
      <c r="BQ74" s="278"/>
      <c r="BR74" s="278"/>
      <c r="BS74" s="278"/>
      <c r="BT74" s="278"/>
      <c r="BU74" s="278"/>
      <c r="BV74" s="278"/>
      <c r="BW74" s="278"/>
      <c r="BX74" s="278"/>
      <c r="BY74" s="278"/>
      <c r="BZ74" s="278"/>
      <c r="CA74" s="278"/>
      <c r="CB74" s="278"/>
      <c r="CC74" s="278"/>
      <c r="CD74" s="278"/>
      <c r="CE74" s="278"/>
      <c r="CF74" s="278"/>
      <c r="CG74" s="278"/>
      <c r="CH74" s="278"/>
      <c r="CI74" s="278"/>
      <c r="CJ74" s="278"/>
      <c r="CK74" s="278"/>
      <c r="CL74" s="278"/>
      <c r="CM74" s="278"/>
      <c r="CN74" s="278"/>
      <c r="CO74" s="278"/>
      <c r="CP74" s="278"/>
      <c r="CQ74" s="278"/>
      <c r="CR74" s="278"/>
      <c r="CS74" s="278"/>
      <c r="CT74" s="278"/>
      <c r="CU74" s="278"/>
      <c r="CV74" s="278"/>
      <c r="CW74" s="278"/>
      <c r="CX74" s="278"/>
      <c r="CY74" s="278"/>
      <c r="CZ74" s="278"/>
      <c r="DA74" s="278"/>
      <c r="DB74" s="278"/>
      <c r="DC74" s="278"/>
      <c r="DD74" s="278"/>
      <c r="DE74" s="278"/>
      <c r="DF74" s="278"/>
      <c r="DG74" s="278"/>
      <c r="DH74" s="278"/>
      <c r="DI74" s="278"/>
      <c r="DJ74" s="278"/>
      <c r="DK74" s="278"/>
      <c r="DL74" s="278"/>
      <c r="DM74" s="278"/>
      <c r="DN74" s="278"/>
    </row>
    <row r="75" spans="2:118" x14ac:dyDescent="0.25">
      <c r="B75" s="353"/>
      <c r="C75" s="191" t="s">
        <v>244</v>
      </c>
      <c r="D75" s="27" t="s">
        <v>140</v>
      </c>
      <c r="E75" s="27" t="s">
        <v>141</v>
      </c>
      <c r="F75" s="27" t="s">
        <v>36</v>
      </c>
      <c r="G75" s="278">
        <v>1150</v>
      </c>
      <c r="H75" s="278">
        <v>6984</v>
      </c>
      <c r="I75" s="278">
        <v>58</v>
      </c>
      <c r="J75" s="278">
        <v>0</v>
      </c>
      <c r="K75" s="192">
        <f t="shared" si="0"/>
        <v>2252.8000000000002</v>
      </c>
      <c r="L75" s="193">
        <f t="shared" si="1"/>
        <v>11018.7</v>
      </c>
      <c r="M75" s="192">
        <f t="shared" si="2"/>
        <v>11212.300000000001</v>
      </c>
      <c r="N75" s="192">
        <f t="shared" si="3"/>
        <v>11123.337500000001</v>
      </c>
      <c r="O75" s="278"/>
      <c r="P75" s="241" t="str">
        <f t="shared" si="8"/>
        <v/>
      </c>
      <c r="Q75" s="192">
        <f t="shared" si="5"/>
        <v>2048</v>
      </c>
      <c r="R75" s="192">
        <f t="shared" si="6"/>
        <v>2252.8000000000002</v>
      </c>
      <c r="S75" s="278"/>
      <c r="T75" s="278"/>
      <c r="U75" s="278">
        <v>10017</v>
      </c>
      <c r="V75" s="278">
        <v>10074</v>
      </c>
      <c r="W75" s="278">
        <v>10017</v>
      </c>
      <c r="X75" s="278"/>
      <c r="Y75" s="278"/>
      <c r="Z75" s="278"/>
      <c r="AA75" s="278"/>
      <c r="AB75" s="278"/>
      <c r="AC75" s="278">
        <v>10193</v>
      </c>
      <c r="AD75" s="278"/>
      <c r="AE75" s="278"/>
      <c r="AF75" s="278">
        <v>10193</v>
      </c>
      <c r="AG75" s="278">
        <v>10193</v>
      </c>
      <c r="AH75" s="278">
        <v>10193</v>
      </c>
      <c r="AI75" s="278"/>
      <c r="AJ75" s="278"/>
      <c r="AK75" s="278"/>
      <c r="AL75" s="278"/>
      <c r="AM75" s="278"/>
      <c r="AN75" s="278"/>
      <c r="AO75" s="278"/>
      <c r="AP75" s="278"/>
      <c r="AQ75" s="278"/>
      <c r="AR75" s="278"/>
      <c r="AS75" s="278"/>
      <c r="AT75" s="278"/>
      <c r="AU75" s="278"/>
      <c r="AV75" s="278"/>
      <c r="AW75" s="278"/>
      <c r="AX75" s="278"/>
      <c r="AY75" s="278"/>
      <c r="AZ75" s="278"/>
      <c r="BA75" s="278"/>
      <c r="BB75" s="278"/>
      <c r="BC75" s="278"/>
      <c r="BD75" s="278"/>
      <c r="BE75" s="278"/>
      <c r="BF75" s="278"/>
      <c r="BG75" s="278"/>
      <c r="BH75" s="278"/>
      <c r="BI75" s="278">
        <v>10017</v>
      </c>
      <c r="BJ75" s="278"/>
      <c r="BK75" s="278"/>
      <c r="BL75" s="278"/>
      <c r="BM75" s="278"/>
      <c r="BN75" s="278"/>
      <c r="BO75" s="278"/>
      <c r="BP75" s="278"/>
      <c r="BQ75" s="278"/>
      <c r="BR75" s="278"/>
      <c r="BS75" s="278"/>
      <c r="BT75" s="278"/>
      <c r="BU75" s="278"/>
      <c r="BV75" s="278"/>
      <c r="BW75" s="278"/>
      <c r="BX75" s="278"/>
      <c r="BY75" s="278"/>
      <c r="BZ75" s="278"/>
      <c r="CA75" s="278"/>
      <c r="CB75" s="278"/>
      <c r="CC75" s="278"/>
      <c r="CD75" s="278"/>
      <c r="CE75" s="278"/>
      <c r="CF75" s="278"/>
      <c r="CG75" s="278"/>
      <c r="CH75" s="278"/>
      <c r="CI75" s="278"/>
      <c r="CJ75" s="278"/>
      <c r="CK75" s="278"/>
      <c r="CL75" s="278"/>
      <c r="CM75" s="278"/>
      <c r="CN75" s="278"/>
      <c r="CO75" s="278"/>
      <c r="CP75" s="278"/>
      <c r="CQ75" s="278"/>
      <c r="CR75" s="278"/>
      <c r="CS75" s="278"/>
      <c r="CT75" s="278"/>
      <c r="CU75" s="278"/>
      <c r="CV75" s="278"/>
      <c r="CW75" s="278"/>
      <c r="CX75" s="278"/>
      <c r="CY75" s="278"/>
      <c r="CZ75" s="278"/>
      <c r="DA75" s="278"/>
      <c r="DB75" s="278"/>
      <c r="DC75" s="278"/>
      <c r="DD75" s="278"/>
      <c r="DE75" s="278"/>
      <c r="DF75" s="278"/>
      <c r="DG75" s="278"/>
      <c r="DH75" s="278"/>
      <c r="DI75" s="278"/>
      <c r="DJ75" s="278"/>
      <c r="DK75" s="278"/>
      <c r="DL75" s="278"/>
      <c r="DM75" s="278"/>
      <c r="DN75" s="278"/>
    </row>
    <row r="76" spans="2:118" x14ac:dyDescent="0.25">
      <c r="B76" s="353"/>
      <c r="C76" s="191" t="s">
        <v>245</v>
      </c>
      <c r="D76" s="27" t="s">
        <v>140</v>
      </c>
      <c r="E76" s="27" t="s">
        <v>141</v>
      </c>
      <c r="F76" s="27" t="s">
        <v>36</v>
      </c>
      <c r="G76" s="278">
        <v>1275</v>
      </c>
      <c r="H76" s="278">
        <v>6078</v>
      </c>
      <c r="I76" s="278">
        <v>64</v>
      </c>
      <c r="J76" s="278">
        <v>150</v>
      </c>
      <c r="K76" s="192">
        <f t="shared" ref="K76:K139" si="9">SUMPRODUCT(G76:J76,$G$10:$J$10)*$L$10</f>
        <v>2080.9250000000002</v>
      </c>
      <c r="L76" s="193">
        <f t="shared" ref="L76:L139" si="10">MIN(S76:DN76)*$L$10</f>
        <v>8323.7000000000007</v>
      </c>
      <c r="M76" s="192">
        <f t="shared" ref="M76:M139" si="11">MAX(S76:DN76)*$L$10</f>
        <v>8323.7000000000007</v>
      </c>
      <c r="N76" s="192">
        <f t="shared" ref="N76:N139" si="12">IFERROR(AVERAGE(S76:DN76),0)*$L$10</f>
        <v>8323.7000000000007</v>
      </c>
      <c r="O76" s="278"/>
      <c r="P76" s="241" t="str">
        <f t="shared" si="8"/>
        <v/>
      </c>
      <c r="Q76" s="192">
        <f t="shared" si="5"/>
        <v>1891.75</v>
      </c>
      <c r="R76" s="192">
        <f t="shared" si="6"/>
        <v>2080.9250000000002</v>
      </c>
      <c r="S76" s="278"/>
      <c r="T76" s="278"/>
      <c r="U76" s="278"/>
      <c r="V76" s="278"/>
      <c r="W76" s="278">
        <v>7567</v>
      </c>
      <c r="X76" s="278"/>
      <c r="Y76" s="278"/>
      <c r="Z76" s="278"/>
      <c r="AA76" s="278"/>
      <c r="AB76" s="278"/>
      <c r="AC76" s="278"/>
      <c r="AD76" s="278"/>
      <c r="AE76" s="278"/>
      <c r="AF76" s="278"/>
      <c r="AG76" s="278"/>
      <c r="AH76" s="278"/>
      <c r="AI76" s="278"/>
      <c r="AJ76" s="278"/>
      <c r="AK76" s="278"/>
      <c r="AL76" s="278"/>
      <c r="AM76" s="278"/>
      <c r="AN76" s="278"/>
      <c r="AO76" s="278"/>
      <c r="AP76" s="278"/>
      <c r="AQ76" s="278"/>
      <c r="AR76" s="278"/>
      <c r="AS76" s="278"/>
      <c r="AT76" s="278"/>
      <c r="AU76" s="278"/>
      <c r="AV76" s="278"/>
      <c r="AW76" s="278"/>
      <c r="AX76" s="278"/>
      <c r="AY76" s="278"/>
      <c r="AZ76" s="278"/>
      <c r="BA76" s="278"/>
      <c r="BB76" s="278"/>
      <c r="BC76" s="278"/>
      <c r="BD76" s="278"/>
      <c r="BE76" s="278"/>
      <c r="BF76" s="278"/>
      <c r="BG76" s="278"/>
      <c r="BH76" s="278"/>
      <c r="BI76" s="278"/>
      <c r="BJ76" s="278"/>
      <c r="BK76" s="278"/>
      <c r="BL76" s="278"/>
      <c r="BM76" s="278"/>
      <c r="BN76" s="278"/>
      <c r="BO76" s="278"/>
      <c r="BP76" s="278"/>
      <c r="BQ76" s="278"/>
      <c r="BR76" s="278"/>
      <c r="BS76" s="278"/>
      <c r="BT76" s="278"/>
      <c r="BU76" s="278"/>
      <c r="BV76" s="278"/>
      <c r="BW76" s="278"/>
      <c r="BX76" s="278"/>
      <c r="BY76" s="278"/>
      <c r="BZ76" s="278"/>
      <c r="CA76" s="278"/>
      <c r="CB76" s="278"/>
      <c r="CC76" s="278"/>
      <c r="CD76" s="278"/>
      <c r="CE76" s="278"/>
      <c r="CF76" s="278"/>
      <c r="CG76" s="278"/>
      <c r="CH76" s="278"/>
      <c r="CI76" s="278"/>
      <c r="CJ76" s="278"/>
      <c r="CK76" s="278"/>
      <c r="CL76" s="278"/>
      <c r="CM76" s="278"/>
      <c r="CN76" s="278"/>
      <c r="CO76" s="278"/>
      <c r="CP76" s="278"/>
      <c r="CQ76" s="278"/>
      <c r="CR76" s="278"/>
      <c r="CS76" s="278"/>
      <c r="CT76" s="278"/>
      <c r="CU76" s="278"/>
      <c r="CV76" s="278"/>
      <c r="CW76" s="278"/>
      <c r="CX76" s="278"/>
      <c r="CY76" s="278"/>
      <c r="CZ76" s="278"/>
      <c r="DA76" s="278"/>
      <c r="DB76" s="278"/>
      <c r="DC76" s="278"/>
      <c r="DD76" s="278"/>
      <c r="DE76" s="278"/>
      <c r="DF76" s="278"/>
      <c r="DG76" s="278"/>
      <c r="DH76" s="278"/>
      <c r="DI76" s="278"/>
      <c r="DJ76" s="278"/>
      <c r="DK76" s="278"/>
      <c r="DL76" s="278"/>
      <c r="DM76" s="278"/>
      <c r="DN76" s="278"/>
    </row>
    <row r="77" spans="2:118" x14ac:dyDescent="0.25">
      <c r="B77" s="353"/>
      <c r="C77" s="191" t="s">
        <v>246</v>
      </c>
      <c r="D77" s="27" t="s">
        <v>140</v>
      </c>
      <c r="E77" s="27" t="s">
        <v>141</v>
      </c>
      <c r="F77" s="27" t="s">
        <v>36</v>
      </c>
      <c r="G77" s="278">
        <v>0</v>
      </c>
      <c r="H77" s="278">
        <v>0</v>
      </c>
      <c r="I77" s="278">
        <v>0</v>
      </c>
      <c r="J77" s="278">
        <v>0</v>
      </c>
      <c r="K77" s="192">
        <f t="shared" si="9"/>
        <v>0</v>
      </c>
      <c r="L77" s="193">
        <f t="shared" si="10"/>
        <v>6325.0000000000009</v>
      </c>
      <c r="M77" s="192">
        <f t="shared" si="11"/>
        <v>6325.0000000000009</v>
      </c>
      <c r="N77" s="192">
        <f t="shared" si="12"/>
        <v>6325.0000000000009</v>
      </c>
      <c r="O77" s="278"/>
      <c r="P77" s="241" t="str">
        <f t="shared" si="8"/>
        <v/>
      </c>
      <c r="Q77" s="192">
        <f t="shared" ref="Q77:Q140" si="13">IF(F77="O",IF(K77&lt;&gt;0,K77/$L$10,IF(N77&lt;&gt;0,N77/$L$10,O77/$L$10)),IF(N77&lt;&gt;0,N77/$L$10,O77/$L$10))</f>
        <v>5750</v>
      </c>
      <c r="R77" s="192">
        <f t="shared" ref="R77:R140" si="14">IF(F77="O",IF(K77&lt;&gt;0,K77,IF(N77&lt;&gt;0,N77,O77*$L$10)),IF(N77&lt;&gt;0,N77,O77*$L$10))</f>
        <v>6325.0000000000009</v>
      </c>
      <c r="S77" s="278"/>
      <c r="T77" s="278"/>
      <c r="U77" s="278"/>
      <c r="V77" s="278"/>
      <c r="W77" s="278"/>
      <c r="X77" s="278"/>
      <c r="Y77" s="278"/>
      <c r="Z77" s="278"/>
      <c r="AA77" s="278"/>
      <c r="AB77" s="278"/>
      <c r="AC77" s="278"/>
      <c r="AD77" s="278"/>
      <c r="AE77" s="278"/>
      <c r="AF77" s="278"/>
      <c r="AG77" s="278"/>
      <c r="AH77" s="278"/>
      <c r="AI77" s="278"/>
      <c r="AJ77" s="278"/>
      <c r="AK77" s="278"/>
      <c r="AL77" s="278"/>
      <c r="AM77" s="278"/>
      <c r="AN77" s="278"/>
      <c r="AO77" s="278"/>
      <c r="AP77" s="278"/>
      <c r="AQ77" s="278"/>
      <c r="AR77" s="278"/>
      <c r="AS77" s="278"/>
      <c r="AT77" s="278"/>
      <c r="AU77" s="278"/>
      <c r="AV77" s="278"/>
      <c r="AW77" s="278"/>
      <c r="AX77" s="278"/>
      <c r="AY77" s="278"/>
      <c r="AZ77" s="278"/>
      <c r="BA77" s="278"/>
      <c r="BB77" s="278"/>
      <c r="BC77" s="278"/>
      <c r="BD77" s="278"/>
      <c r="BE77" s="278"/>
      <c r="BF77" s="278"/>
      <c r="BG77" s="278"/>
      <c r="BH77" s="278">
        <v>5750</v>
      </c>
      <c r="BI77" s="278"/>
      <c r="BJ77" s="278"/>
      <c r="BK77" s="278"/>
      <c r="BL77" s="278"/>
      <c r="BM77" s="278"/>
      <c r="BN77" s="278"/>
      <c r="BO77" s="278"/>
      <c r="BP77" s="278"/>
      <c r="BQ77" s="278"/>
      <c r="BR77" s="278"/>
      <c r="BS77" s="278"/>
      <c r="BT77" s="278"/>
      <c r="BU77" s="278"/>
      <c r="BV77" s="278"/>
      <c r="BW77" s="278"/>
      <c r="BX77" s="278"/>
      <c r="BY77" s="278"/>
      <c r="BZ77" s="278"/>
      <c r="CA77" s="278"/>
      <c r="CB77" s="278"/>
      <c r="CC77" s="278"/>
      <c r="CD77" s="278"/>
      <c r="CE77" s="278"/>
      <c r="CF77" s="278"/>
      <c r="CG77" s="278"/>
      <c r="CH77" s="278"/>
      <c r="CI77" s="278"/>
      <c r="CJ77" s="278"/>
      <c r="CK77" s="278"/>
      <c r="CL77" s="278"/>
      <c r="CM77" s="278"/>
      <c r="CN77" s="278"/>
      <c r="CO77" s="278"/>
      <c r="CP77" s="278"/>
      <c r="CQ77" s="278"/>
      <c r="CR77" s="278"/>
      <c r="CS77" s="278"/>
      <c r="CT77" s="278"/>
      <c r="CU77" s="278"/>
      <c r="CV77" s="278"/>
      <c r="CW77" s="278"/>
      <c r="CX77" s="278"/>
      <c r="CY77" s="278"/>
      <c r="CZ77" s="278"/>
      <c r="DA77" s="278"/>
      <c r="DB77" s="278"/>
      <c r="DC77" s="278"/>
      <c r="DD77" s="278"/>
      <c r="DE77" s="278"/>
      <c r="DF77" s="278"/>
      <c r="DG77" s="278"/>
      <c r="DH77" s="278"/>
      <c r="DI77" s="278"/>
      <c r="DJ77" s="278"/>
      <c r="DK77" s="278"/>
      <c r="DL77" s="278"/>
      <c r="DM77" s="278"/>
      <c r="DN77" s="278"/>
    </row>
    <row r="78" spans="2:118" x14ac:dyDescent="0.25">
      <c r="B78" s="353"/>
      <c r="C78" s="191" t="s">
        <v>556</v>
      </c>
      <c r="D78" s="27" t="s">
        <v>140</v>
      </c>
      <c r="E78" s="27" t="s">
        <v>141</v>
      </c>
      <c r="F78" s="27" t="s">
        <v>36</v>
      </c>
      <c r="G78" s="278">
        <v>428</v>
      </c>
      <c r="H78" s="278">
        <v>3940.18</v>
      </c>
      <c r="I78" s="278">
        <v>1563</v>
      </c>
      <c r="J78" s="278">
        <v>210.25</v>
      </c>
      <c r="K78" s="192">
        <f t="shared" si="9"/>
        <v>1688.8932500000003</v>
      </c>
      <c r="L78" s="193">
        <f t="shared" si="10"/>
        <v>0</v>
      </c>
      <c r="M78" s="192">
        <f t="shared" si="11"/>
        <v>0</v>
      </c>
      <c r="N78" s="192">
        <f t="shared" si="12"/>
        <v>0</v>
      </c>
      <c r="O78" s="278"/>
      <c r="P78" s="241" t="str">
        <f t="shared" si="8"/>
        <v/>
      </c>
      <c r="Q78" s="192">
        <f t="shared" si="13"/>
        <v>1535.3575000000001</v>
      </c>
      <c r="R78" s="192">
        <f t="shared" si="14"/>
        <v>1688.8932500000003</v>
      </c>
      <c r="S78" s="278"/>
      <c r="T78" s="278"/>
      <c r="U78" s="278"/>
      <c r="V78" s="278"/>
      <c r="W78" s="278"/>
      <c r="X78" s="278"/>
      <c r="Y78" s="278"/>
      <c r="Z78" s="278"/>
      <c r="AA78" s="278"/>
      <c r="AB78" s="278"/>
      <c r="AC78" s="278"/>
      <c r="AD78" s="278"/>
      <c r="AE78" s="278"/>
      <c r="AF78" s="278"/>
      <c r="AG78" s="278"/>
      <c r="AH78" s="278"/>
      <c r="AI78" s="278"/>
      <c r="AJ78" s="278"/>
      <c r="AK78" s="278"/>
      <c r="AL78" s="278"/>
      <c r="AM78" s="278"/>
      <c r="AN78" s="278"/>
      <c r="AO78" s="278"/>
      <c r="AP78" s="278"/>
      <c r="AQ78" s="278"/>
      <c r="AR78" s="278"/>
      <c r="AS78" s="278"/>
      <c r="AT78" s="278"/>
      <c r="AU78" s="278"/>
      <c r="AV78" s="278"/>
      <c r="AW78" s="278"/>
      <c r="AX78" s="278"/>
      <c r="AY78" s="278"/>
      <c r="AZ78" s="278"/>
      <c r="BA78" s="278"/>
      <c r="BB78" s="278"/>
      <c r="BC78" s="278"/>
      <c r="BD78" s="278"/>
      <c r="BE78" s="278"/>
      <c r="BF78" s="278"/>
      <c r="BG78" s="278"/>
      <c r="BH78" s="278"/>
      <c r="BI78" s="278"/>
      <c r="BJ78" s="278"/>
      <c r="BK78" s="278"/>
      <c r="BL78" s="278"/>
      <c r="BM78" s="278"/>
      <c r="BN78" s="278"/>
      <c r="BO78" s="278"/>
      <c r="BP78" s="278"/>
      <c r="BQ78" s="278"/>
      <c r="BR78" s="278"/>
      <c r="BS78" s="278"/>
      <c r="BT78" s="278"/>
      <c r="BU78" s="278"/>
      <c r="BV78" s="278"/>
      <c r="BW78" s="278"/>
      <c r="BX78" s="278"/>
      <c r="BY78" s="278"/>
      <c r="BZ78" s="278"/>
      <c r="CA78" s="278"/>
      <c r="CB78" s="278"/>
      <c r="CC78" s="278"/>
      <c r="CD78" s="278"/>
      <c r="CE78" s="278"/>
      <c r="CF78" s="278"/>
      <c r="CG78" s="278"/>
      <c r="CH78" s="278"/>
      <c r="CI78" s="278"/>
      <c r="CJ78" s="278"/>
      <c r="CK78" s="278"/>
      <c r="CL78" s="278"/>
      <c r="CM78" s="278"/>
      <c r="CN78" s="278"/>
      <c r="CO78" s="278"/>
      <c r="CP78" s="278"/>
      <c r="CQ78" s="278"/>
      <c r="CR78" s="278"/>
      <c r="CS78" s="278"/>
      <c r="CT78" s="278"/>
      <c r="CU78" s="278"/>
      <c r="CV78" s="278"/>
      <c r="CW78" s="278"/>
      <c r="CX78" s="278"/>
      <c r="CY78" s="278"/>
      <c r="CZ78" s="278"/>
      <c r="DA78" s="278"/>
      <c r="DB78" s="278"/>
      <c r="DC78" s="278"/>
      <c r="DD78" s="278"/>
      <c r="DE78" s="278"/>
      <c r="DF78" s="278"/>
      <c r="DG78" s="278"/>
      <c r="DH78" s="278"/>
      <c r="DI78" s="278"/>
      <c r="DJ78" s="278"/>
      <c r="DK78" s="278"/>
      <c r="DL78" s="278"/>
      <c r="DM78" s="278"/>
      <c r="DN78" s="278"/>
    </row>
    <row r="79" spans="2:118" x14ac:dyDescent="0.25">
      <c r="B79" s="353"/>
      <c r="C79" s="191" t="s">
        <v>248</v>
      </c>
      <c r="D79" s="27" t="s">
        <v>140</v>
      </c>
      <c r="E79" s="27" t="s">
        <v>141</v>
      </c>
      <c r="F79" s="27" t="s">
        <v>36</v>
      </c>
      <c r="G79" s="278">
        <v>456</v>
      </c>
      <c r="H79" s="278">
        <v>1238</v>
      </c>
      <c r="I79" s="278">
        <v>15</v>
      </c>
      <c r="J79" s="278">
        <v>0</v>
      </c>
      <c r="K79" s="192">
        <f t="shared" si="9"/>
        <v>469.97500000000002</v>
      </c>
      <c r="L79" s="193">
        <f t="shared" si="10"/>
        <v>3490.3</v>
      </c>
      <c r="M79" s="192">
        <f t="shared" si="11"/>
        <v>3656.4</v>
      </c>
      <c r="N79" s="192">
        <f t="shared" si="12"/>
        <v>3533.3833333333337</v>
      </c>
      <c r="O79" s="278"/>
      <c r="P79" s="241" t="str">
        <f t="shared" si="8"/>
        <v/>
      </c>
      <c r="Q79" s="192">
        <f t="shared" si="13"/>
        <v>427.25</v>
      </c>
      <c r="R79" s="192">
        <f t="shared" si="14"/>
        <v>469.97500000000002</v>
      </c>
      <c r="S79" s="278"/>
      <c r="T79" s="278"/>
      <c r="U79" s="278"/>
      <c r="V79" s="278"/>
      <c r="W79" s="278">
        <v>3173</v>
      </c>
      <c r="X79" s="278"/>
      <c r="Y79" s="278"/>
      <c r="Z79" s="278"/>
      <c r="AA79" s="278"/>
      <c r="AB79" s="278"/>
      <c r="AC79" s="278">
        <v>3201</v>
      </c>
      <c r="AD79" s="278"/>
      <c r="AE79" s="278"/>
      <c r="AF79" s="278">
        <v>3201</v>
      </c>
      <c r="AG79" s="278">
        <v>3201</v>
      </c>
      <c r="AH79" s="278">
        <v>3324</v>
      </c>
      <c r="AI79" s="278"/>
      <c r="AJ79" s="278"/>
      <c r="AK79" s="278"/>
      <c r="AL79" s="278"/>
      <c r="AM79" s="278"/>
      <c r="AN79" s="278"/>
      <c r="AO79" s="278"/>
      <c r="AP79" s="278"/>
      <c r="AQ79" s="278"/>
      <c r="AR79" s="278"/>
      <c r="AS79" s="278"/>
      <c r="AT79" s="278"/>
      <c r="AU79" s="278"/>
      <c r="AV79" s="278"/>
      <c r="AW79" s="278"/>
      <c r="AX79" s="278"/>
      <c r="AY79" s="278"/>
      <c r="AZ79" s="278"/>
      <c r="BA79" s="278"/>
      <c r="BB79" s="278"/>
      <c r="BC79" s="278"/>
      <c r="BD79" s="278"/>
      <c r="BE79" s="278"/>
      <c r="BF79" s="278"/>
      <c r="BG79" s="278"/>
      <c r="BH79" s="278"/>
      <c r="BI79" s="278">
        <v>3173</v>
      </c>
      <c r="BJ79" s="278"/>
      <c r="BK79" s="278"/>
      <c r="BL79" s="278"/>
      <c r="BM79" s="278"/>
      <c r="BN79" s="278"/>
      <c r="BO79" s="278"/>
      <c r="BP79" s="278"/>
      <c r="BQ79" s="278"/>
      <c r="BR79" s="278"/>
      <c r="BS79" s="278"/>
      <c r="BT79" s="278"/>
      <c r="BU79" s="278"/>
      <c r="BV79" s="278"/>
      <c r="BW79" s="278"/>
      <c r="BX79" s="278"/>
      <c r="BY79" s="278"/>
      <c r="BZ79" s="278"/>
      <c r="CA79" s="278"/>
      <c r="CB79" s="278"/>
      <c r="CC79" s="278"/>
      <c r="CD79" s="278"/>
      <c r="CE79" s="278"/>
      <c r="CF79" s="278"/>
      <c r="CG79" s="278"/>
      <c r="CH79" s="278"/>
      <c r="CI79" s="278"/>
      <c r="CJ79" s="278"/>
      <c r="CK79" s="278"/>
      <c r="CL79" s="278"/>
      <c r="CM79" s="278"/>
      <c r="CN79" s="278"/>
      <c r="CO79" s="278"/>
      <c r="CP79" s="278"/>
      <c r="CQ79" s="278"/>
      <c r="CR79" s="278"/>
      <c r="CS79" s="278"/>
      <c r="CT79" s="278"/>
      <c r="CU79" s="278"/>
      <c r="CV79" s="278"/>
      <c r="CW79" s="278"/>
      <c r="CX79" s="278"/>
      <c r="CY79" s="278"/>
      <c r="CZ79" s="278"/>
      <c r="DA79" s="278"/>
      <c r="DB79" s="278"/>
      <c r="DC79" s="278"/>
      <c r="DD79" s="278"/>
      <c r="DE79" s="278"/>
      <c r="DF79" s="278"/>
      <c r="DG79" s="278"/>
      <c r="DH79" s="278"/>
      <c r="DI79" s="278"/>
      <c r="DJ79" s="278"/>
      <c r="DK79" s="278"/>
      <c r="DL79" s="278"/>
      <c r="DM79" s="278"/>
      <c r="DN79" s="278"/>
    </row>
    <row r="80" spans="2:118" x14ac:dyDescent="0.25">
      <c r="B80" s="353"/>
      <c r="C80" s="191" t="s">
        <v>249</v>
      </c>
      <c r="D80" s="27" t="s">
        <v>140</v>
      </c>
      <c r="E80" s="27" t="s">
        <v>141</v>
      </c>
      <c r="F80" s="27" t="s">
        <v>36</v>
      </c>
      <c r="G80" s="278">
        <v>468</v>
      </c>
      <c r="H80" s="278">
        <v>4348</v>
      </c>
      <c r="I80" s="278">
        <v>0</v>
      </c>
      <c r="J80" s="278">
        <v>0</v>
      </c>
      <c r="K80" s="192">
        <f t="shared" si="9"/>
        <v>1324.4</v>
      </c>
      <c r="L80" s="193">
        <f t="shared" si="10"/>
        <v>5442.8</v>
      </c>
      <c r="M80" s="192">
        <f t="shared" si="11"/>
        <v>5442.8</v>
      </c>
      <c r="N80" s="192">
        <f t="shared" si="12"/>
        <v>5442.8</v>
      </c>
      <c r="O80" s="278"/>
      <c r="P80" s="241" t="str">
        <f t="shared" si="8"/>
        <v/>
      </c>
      <c r="Q80" s="192">
        <f t="shared" si="13"/>
        <v>1204</v>
      </c>
      <c r="R80" s="192">
        <f t="shared" si="14"/>
        <v>1324.4</v>
      </c>
      <c r="S80" s="278"/>
      <c r="T80" s="278"/>
      <c r="U80" s="278"/>
      <c r="V80" s="278"/>
      <c r="W80" s="278"/>
      <c r="X80" s="278"/>
      <c r="Y80" s="278"/>
      <c r="Z80" s="278"/>
      <c r="AA80" s="278"/>
      <c r="AB80" s="278"/>
      <c r="AC80" s="278"/>
      <c r="AD80" s="278"/>
      <c r="AE80" s="278"/>
      <c r="AF80" s="278"/>
      <c r="AG80" s="278"/>
      <c r="AH80" s="278"/>
      <c r="AI80" s="278"/>
      <c r="AJ80" s="278"/>
      <c r="AK80" s="278"/>
      <c r="AL80" s="278"/>
      <c r="AM80" s="278"/>
      <c r="AN80" s="278"/>
      <c r="AO80" s="278"/>
      <c r="AP80" s="278"/>
      <c r="AQ80" s="278"/>
      <c r="AR80" s="278"/>
      <c r="AS80" s="278"/>
      <c r="AT80" s="278"/>
      <c r="AU80" s="278"/>
      <c r="AV80" s="278"/>
      <c r="AW80" s="278"/>
      <c r="AX80" s="278"/>
      <c r="AY80" s="278"/>
      <c r="AZ80" s="278"/>
      <c r="BA80" s="278"/>
      <c r="BB80" s="278"/>
      <c r="BC80" s="278"/>
      <c r="BD80" s="278"/>
      <c r="BE80" s="278"/>
      <c r="BF80" s="278"/>
      <c r="BG80" s="278"/>
      <c r="BH80" s="278"/>
      <c r="BI80" s="278">
        <v>4948</v>
      </c>
      <c r="BJ80" s="278"/>
      <c r="BK80" s="278"/>
      <c r="BL80" s="278"/>
      <c r="BM80" s="278"/>
      <c r="BN80" s="278"/>
      <c r="BO80" s="278"/>
      <c r="BP80" s="278"/>
      <c r="BQ80" s="278"/>
      <c r="BR80" s="278"/>
      <c r="BS80" s="278"/>
      <c r="BT80" s="278"/>
      <c r="BU80" s="278"/>
      <c r="BV80" s="278"/>
      <c r="BW80" s="278"/>
      <c r="BX80" s="278"/>
      <c r="BY80" s="278"/>
      <c r="BZ80" s="278"/>
      <c r="CA80" s="278"/>
      <c r="CB80" s="278"/>
      <c r="CC80" s="278"/>
      <c r="CD80" s="278"/>
      <c r="CE80" s="278"/>
      <c r="CF80" s="278"/>
      <c r="CG80" s="278"/>
      <c r="CH80" s="278"/>
      <c r="CI80" s="278"/>
      <c r="CJ80" s="278"/>
      <c r="CK80" s="278"/>
      <c r="CL80" s="278"/>
      <c r="CM80" s="278"/>
      <c r="CN80" s="278"/>
      <c r="CO80" s="278"/>
      <c r="CP80" s="278"/>
      <c r="CQ80" s="278"/>
      <c r="CR80" s="278"/>
      <c r="CS80" s="278"/>
      <c r="CT80" s="278"/>
      <c r="CU80" s="278"/>
      <c r="CV80" s="278"/>
      <c r="CW80" s="278"/>
      <c r="CX80" s="278"/>
      <c r="CY80" s="278"/>
      <c r="CZ80" s="278"/>
      <c r="DA80" s="278"/>
      <c r="DB80" s="278"/>
      <c r="DC80" s="278"/>
      <c r="DD80" s="278"/>
      <c r="DE80" s="278"/>
      <c r="DF80" s="278"/>
      <c r="DG80" s="278"/>
      <c r="DH80" s="278"/>
      <c r="DI80" s="278"/>
      <c r="DJ80" s="278"/>
      <c r="DK80" s="278"/>
      <c r="DL80" s="278"/>
      <c r="DM80" s="278"/>
      <c r="DN80" s="278"/>
    </row>
    <row r="81" spans="2:118" x14ac:dyDescent="0.25">
      <c r="B81" s="353"/>
      <c r="C81" s="191" t="s">
        <v>250</v>
      </c>
      <c r="D81" s="27" t="s">
        <v>140</v>
      </c>
      <c r="E81" s="27" t="s">
        <v>141</v>
      </c>
      <c r="F81" s="27" t="s">
        <v>36</v>
      </c>
      <c r="G81" s="278">
        <v>2218</v>
      </c>
      <c r="H81" s="278">
        <v>7040</v>
      </c>
      <c r="I81" s="278">
        <v>650</v>
      </c>
      <c r="J81" s="278">
        <v>960</v>
      </c>
      <c r="K81" s="192">
        <f t="shared" si="9"/>
        <v>2988.7000000000003</v>
      </c>
      <c r="L81" s="193">
        <f t="shared" si="10"/>
        <v>6539.5000000000009</v>
      </c>
      <c r="M81" s="192">
        <f t="shared" si="11"/>
        <v>8732.9000000000015</v>
      </c>
      <c r="N81" s="192">
        <f t="shared" si="12"/>
        <v>7270.6333333333341</v>
      </c>
      <c r="O81" s="278"/>
      <c r="P81" s="241" t="str">
        <f t="shared" si="8"/>
        <v/>
      </c>
      <c r="Q81" s="192">
        <f t="shared" si="13"/>
        <v>2717</v>
      </c>
      <c r="R81" s="192">
        <f t="shared" si="14"/>
        <v>2988.7000000000003</v>
      </c>
      <c r="S81" s="278"/>
      <c r="T81" s="278"/>
      <c r="U81" s="278"/>
      <c r="V81" s="278"/>
      <c r="W81" s="278">
        <v>5945</v>
      </c>
      <c r="X81" s="278"/>
      <c r="Y81" s="278"/>
      <c r="Z81" s="278"/>
      <c r="AA81" s="278"/>
      <c r="AB81" s="278"/>
      <c r="AC81" s="278"/>
      <c r="AD81" s="278"/>
      <c r="AE81" s="278"/>
      <c r="AF81" s="278"/>
      <c r="AG81" s="278"/>
      <c r="AH81" s="278"/>
      <c r="AI81" s="278"/>
      <c r="AJ81" s="278"/>
      <c r="AK81" s="278"/>
      <c r="AL81" s="278"/>
      <c r="AM81" s="278"/>
      <c r="AN81" s="278"/>
      <c r="AO81" s="278"/>
      <c r="AP81" s="278"/>
      <c r="AQ81" s="278"/>
      <c r="AR81" s="278"/>
      <c r="AS81" s="278"/>
      <c r="AT81" s="278"/>
      <c r="AU81" s="278"/>
      <c r="AV81" s="278"/>
      <c r="AW81" s="278"/>
      <c r="AX81" s="278"/>
      <c r="AY81" s="278"/>
      <c r="AZ81" s="278"/>
      <c r="BA81" s="278"/>
      <c r="BB81" s="278"/>
      <c r="BC81" s="278"/>
      <c r="BD81" s="278"/>
      <c r="BE81" s="278"/>
      <c r="BF81" s="278"/>
      <c r="BG81" s="278"/>
      <c r="BH81" s="278">
        <v>7939</v>
      </c>
      <c r="BI81" s="278">
        <v>5945</v>
      </c>
      <c r="BJ81" s="278"/>
      <c r="BK81" s="278"/>
      <c r="BL81" s="278"/>
      <c r="BM81" s="278"/>
      <c r="BN81" s="278"/>
      <c r="BO81" s="278"/>
      <c r="BP81" s="278"/>
      <c r="BQ81" s="278"/>
      <c r="BR81" s="278"/>
      <c r="BS81" s="278"/>
      <c r="BT81" s="278"/>
      <c r="BU81" s="278"/>
      <c r="BV81" s="278"/>
      <c r="BW81" s="278"/>
      <c r="BX81" s="278"/>
      <c r="BY81" s="278"/>
      <c r="BZ81" s="278"/>
      <c r="CA81" s="278"/>
      <c r="CB81" s="278"/>
      <c r="CC81" s="278"/>
      <c r="CD81" s="278"/>
      <c r="CE81" s="278"/>
      <c r="CF81" s="278"/>
      <c r="CG81" s="278"/>
      <c r="CH81" s="278"/>
      <c r="CI81" s="278"/>
      <c r="CJ81" s="278"/>
      <c r="CK81" s="278"/>
      <c r="CL81" s="278"/>
      <c r="CM81" s="278"/>
      <c r="CN81" s="278"/>
      <c r="CO81" s="278"/>
      <c r="CP81" s="278"/>
      <c r="CQ81" s="278"/>
      <c r="CR81" s="278"/>
      <c r="CS81" s="278"/>
      <c r="CT81" s="278"/>
      <c r="CU81" s="278"/>
      <c r="CV81" s="278"/>
      <c r="CW81" s="278"/>
      <c r="CX81" s="278"/>
      <c r="CY81" s="278"/>
      <c r="CZ81" s="278"/>
      <c r="DA81" s="278"/>
      <c r="DB81" s="278"/>
      <c r="DC81" s="278"/>
      <c r="DD81" s="278"/>
      <c r="DE81" s="278"/>
      <c r="DF81" s="278"/>
      <c r="DG81" s="278"/>
      <c r="DH81" s="278"/>
      <c r="DI81" s="278"/>
      <c r="DJ81" s="278"/>
      <c r="DK81" s="278"/>
      <c r="DL81" s="278"/>
      <c r="DM81" s="278"/>
      <c r="DN81" s="278"/>
    </row>
    <row r="82" spans="2:118" x14ac:dyDescent="0.25">
      <c r="B82" s="353"/>
      <c r="C82" s="194" t="s">
        <v>251</v>
      </c>
      <c r="D82" s="195" t="s">
        <v>485</v>
      </c>
      <c r="E82" s="195" t="s">
        <v>486</v>
      </c>
      <c r="F82" s="195" t="s">
        <v>691</v>
      </c>
      <c r="G82" s="280">
        <v>0</v>
      </c>
      <c r="H82" s="280">
        <v>0</v>
      </c>
      <c r="I82" s="280">
        <v>0</v>
      </c>
      <c r="J82" s="280">
        <v>0</v>
      </c>
      <c r="K82" s="196">
        <f t="shared" si="9"/>
        <v>0</v>
      </c>
      <c r="L82" s="193">
        <f t="shared" si="10"/>
        <v>0</v>
      </c>
      <c r="M82" s="192">
        <f t="shared" si="11"/>
        <v>0</v>
      </c>
      <c r="N82" s="192">
        <f t="shared" si="12"/>
        <v>0</v>
      </c>
      <c r="O82" s="278"/>
      <c r="P82" s="241" t="str">
        <f t="shared" si="8"/>
        <v>&lt;--Es necesario ingresar un valor aproximado</v>
      </c>
      <c r="Q82" s="192">
        <f t="shared" si="13"/>
        <v>0</v>
      </c>
      <c r="R82" s="192">
        <f t="shared" si="14"/>
        <v>0</v>
      </c>
      <c r="S82" s="278"/>
      <c r="T82" s="278"/>
      <c r="U82" s="278"/>
      <c r="V82" s="278"/>
      <c r="W82" s="278"/>
      <c r="X82" s="278"/>
      <c r="Y82" s="278"/>
      <c r="Z82" s="278"/>
      <c r="AA82" s="278"/>
      <c r="AB82" s="278"/>
      <c r="AC82" s="278"/>
      <c r="AD82" s="278"/>
      <c r="AE82" s="278"/>
      <c r="AF82" s="278"/>
      <c r="AG82" s="278"/>
      <c r="AH82" s="278"/>
      <c r="AI82" s="278"/>
      <c r="AJ82" s="278"/>
      <c r="AK82" s="278"/>
      <c r="AL82" s="278"/>
      <c r="AM82" s="278"/>
      <c r="AN82" s="278"/>
      <c r="AO82" s="278"/>
      <c r="AP82" s="278"/>
      <c r="AQ82" s="278"/>
      <c r="AR82" s="278"/>
      <c r="AS82" s="278"/>
      <c r="AT82" s="278"/>
      <c r="AU82" s="278"/>
      <c r="AV82" s="278"/>
      <c r="AW82" s="278"/>
      <c r="AX82" s="278"/>
      <c r="AY82" s="278"/>
      <c r="AZ82" s="278"/>
      <c r="BA82" s="278"/>
      <c r="BB82" s="278"/>
      <c r="BC82" s="278"/>
      <c r="BD82" s="278"/>
      <c r="BE82" s="278"/>
      <c r="BF82" s="278"/>
      <c r="BG82" s="278"/>
      <c r="BH82" s="278" t="s">
        <v>693</v>
      </c>
      <c r="BI82" s="278"/>
      <c r="BJ82" s="278"/>
      <c r="BK82" s="278"/>
      <c r="BL82" s="278"/>
      <c r="BM82" s="278"/>
      <c r="BN82" s="278"/>
      <c r="BO82" s="278"/>
      <c r="BP82" s="278"/>
      <c r="BQ82" s="278"/>
      <c r="BR82" s="278"/>
      <c r="BS82" s="278"/>
      <c r="BT82" s="278"/>
      <c r="BU82" s="278"/>
      <c r="BV82" s="278"/>
      <c r="BW82" s="278"/>
      <c r="BX82" s="278"/>
      <c r="BY82" s="278"/>
      <c r="BZ82" s="278"/>
      <c r="CA82" s="278"/>
      <c r="CB82" s="278"/>
      <c r="CC82" s="278"/>
      <c r="CD82" s="278"/>
      <c r="CE82" s="278"/>
      <c r="CF82" s="278"/>
      <c r="CG82" s="278"/>
      <c r="CH82" s="278"/>
      <c r="CI82" s="278"/>
      <c r="CJ82" s="278"/>
      <c r="CK82" s="278"/>
      <c r="CL82" s="278"/>
      <c r="CM82" s="278"/>
      <c r="CN82" s="278"/>
      <c r="CO82" s="278"/>
      <c r="CP82" s="278"/>
      <c r="CQ82" s="278"/>
      <c r="CR82" s="278"/>
      <c r="CS82" s="278"/>
      <c r="CT82" s="278"/>
      <c r="CU82" s="278"/>
      <c r="CV82" s="278"/>
      <c r="CW82" s="278"/>
      <c r="CX82" s="278"/>
      <c r="CY82" s="278"/>
      <c r="CZ82" s="278"/>
      <c r="DA82" s="278"/>
      <c r="DB82" s="278"/>
      <c r="DC82" s="278"/>
      <c r="DD82" s="278"/>
      <c r="DE82" s="278"/>
      <c r="DF82" s="278"/>
      <c r="DG82" s="278"/>
      <c r="DH82" s="278"/>
      <c r="DI82" s="278"/>
      <c r="DJ82" s="278"/>
      <c r="DK82" s="278"/>
      <c r="DL82" s="278"/>
      <c r="DM82" s="278"/>
      <c r="DN82" s="278"/>
    </row>
    <row r="83" spans="2:118" x14ac:dyDescent="0.25">
      <c r="B83" s="353"/>
      <c r="C83" s="194" t="s">
        <v>252</v>
      </c>
      <c r="D83" s="195" t="s">
        <v>485</v>
      </c>
      <c r="E83" s="195" t="s">
        <v>486</v>
      </c>
      <c r="F83" s="195" t="s">
        <v>691</v>
      </c>
      <c r="G83" s="280">
        <v>0</v>
      </c>
      <c r="H83" s="280">
        <v>0</v>
      </c>
      <c r="I83" s="280">
        <v>0</v>
      </c>
      <c r="J83" s="280">
        <v>0</v>
      </c>
      <c r="K83" s="196">
        <f t="shared" si="9"/>
        <v>0</v>
      </c>
      <c r="L83" s="193">
        <f t="shared" si="10"/>
        <v>0</v>
      </c>
      <c r="M83" s="192">
        <f t="shared" si="11"/>
        <v>0</v>
      </c>
      <c r="N83" s="192">
        <f t="shared" si="12"/>
        <v>0</v>
      </c>
      <c r="O83" s="278"/>
      <c r="P83" s="241" t="str">
        <f t="shared" si="8"/>
        <v>&lt;--Es necesario ingresar un valor aproximado</v>
      </c>
      <c r="Q83" s="192">
        <f t="shared" si="13"/>
        <v>0</v>
      </c>
      <c r="R83" s="192">
        <f t="shared" si="14"/>
        <v>0</v>
      </c>
      <c r="S83" s="278"/>
      <c r="T83" s="278"/>
      <c r="U83" s="278"/>
      <c r="V83" s="278"/>
      <c r="W83" s="278"/>
      <c r="X83" s="278"/>
      <c r="Y83" s="278"/>
      <c r="Z83" s="278"/>
      <c r="AA83" s="278"/>
      <c r="AB83" s="278"/>
      <c r="AC83" s="278"/>
      <c r="AD83" s="278"/>
      <c r="AE83" s="278"/>
      <c r="AF83" s="278"/>
      <c r="AG83" s="278"/>
      <c r="AH83" s="278"/>
      <c r="AI83" s="278"/>
      <c r="AJ83" s="278"/>
      <c r="AK83" s="278"/>
      <c r="AL83" s="278"/>
      <c r="AM83" s="278"/>
      <c r="AN83" s="278"/>
      <c r="AO83" s="278"/>
      <c r="AP83" s="278"/>
      <c r="AQ83" s="278"/>
      <c r="AR83" s="278"/>
      <c r="AS83" s="278"/>
      <c r="AT83" s="278"/>
      <c r="AU83" s="278"/>
      <c r="AV83" s="278"/>
      <c r="AW83" s="278"/>
      <c r="AX83" s="278"/>
      <c r="AY83" s="278"/>
      <c r="AZ83" s="278"/>
      <c r="BA83" s="278"/>
      <c r="BB83" s="278"/>
      <c r="BC83" s="278"/>
      <c r="BD83" s="278"/>
      <c r="BE83" s="278"/>
      <c r="BF83" s="278"/>
      <c r="BG83" s="278"/>
      <c r="BH83" s="278"/>
      <c r="BI83" s="278"/>
      <c r="BJ83" s="278"/>
      <c r="BK83" s="278"/>
      <c r="BL83" s="278"/>
      <c r="BM83" s="278"/>
      <c r="BN83" s="278"/>
      <c r="BO83" s="278"/>
      <c r="BP83" s="278"/>
      <c r="BQ83" s="278"/>
      <c r="BR83" s="278"/>
      <c r="BS83" s="278"/>
      <c r="BT83" s="278"/>
      <c r="BU83" s="278"/>
      <c r="BV83" s="278"/>
      <c r="BW83" s="278"/>
      <c r="BX83" s="278"/>
      <c r="BY83" s="278"/>
      <c r="BZ83" s="278"/>
      <c r="CA83" s="278"/>
      <c r="CB83" s="278"/>
      <c r="CC83" s="278"/>
      <c r="CD83" s="278"/>
      <c r="CE83" s="278"/>
      <c r="CF83" s="278"/>
      <c r="CG83" s="278"/>
      <c r="CH83" s="278"/>
      <c r="CI83" s="278"/>
      <c r="CJ83" s="278"/>
      <c r="CK83" s="278"/>
      <c r="CL83" s="278"/>
      <c r="CM83" s="278"/>
      <c r="CN83" s="278"/>
      <c r="CO83" s="278"/>
      <c r="CP83" s="278"/>
      <c r="CQ83" s="278"/>
      <c r="CR83" s="278"/>
      <c r="CS83" s="278"/>
      <c r="CT83" s="278"/>
      <c r="CU83" s="278"/>
      <c r="CV83" s="278"/>
      <c r="CW83" s="278"/>
      <c r="CX83" s="278"/>
      <c r="CY83" s="278"/>
      <c r="CZ83" s="278"/>
      <c r="DA83" s="278"/>
      <c r="DB83" s="278"/>
      <c r="DC83" s="278"/>
      <c r="DD83" s="278"/>
      <c r="DE83" s="278"/>
      <c r="DF83" s="278"/>
      <c r="DG83" s="278"/>
      <c r="DH83" s="278"/>
      <c r="DI83" s="278"/>
      <c r="DJ83" s="278"/>
      <c r="DK83" s="278"/>
      <c r="DL83" s="278"/>
      <c r="DM83" s="278"/>
      <c r="DN83" s="278"/>
    </row>
    <row r="84" spans="2:118" x14ac:dyDescent="0.25">
      <c r="B84" s="353"/>
      <c r="C84" s="194" t="s">
        <v>253</v>
      </c>
      <c r="D84" s="195" t="s">
        <v>478</v>
      </c>
      <c r="E84" s="195" t="s">
        <v>134</v>
      </c>
      <c r="F84" s="195" t="s">
        <v>691</v>
      </c>
      <c r="G84" s="280">
        <v>0</v>
      </c>
      <c r="H84" s="280">
        <v>0</v>
      </c>
      <c r="I84" s="280">
        <v>0</v>
      </c>
      <c r="J84" s="280">
        <v>0</v>
      </c>
      <c r="K84" s="196">
        <f t="shared" si="9"/>
        <v>0</v>
      </c>
      <c r="L84" s="193">
        <f t="shared" si="10"/>
        <v>0</v>
      </c>
      <c r="M84" s="192">
        <f t="shared" si="11"/>
        <v>0</v>
      </c>
      <c r="N84" s="192">
        <f t="shared" si="12"/>
        <v>0</v>
      </c>
      <c r="O84" s="278"/>
      <c r="P84" s="241" t="str">
        <f t="shared" si="8"/>
        <v>&lt;--Es necesario ingresar un valor aproximado</v>
      </c>
      <c r="Q84" s="192">
        <f t="shared" si="13"/>
        <v>0</v>
      </c>
      <c r="R84" s="192">
        <f t="shared" si="14"/>
        <v>0</v>
      </c>
      <c r="S84" s="278"/>
      <c r="T84" s="278"/>
      <c r="U84" s="278"/>
      <c r="V84" s="278"/>
      <c r="W84" s="278"/>
      <c r="X84" s="278"/>
      <c r="Y84" s="278"/>
      <c r="Z84" s="278"/>
      <c r="AA84" s="278"/>
      <c r="AB84" s="278"/>
      <c r="AC84" s="278"/>
      <c r="AD84" s="278"/>
      <c r="AE84" s="278"/>
      <c r="AF84" s="278"/>
      <c r="AG84" s="278"/>
      <c r="AH84" s="278"/>
      <c r="AI84" s="278"/>
      <c r="AJ84" s="278"/>
      <c r="AK84" s="278"/>
      <c r="AL84" s="278"/>
      <c r="AM84" s="278"/>
      <c r="AN84" s="278"/>
      <c r="AO84" s="278"/>
      <c r="AP84" s="278"/>
      <c r="AQ84" s="278"/>
      <c r="AR84" s="278"/>
      <c r="AS84" s="278"/>
      <c r="AT84" s="278"/>
      <c r="AU84" s="278"/>
      <c r="AV84" s="278"/>
      <c r="AW84" s="278"/>
      <c r="AX84" s="278"/>
      <c r="AY84" s="278"/>
      <c r="AZ84" s="278"/>
      <c r="BA84" s="278"/>
      <c r="BB84" s="278"/>
      <c r="BC84" s="278"/>
      <c r="BD84" s="278"/>
      <c r="BE84" s="278"/>
      <c r="BF84" s="278"/>
      <c r="BG84" s="278"/>
      <c r="BH84" s="278"/>
      <c r="BI84" s="278"/>
      <c r="BJ84" s="278"/>
      <c r="BK84" s="278"/>
      <c r="BL84" s="278"/>
      <c r="BM84" s="278"/>
      <c r="BN84" s="278"/>
      <c r="BO84" s="278"/>
      <c r="BP84" s="278"/>
      <c r="BQ84" s="278"/>
      <c r="BR84" s="278"/>
      <c r="BS84" s="278"/>
      <c r="BT84" s="278"/>
      <c r="BU84" s="278"/>
      <c r="BV84" s="278"/>
      <c r="BW84" s="278"/>
      <c r="BX84" s="278"/>
      <c r="BY84" s="278"/>
      <c r="BZ84" s="278"/>
      <c r="CA84" s="278"/>
      <c r="CB84" s="278"/>
      <c r="CC84" s="278"/>
      <c r="CD84" s="278"/>
      <c r="CE84" s="278"/>
      <c r="CF84" s="278"/>
      <c r="CG84" s="278"/>
      <c r="CH84" s="278"/>
      <c r="CI84" s="278"/>
      <c r="CJ84" s="278"/>
      <c r="CK84" s="278"/>
      <c r="CL84" s="278"/>
      <c r="CM84" s="278"/>
      <c r="CN84" s="278"/>
      <c r="CO84" s="278"/>
      <c r="CP84" s="278"/>
      <c r="CQ84" s="278"/>
      <c r="CR84" s="278"/>
      <c r="CS84" s="278"/>
      <c r="CT84" s="278"/>
      <c r="CU84" s="278"/>
      <c r="CV84" s="278"/>
      <c r="CW84" s="278"/>
      <c r="CX84" s="278"/>
      <c r="CY84" s="278"/>
      <c r="CZ84" s="278"/>
      <c r="DA84" s="278"/>
      <c r="DB84" s="278"/>
      <c r="DC84" s="278"/>
      <c r="DD84" s="278"/>
      <c r="DE84" s="278"/>
      <c r="DF84" s="278"/>
      <c r="DG84" s="278"/>
      <c r="DH84" s="278"/>
      <c r="DI84" s="278"/>
      <c r="DJ84" s="278"/>
      <c r="DK84" s="278"/>
      <c r="DL84" s="278"/>
      <c r="DM84" s="278"/>
      <c r="DN84" s="278"/>
    </row>
    <row r="85" spans="2:118" x14ac:dyDescent="0.25">
      <c r="B85" s="353"/>
      <c r="C85" s="194" t="s">
        <v>254</v>
      </c>
      <c r="D85" s="195" t="s">
        <v>478</v>
      </c>
      <c r="E85" s="195" t="s">
        <v>134</v>
      </c>
      <c r="F85" s="195" t="s">
        <v>691</v>
      </c>
      <c r="G85" s="280">
        <v>0</v>
      </c>
      <c r="H85" s="280">
        <v>0</v>
      </c>
      <c r="I85" s="280">
        <v>0</v>
      </c>
      <c r="J85" s="280">
        <v>0</v>
      </c>
      <c r="K85" s="196">
        <f t="shared" si="9"/>
        <v>0</v>
      </c>
      <c r="L85" s="193">
        <f t="shared" si="10"/>
        <v>0</v>
      </c>
      <c r="M85" s="192">
        <f t="shared" si="11"/>
        <v>0</v>
      </c>
      <c r="N85" s="192">
        <f t="shared" si="12"/>
        <v>0</v>
      </c>
      <c r="O85" s="278"/>
      <c r="P85" s="241" t="str">
        <f t="shared" si="8"/>
        <v>&lt;--Es necesario ingresar un valor aproximado</v>
      </c>
      <c r="Q85" s="192">
        <f t="shared" si="13"/>
        <v>0</v>
      </c>
      <c r="R85" s="192">
        <f t="shared" si="14"/>
        <v>0</v>
      </c>
      <c r="S85" s="278"/>
      <c r="T85" s="278"/>
      <c r="U85" s="278"/>
      <c r="V85" s="278"/>
      <c r="W85" s="278"/>
      <c r="X85" s="278"/>
      <c r="Y85" s="278"/>
      <c r="Z85" s="278"/>
      <c r="AA85" s="278"/>
      <c r="AB85" s="278"/>
      <c r="AC85" s="278"/>
      <c r="AD85" s="278"/>
      <c r="AE85" s="278"/>
      <c r="AF85" s="278"/>
      <c r="AG85" s="278"/>
      <c r="AH85" s="278"/>
      <c r="AI85" s="278"/>
      <c r="AJ85" s="278"/>
      <c r="AK85" s="278"/>
      <c r="AL85" s="278"/>
      <c r="AM85" s="278"/>
      <c r="AN85" s="278"/>
      <c r="AO85" s="278"/>
      <c r="AP85" s="278"/>
      <c r="AQ85" s="278"/>
      <c r="AR85" s="278"/>
      <c r="AS85" s="278"/>
      <c r="AT85" s="278"/>
      <c r="AU85" s="278"/>
      <c r="AV85" s="278"/>
      <c r="AW85" s="278"/>
      <c r="AX85" s="278"/>
      <c r="AY85" s="278"/>
      <c r="AZ85" s="278"/>
      <c r="BA85" s="278"/>
      <c r="BB85" s="278"/>
      <c r="BC85" s="278"/>
      <c r="BD85" s="278"/>
      <c r="BE85" s="278"/>
      <c r="BF85" s="278"/>
      <c r="BG85" s="278"/>
      <c r="BH85" s="278"/>
      <c r="BI85" s="278"/>
      <c r="BJ85" s="278"/>
      <c r="BK85" s="278"/>
      <c r="BL85" s="278"/>
      <c r="BM85" s="278"/>
      <c r="BN85" s="278"/>
      <c r="BO85" s="278"/>
      <c r="BP85" s="278"/>
      <c r="BQ85" s="278"/>
      <c r="BR85" s="278"/>
      <c r="BS85" s="278"/>
      <c r="BT85" s="278"/>
      <c r="BU85" s="278"/>
      <c r="BV85" s="278"/>
      <c r="BW85" s="278"/>
      <c r="BX85" s="278"/>
      <c r="BY85" s="278"/>
      <c r="BZ85" s="278"/>
      <c r="CA85" s="278"/>
      <c r="CB85" s="278"/>
      <c r="CC85" s="278"/>
      <c r="CD85" s="278"/>
      <c r="CE85" s="278"/>
      <c r="CF85" s="278"/>
      <c r="CG85" s="278"/>
      <c r="CH85" s="278"/>
      <c r="CI85" s="278"/>
      <c r="CJ85" s="278"/>
      <c r="CK85" s="278"/>
      <c r="CL85" s="278"/>
      <c r="CM85" s="278"/>
      <c r="CN85" s="278"/>
      <c r="CO85" s="278"/>
      <c r="CP85" s="278"/>
      <c r="CQ85" s="278"/>
      <c r="CR85" s="278"/>
      <c r="CS85" s="278"/>
      <c r="CT85" s="278"/>
      <c r="CU85" s="278"/>
      <c r="CV85" s="278"/>
      <c r="CW85" s="278"/>
      <c r="CX85" s="278"/>
      <c r="CY85" s="278"/>
      <c r="CZ85" s="278"/>
      <c r="DA85" s="278"/>
      <c r="DB85" s="278"/>
      <c r="DC85" s="278"/>
      <c r="DD85" s="278"/>
      <c r="DE85" s="278"/>
      <c r="DF85" s="278"/>
      <c r="DG85" s="278"/>
      <c r="DH85" s="278"/>
      <c r="DI85" s="278"/>
      <c r="DJ85" s="278"/>
      <c r="DK85" s="278"/>
      <c r="DL85" s="278"/>
      <c r="DM85" s="278"/>
      <c r="DN85" s="278"/>
    </row>
    <row r="86" spans="2:118" x14ac:dyDescent="0.25">
      <c r="B86" s="353"/>
      <c r="C86" s="194" t="s">
        <v>255</v>
      </c>
      <c r="D86" s="195" t="s">
        <v>478</v>
      </c>
      <c r="E86" s="195" t="s">
        <v>134</v>
      </c>
      <c r="F86" s="195" t="s">
        <v>691</v>
      </c>
      <c r="G86" s="280">
        <v>0</v>
      </c>
      <c r="H86" s="280">
        <v>0</v>
      </c>
      <c r="I86" s="280">
        <v>0</v>
      </c>
      <c r="J86" s="280">
        <v>0</v>
      </c>
      <c r="K86" s="196">
        <f t="shared" si="9"/>
        <v>0</v>
      </c>
      <c r="L86" s="193">
        <f t="shared" si="10"/>
        <v>0</v>
      </c>
      <c r="M86" s="192">
        <f t="shared" si="11"/>
        <v>0</v>
      </c>
      <c r="N86" s="192">
        <f t="shared" si="12"/>
        <v>0</v>
      </c>
      <c r="O86" s="278"/>
      <c r="P86" s="241" t="str">
        <f t="shared" si="8"/>
        <v>&lt;--Es necesario ingresar un valor aproximado</v>
      </c>
      <c r="Q86" s="192">
        <f t="shared" si="13"/>
        <v>0</v>
      </c>
      <c r="R86" s="192">
        <f t="shared" si="14"/>
        <v>0</v>
      </c>
      <c r="S86" s="278"/>
      <c r="T86" s="278"/>
      <c r="U86" s="278"/>
      <c r="V86" s="278"/>
      <c r="W86" s="278"/>
      <c r="X86" s="278"/>
      <c r="Y86" s="278"/>
      <c r="Z86" s="278"/>
      <c r="AA86" s="278"/>
      <c r="AB86" s="278"/>
      <c r="AC86" s="278"/>
      <c r="AD86" s="278"/>
      <c r="AE86" s="278"/>
      <c r="AF86" s="278"/>
      <c r="AG86" s="278"/>
      <c r="AH86" s="278"/>
      <c r="AI86" s="278"/>
      <c r="AJ86" s="278"/>
      <c r="AK86" s="278"/>
      <c r="AL86" s="278"/>
      <c r="AM86" s="278"/>
      <c r="AN86" s="278"/>
      <c r="AO86" s="278"/>
      <c r="AP86" s="278"/>
      <c r="AQ86" s="278"/>
      <c r="AR86" s="278"/>
      <c r="AS86" s="278"/>
      <c r="AT86" s="278"/>
      <c r="AU86" s="278"/>
      <c r="AV86" s="278"/>
      <c r="AW86" s="278"/>
      <c r="AX86" s="278"/>
      <c r="AY86" s="278"/>
      <c r="AZ86" s="278"/>
      <c r="BA86" s="278"/>
      <c r="BB86" s="278"/>
      <c r="BC86" s="278"/>
      <c r="BD86" s="278"/>
      <c r="BE86" s="278"/>
      <c r="BF86" s="278"/>
      <c r="BG86" s="278"/>
      <c r="BH86" s="278"/>
      <c r="BI86" s="278"/>
      <c r="BJ86" s="278"/>
      <c r="BK86" s="278"/>
      <c r="BL86" s="278"/>
      <c r="BM86" s="278"/>
      <c r="BN86" s="278"/>
      <c r="BO86" s="278"/>
      <c r="BP86" s="278"/>
      <c r="BQ86" s="278"/>
      <c r="BR86" s="278"/>
      <c r="BS86" s="278"/>
      <c r="BT86" s="278"/>
      <c r="BU86" s="278"/>
      <c r="BV86" s="278"/>
      <c r="BW86" s="278"/>
      <c r="BX86" s="278"/>
      <c r="BY86" s="278"/>
      <c r="BZ86" s="278"/>
      <c r="CA86" s="278"/>
      <c r="CB86" s="278"/>
      <c r="CC86" s="278"/>
      <c r="CD86" s="278"/>
      <c r="CE86" s="278"/>
      <c r="CF86" s="278"/>
      <c r="CG86" s="278"/>
      <c r="CH86" s="278"/>
      <c r="CI86" s="278"/>
      <c r="CJ86" s="278"/>
      <c r="CK86" s="278"/>
      <c r="CL86" s="278"/>
      <c r="CM86" s="278"/>
      <c r="CN86" s="278"/>
      <c r="CO86" s="278"/>
      <c r="CP86" s="278"/>
      <c r="CQ86" s="278"/>
      <c r="CR86" s="278"/>
      <c r="CS86" s="278"/>
      <c r="CT86" s="278"/>
      <c r="CU86" s="278"/>
      <c r="CV86" s="278"/>
      <c r="CW86" s="278"/>
      <c r="CX86" s="278"/>
      <c r="CY86" s="278"/>
      <c r="CZ86" s="278"/>
      <c r="DA86" s="278"/>
      <c r="DB86" s="278"/>
      <c r="DC86" s="278"/>
      <c r="DD86" s="278"/>
      <c r="DE86" s="278"/>
      <c r="DF86" s="278"/>
      <c r="DG86" s="278"/>
      <c r="DH86" s="278"/>
      <c r="DI86" s="278"/>
      <c r="DJ86" s="278"/>
      <c r="DK86" s="278"/>
      <c r="DL86" s="278"/>
      <c r="DM86" s="278"/>
      <c r="DN86" s="278"/>
    </row>
    <row r="87" spans="2:118" x14ac:dyDescent="0.25">
      <c r="B87" s="353"/>
      <c r="C87" s="191" t="s">
        <v>256</v>
      </c>
      <c r="D87" s="27" t="s">
        <v>140</v>
      </c>
      <c r="E87" s="27" t="s">
        <v>141</v>
      </c>
      <c r="F87" s="27" t="s">
        <v>36</v>
      </c>
      <c r="G87" s="278">
        <v>2204</v>
      </c>
      <c r="H87" s="278">
        <v>5700</v>
      </c>
      <c r="I87" s="278">
        <v>110</v>
      </c>
      <c r="J87" s="278">
        <v>0</v>
      </c>
      <c r="K87" s="192">
        <f t="shared" si="9"/>
        <v>2203.8500000000004</v>
      </c>
      <c r="L87" s="193">
        <f t="shared" si="10"/>
        <v>13318.800000000001</v>
      </c>
      <c r="M87" s="192">
        <f t="shared" si="11"/>
        <v>251374.2</v>
      </c>
      <c r="N87" s="192">
        <f t="shared" si="12"/>
        <v>132346.5</v>
      </c>
      <c r="O87" s="278"/>
      <c r="P87" s="241" t="str">
        <f t="shared" si="8"/>
        <v/>
      </c>
      <c r="Q87" s="192">
        <f t="shared" si="13"/>
        <v>2003.5000000000002</v>
      </c>
      <c r="R87" s="192">
        <f t="shared" si="14"/>
        <v>2203.8500000000004</v>
      </c>
      <c r="S87" s="278"/>
      <c r="T87" s="278"/>
      <c r="U87" s="278"/>
      <c r="V87" s="278"/>
      <c r="W87" s="278"/>
      <c r="X87" s="278"/>
      <c r="Y87" s="278"/>
      <c r="Z87" s="278"/>
      <c r="AA87" s="278">
        <v>12108</v>
      </c>
      <c r="AB87" s="278"/>
      <c r="AC87" s="278"/>
      <c r="AD87" s="278"/>
      <c r="AE87" s="278"/>
      <c r="AF87" s="278"/>
      <c r="AG87" s="278"/>
      <c r="AH87" s="278"/>
      <c r="AI87" s="278"/>
      <c r="AJ87" s="278">
        <v>228522</v>
      </c>
      <c r="AK87" s="278"/>
      <c r="AL87" s="278"/>
      <c r="AM87" s="278"/>
      <c r="AN87" s="278"/>
      <c r="AO87" s="278"/>
      <c r="AP87" s="278"/>
      <c r="AQ87" s="278"/>
      <c r="AR87" s="278"/>
      <c r="AS87" s="278"/>
      <c r="AT87" s="278"/>
      <c r="AU87" s="278"/>
      <c r="AV87" s="278"/>
      <c r="AW87" s="278"/>
      <c r="AX87" s="278"/>
      <c r="AY87" s="278"/>
      <c r="AZ87" s="278"/>
      <c r="BA87" s="278"/>
      <c r="BB87" s="278"/>
      <c r="BC87" s="278"/>
      <c r="BD87" s="278"/>
      <c r="BE87" s="278"/>
      <c r="BF87" s="278"/>
      <c r="BG87" s="278"/>
      <c r="BH87" s="278"/>
      <c r="BI87" s="278"/>
      <c r="BJ87" s="278"/>
      <c r="BK87" s="278"/>
      <c r="BL87" s="278"/>
      <c r="BM87" s="278"/>
      <c r="BN87" s="278"/>
      <c r="BO87" s="278"/>
      <c r="BP87" s="278"/>
      <c r="BQ87" s="278"/>
      <c r="BR87" s="278"/>
      <c r="BS87" s="278"/>
      <c r="BT87" s="278"/>
      <c r="BU87" s="278"/>
      <c r="BV87" s="278"/>
      <c r="BW87" s="278"/>
      <c r="BX87" s="278"/>
      <c r="BY87" s="278"/>
      <c r="BZ87" s="278"/>
      <c r="CA87" s="278"/>
      <c r="CB87" s="278"/>
      <c r="CC87" s="278"/>
      <c r="CD87" s="278"/>
      <c r="CE87" s="278"/>
      <c r="CF87" s="278"/>
      <c r="CG87" s="278"/>
      <c r="CH87" s="278"/>
      <c r="CI87" s="278"/>
      <c r="CJ87" s="278"/>
      <c r="CK87" s="278"/>
      <c r="CL87" s="278"/>
      <c r="CM87" s="278"/>
      <c r="CN87" s="278"/>
      <c r="CO87" s="278"/>
      <c r="CP87" s="278"/>
      <c r="CQ87" s="278"/>
      <c r="CR87" s="278"/>
      <c r="CS87" s="278"/>
      <c r="CT87" s="278"/>
      <c r="CU87" s="278"/>
      <c r="CV87" s="278"/>
      <c r="CW87" s="278"/>
      <c r="CX87" s="278"/>
      <c r="CY87" s="278"/>
      <c r="CZ87" s="278"/>
      <c r="DA87" s="278"/>
      <c r="DB87" s="278"/>
      <c r="DC87" s="278"/>
      <c r="DD87" s="278"/>
      <c r="DE87" s="278"/>
      <c r="DF87" s="278"/>
      <c r="DG87" s="278"/>
      <c r="DH87" s="278"/>
      <c r="DI87" s="278"/>
      <c r="DJ87" s="278"/>
      <c r="DK87" s="278"/>
      <c r="DL87" s="278"/>
      <c r="DM87" s="278"/>
      <c r="DN87" s="278"/>
    </row>
    <row r="88" spans="2:118" x14ac:dyDescent="0.25">
      <c r="B88" s="353"/>
      <c r="C88" s="194" t="s">
        <v>257</v>
      </c>
      <c r="D88" s="195" t="s">
        <v>478</v>
      </c>
      <c r="E88" s="195" t="s">
        <v>134</v>
      </c>
      <c r="F88" s="195" t="s">
        <v>691</v>
      </c>
      <c r="G88" s="280">
        <v>0</v>
      </c>
      <c r="H88" s="280">
        <v>0</v>
      </c>
      <c r="I88" s="280">
        <v>0</v>
      </c>
      <c r="J88" s="280">
        <v>0</v>
      </c>
      <c r="K88" s="196">
        <f t="shared" si="9"/>
        <v>0</v>
      </c>
      <c r="L88" s="193">
        <f t="shared" si="10"/>
        <v>0</v>
      </c>
      <c r="M88" s="192">
        <f t="shared" si="11"/>
        <v>0</v>
      </c>
      <c r="N88" s="192">
        <f t="shared" si="12"/>
        <v>0</v>
      </c>
      <c r="O88" s="278"/>
      <c r="P88" s="241" t="str">
        <f t="shared" si="8"/>
        <v>&lt;--Es necesario ingresar un valor aproximado</v>
      </c>
      <c r="Q88" s="192">
        <f t="shared" si="13"/>
        <v>0</v>
      </c>
      <c r="R88" s="192">
        <f t="shared" si="14"/>
        <v>0</v>
      </c>
      <c r="S88" s="278"/>
      <c r="T88" s="278"/>
      <c r="U88" s="278"/>
      <c r="V88" s="278"/>
      <c r="W88" s="278"/>
      <c r="X88" s="278"/>
      <c r="Y88" s="278"/>
      <c r="Z88" s="278"/>
      <c r="AA88" s="278"/>
      <c r="AB88" s="278"/>
      <c r="AC88" s="278"/>
      <c r="AD88" s="278"/>
      <c r="AE88" s="278"/>
      <c r="AF88" s="278"/>
      <c r="AG88" s="278"/>
      <c r="AH88" s="278"/>
      <c r="AI88" s="278"/>
      <c r="AJ88" s="278"/>
      <c r="AK88" s="278"/>
      <c r="AL88" s="278"/>
      <c r="AM88" s="278"/>
      <c r="AN88" s="278"/>
      <c r="AO88" s="278"/>
      <c r="AP88" s="278"/>
      <c r="AQ88" s="278"/>
      <c r="AR88" s="278"/>
      <c r="AS88" s="278"/>
      <c r="AT88" s="278"/>
      <c r="AU88" s="278"/>
      <c r="AV88" s="278"/>
      <c r="AW88" s="278"/>
      <c r="AX88" s="278"/>
      <c r="AY88" s="278"/>
      <c r="AZ88" s="278"/>
      <c r="BA88" s="278"/>
      <c r="BB88" s="278"/>
      <c r="BC88" s="278"/>
      <c r="BD88" s="278"/>
      <c r="BE88" s="278"/>
      <c r="BF88" s="278"/>
      <c r="BG88" s="278"/>
      <c r="BH88" s="278"/>
      <c r="BI88" s="278"/>
      <c r="BJ88" s="278"/>
      <c r="BK88" s="278"/>
      <c r="BL88" s="278"/>
      <c r="BM88" s="278"/>
      <c r="BN88" s="278"/>
      <c r="BO88" s="278"/>
      <c r="BP88" s="278"/>
      <c r="BQ88" s="278"/>
      <c r="BR88" s="278"/>
      <c r="BS88" s="278"/>
      <c r="BT88" s="278"/>
      <c r="BU88" s="278"/>
      <c r="BV88" s="278"/>
      <c r="BW88" s="278"/>
      <c r="BX88" s="278"/>
      <c r="BY88" s="278"/>
      <c r="BZ88" s="278"/>
      <c r="CA88" s="278"/>
      <c r="CB88" s="278"/>
      <c r="CC88" s="278"/>
      <c r="CD88" s="278"/>
      <c r="CE88" s="278"/>
      <c r="CF88" s="278"/>
      <c r="CG88" s="278"/>
      <c r="CH88" s="278"/>
      <c r="CI88" s="278"/>
      <c r="CJ88" s="278"/>
      <c r="CK88" s="278"/>
      <c r="CL88" s="278"/>
      <c r="CM88" s="278"/>
      <c r="CN88" s="278"/>
      <c r="CO88" s="278"/>
      <c r="CP88" s="278"/>
      <c r="CQ88" s="278"/>
      <c r="CR88" s="278"/>
      <c r="CS88" s="278"/>
      <c r="CT88" s="278"/>
      <c r="CU88" s="278"/>
      <c r="CV88" s="278"/>
      <c r="CW88" s="278"/>
      <c r="CX88" s="278"/>
      <c r="CY88" s="278"/>
      <c r="CZ88" s="278"/>
      <c r="DA88" s="278"/>
      <c r="DB88" s="278"/>
      <c r="DC88" s="278"/>
      <c r="DD88" s="278"/>
      <c r="DE88" s="278"/>
      <c r="DF88" s="278"/>
      <c r="DG88" s="278"/>
      <c r="DH88" s="278"/>
      <c r="DI88" s="278"/>
      <c r="DJ88" s="278"/>
      <c r="DK88" s="278"/>
      <c r="DL88" s="278"/>
      <c r="DM88" s="278"/>
      <c r="DN88" s="278"/>
    </row>
    <row r="89" spans="2:118" x14ac:dyDescent="0.25">
      <c r="B89" s="353"/>
      <c r="C89" s="191" t="s">
        <v>258</v>
      </c>
      <c r="D89" s="27" t="s">
        <v>140</v>
      </c>
      <c r="E89" s="27" t="s">
        <v>141</v>
      </c>
      <c r="F89" s="27" t="s">
        <v>36</v>
      </c>
      <c r="G89" s="278">
        <v>2186</v>
      </c>
      <c r="H89" s="278">
        <v>3580</v>
      </c>
      <c r="I89" s="278">
        <v>109</v>
      </c>
      <c r="J89" s="278">
        <v>610</v>
      </c>
      <c r="K89" s="192">
        <f t="shared" si="9"/>
        <v>1783.3750000000002</v>
      </c>
      <c r="L89" s="193">
        <f t="shared" si="10"/>
        <v>7529.5000000000009</v>
      </c>
      <c r="M89" s="192">
        <f t="shared" si="11"/>
        <v>8693.3000000000011</v>
      </c>
      <c r="N89" s="192">
        <f t="shared" si="12"/>
        <v>8193.9000000000015</v>
      </c>
      <c r="O89" s="278"/>
      <c r="P89" s="241" t="str">
        <f t="shared" si="8"/>
        <v/>
      </c>
      <c r="Q89" s="192">
        <f t="shared" si="13"/>
        <v>1621.25</v>
      </c>
      <c r="R89" s="192">
        <f t="shared" si="14"/>
        <v>1783.3750000000002</v>
      </c>
      <c r="S89" s="278">
        <v>7903</v>
      </c>
      <c r="T89" s="278"/>
      <c r="U89" s="278"/>
      <c r="V89" s="278"/>
      <c r="W89" s="278"/>
      <c r="X89" s="278"/>
      <c r="Y89" s="278">
        <v>7599</v>
      </c>
      <c r="Z89" s="278">
        <v>6845</v>
      </c>
      <c r="AA89" s="278"/>
      <c r="AB89" s="278"/>
      <c r="AC89" s="278"/>
      <c r="AD89" s="278"/>
      <c r="AE89" s="278"/>
      <c r="AF89" s="278"/>
      <c r="AG89" s="278"/>
      <c r="AH89" s="278"/>
      <c r="AI89" s="278"/>
      <c r="AJ89" s="278"/>
      <c r="AK89" s="278"/>
      <c r="AL89" s="278"/>
      <c r="AM89" s="278"/>
      <c r="AN89" s="278"/>
      <c r="AO89" s="278"/>
      <c r="AP89" s="278"/>
      <c r="AQ89" s="278"/>
      <c r="AR89" s="278"/>
      <c r="AS89" s="278"/>
      <c r="AT89" s="278"/>
      <c r="AU89" s="278"/>
      <c r="AV89" s="278"/>
      <c r="AW89" s="278"/>
      <c r="AX89" s="278"/>
      <c r="AY89" s="278"/>
      <c r="AZ89" s="278"/>
      <c r="BA89" s="278"/>
      <c r="BB89" s="278"/>
      <c r="BC89" s="278"/>
      <c r="BD89" s="278"/>
      <c r="BE89" s="278"/>
      <c r="BF89" s="278"/>
      <c r="BG89" s="278"/>
      <c r="BH89" s="278"/>
      <c r="BI89" s="278"/>
      <c r="BJ89" s="278"/>
      <c r="BK89" s="278"/>
      <c r="BL89" s="278"/>
      <c r="BM89" s="278"/>
      <c r="BN89" s="278"/>
      <c r="BO89" s="278"/>
      <c r="BP89" s="278"/>
      <c r="BQ89" s="278"/>
      <c r="BR89" s="278"/>
      <c r="BS89" s="278"/>
      <c r="BT89" s="278"/>
      <c r="BU89" s="278"/>
      <c r="BV89" s="278"/>
      <c r="BW89" s="278"/>
      <c r="BX89" s="278"/>
      <c r="BY89" s="278"/>
      <c r="BZ89" s="278"/>
      <c r="CA89" s="278"/>
      <c r="CB89" s="278"/>
      <c r="CC89" s="278"/>
      <c r="CD89" s="278"/>
      <c r="CE89" s="278"/>
      <c r="CF89" s="278"/>
      <c r="CG89" s="278"/>
      <c r="CH89" s="278"/>
      <c r="CI89" s="278"/>
      <c r="CJ89" s="278"/>
      <c r="CK89" s="278"/>
      <c r="CL89" s="278"/>
      <c r="CM89" s="278"/>
      <c r="CN89" s="278"/>
      <c r="CO89" s="278"/>
      <c r="CP89" s="278"/>
      <c r="CQ89" s="278"/>
      <c r="CR89" s="278"/>
      <c r="CS89" s="278"/>
      <c r="CT89" s="278"/>
      <c r="CU89" s="278"/>
      <c r="CV89" s="278"/>
      <c r="CW89" s="278"/>
      <c r="CX89" s="278"/>
      <c r="CY89" s="278"/>
      <c r="CZ89" s="278"/>
      <c r="DA89" s="278"/>
      <c r="DB89" s="278"/>
      <c r="DC89" s="278"/>
      <c r="DD89" s="278"/>
      <c r="DE89" s="278"/>
      <c r="DF89" s="278"/>
      <c r="DG89" s="278"/>
      <c r="DH89" s="278"/>
      <c r="DI89" s="278"/>
      <c r="DJ89" s="278"/>
      <c r="DK89" s="278"/>
      <c r="DL89" s="278"/>
      <c r="DM89" s="278"/>
      <c r="DN89" s="278"/>
    </row>
    <row r="90" spans="2:118" x14ac:dyDescent="0.25">
      <c r="B90" s="353"/>
      <c r="C90" s="191" t="s">
        <v>259</v>
      </c>
      <c r="D90" s="27" t="s">
        <v>478</v>
      </c>
      <c r="E90" s="27" t="s">
        <v>134</v>
      </c>
      <c r="F90" s="27" t="s">
        <v>36</v>
      </c>
      <c r="G90" s="278">
        <v>7389</v>
      </c>
      <c r="H90" s="278">
        <v>18000</v>
      </c>
      <c r="I90" s="278">
        <v>369</v>
      </c>
      <c r="J90" s="278">
        <v>1000</v>
      </c>
      <c r="K90" s="192">
        <f t="shared" si="9"/>
        <v>7358.4500000000007</v>
      </c>
      <c r="L90" s="193">
        <f t="shared" si="10"/>
        <v>0</v>
      </c>
      <c r="M90" s="192">
        <f t="shared" si="11"/>
        <v>0</v>
      </c>
      <c r="N90" s="192">
        <f t="shared" si="12"/>
        <v>0</v>
      </c>
      <c r="O90" s="278"/>
      <c r="P90" s="241" t="str">
        <f t="shared" si="8"/>
        <v/>
      </c>
      <c r="Q90" s="192">
        <f t="shared" si="13"/>
        <v>6689.5</v>
      </c>
      <c r="R90" s="192">
        <f t="shared" si="14"/>
        <v>7358.4500000000007</v>
      </c>
      <c r="S90" s="278"/>
      <c r="T90" s="278"/>
      <c r="U90" s="278"/>
      <c r="V90" s="278"/>
      <c r="W90" s="278"/>
      <c r="X90" s="278"/>
      <c r="Y90" s="278"/>
      <c r="Z90" s="278"/>
      <c r="AA90" s="278"/>
      <c r="AB90" s="278"/>
      <c r="AC90" s="278"/>
      <c r="AD90" s="278"/>
      <c r="AE90" s="278"/>
      <c r="AF90" s="278"/>
      <c r="AG90" s="278"/>
      <c r="AH90" s="278"/>
      <c r="AI90" s="278"/>
      <c r="AJ90" s="278"/>
      <c r="AK90" s="278"/>
      <c r="AL90" s="278"/>
      <c r="AM90" s="278"/>
      <c r="AN90" s="278"/>
      <c r="AO90" s="278"/>
      <c r="AP90" s="278"/>
      <c r="AQ90" s="278"/>
      <c r="AR90" s="278"/>
      <c r="AS90" s="278"/>
      <c r="AT90" s="278"/>
      <c r="AU90" s="278"/>
      <c r="AV90" s="278"/>
      <c r="AW90" s="278"/>
      <c r="AX90" s="278"/>
      <c r="AY90" s="278"/>
      <c r="AZ90" s="278"/>
      <c r="BA90" s="278"/>
      <c r="BB90" s="278"/>
      <c r="BC90" s="278"/>
      <c r="BD90" s="278"/>
      <c r="BE90" s="278"/>
      <c r="BF90" s="278"/>
      <c r="BG90" s="278"/>
      <c r="BH90" s="278"/>
      <c r="BI90" s="278"/>
      <c r="BJ90" s="278"/>
      <c r="BK90" s="278"/>
      <c r="BL90" s="278"/>
      <c r="BM90" s="278"/>
      <c r="BN90" s="278"/>
      <c r="BO90" s="278"/>
      <c r="BP90" s="278"/>
      <c r="BQ90" s="278"/>
      <c r="BR90" s="278"/>
      <c r="BS90" s="278"/>
      <c r="BT90" s="278"/>
      <c r="BU90" s="278"/>
      <c r="BV90" s="278"/>
      <c r="BW90" s="278"/>
      <c r="BX90" s="278"/>
      <c r="BY90" s="278"/>
      <c r="BZ90" s="278"/>
      <c r="CA90" s="278"/>
      <c r="CB90" s="278"/>
      <c r="CC90" s="278"/>
      <c r="CD90" s="278"/>
      <c r="CE90" s="278"/>
      <c r="CF90" s="278"/>
      <c r="CG90" s="278"/>
      <c r="CH90" s="278"/>
      <c r="CI90" s="278"/>
      <c r="CJ90" s="278"/>
      <c r="CK90" s="278"/>
      <c r="CL90" s="278"/>
      <c r="CM90" s="278"/>
      <c r="CN90" s="278"/>
      <c r="CO90" s="278"/>
      <c r="CP90" s="278"/>
      <c r="CQ90" s="278"/>
      <c r="CR90" s="278"/>
      <c r="CS90" s="278"/>
      <c r="CT90" s="278"/>
      <c r="CU90" s="278"/>
      <c r="CV90" s="278"/>
      <c r="CW90" s="278"/>
      <c r="CX90" s="278"/>
      <c r="CY90" s="278"/>
      <c r="CZ90" s="278"/>
      <c r="DA90" s="278"/>
      <c r="DB90" s="278"/>
      <c r="DC90" s="278"/>
      <c r="DD90" s="278"/>
      <c r="DE90" s="278"/>
      <c r="DF90" s="278"/>
      <c r="DG90" s="278"/>
      <c r="DH90" s="278"/>
      <c r="DI90" s="278"/>
      <c r="DJ90" s="278"/>
      <c r="DK90" s="278"/>
      <c r="DL90" s="278"/>
      <c r="DM90" s="278"/>
      <c r="DN90" s="278"/>
    </row>
    <row r="91" spans="2:118" x14ac:dyDescent="0.25">
      <c r="B91" s="353"/>
      <c r="C91" s="191" t="s">
        <v>260</v>
      </c>
      <c r="D91" s="27" t="s">
        <v>140</v>
      </c>
      <c r="E91" s="27" t="s">
        <v>141</v>
      </c>
      <c r="F91" s="27" t="s">
        <v>36</v>
      </c>
      <c r="G91" s="278">
        <v>2443.56</v>
      </c>
      <c r="H91" s="278">
        <v>5622.6</v>
      </c>
      <c r="I91" s="278">
        <v>0</v>
      </c>
      <c r="J91" s="278">
        <v>4122.18</v>
      </c>
      <c r="K91" s="192">
        <f t="shared" si="9"/>
        <v>3351.7935000000002</v>
      </c>
      <c r="L91" s="193">
        <f t="shared" si="10"/>
        <v>9168.5</v>
      </c>
      <c r="M91" s="192">
        <f t="shared" si="11"/>
        <v>9513.9000000000015</v>
      </c>
      <c r="N91" s="192">
        <f t="shared" si="12"/>
        <v>9342.0250000000015</v>
      </c>
      <c r="O91" s="278"/>
      <c r="P91" s="241" t="str">
        <f t="shared" si="8"/>
        <v/>
      </c>
      <c r="Q91" s="192">
        <f t="shared" si="13"/>
        <v>3047.085</v>
      </c>
      <c r="R91" s="192">
        <f t="shared" si="14"/>
        <v>3351.7935000000002</v>
      </c>
      <c r="S91" s="278"/>
      <c r="T91" s="278"/>
      <c r="U91" s="278"/>
      <c r="V91" s="278"/>
      <c r="W91" s="278"/>
      <c r="X91" s="278">
        <v>8649</v>
      </c>
      <c r="Y91" s="278"/>
      <c r="Z91" s="278"/>
      <c r="AA91" s="278"/>
      <c r="AB91" s="278"/>
      <c r="AC91" s="278"/>
      <c r="AD91" s="278"/>
      <c r="AE91" s="278"/>
      <c r="AF91" s="278"/>
      <c r="AG91" s="278"/>
      <c r="AH91" s="278"/>
      <c r="AI91" s="278">
        <v>8335</v>
      </c>
      <c r="AJ91" s="278"/>
      <c r="AK91" s="278"/>
      <c r="AL91" s="278"/>
      <c r="AM91" s="278"/>
      <c r="AN91" s="278"/>
      <c r="AO91" s="278"/>
      <c r="AP91" s="278"/>
      <c r="AQ91" s="278"/>
      <c r="AR91" s="278"/>
      <c r="AS91" s="278">
        <v>8410</v>
      </c>
      <c r="AT91" s="278">
        <v>8577</v>
      </c>
      <c r="AU91" s="278"/>
      <c r="AV91" s="278"/>
      <c r="AW91" s="278"/>
      <c r="AX91" s="278"/>
      <c r="AY91" s="278"/>
      <c r="AZ91" s="278"/>
      <c r="BA91" s="278"/>
      <c r="BB91" s="278"/>
      <c r="BC91" s="278"/>
      <c r="BD91" s="278"/>
      <c r="BE91" s="278"/>
      <c r="BF91" s="278"/>
      <c r="BG91" s="278"/>
      <c r="BH91" s="278"/>
      <c r="BI91" s="278"/>
      <c r="BJ91" s="278"/>
      <c r="BK91" s="278"/>
      <c r="BL91" s="278"/>
      <c r="BM91" s="278"/>
      <c r="BN91" s="278"/>
      <c r="BO91" s="278"/>
      <c r="BP91" s="278"/>
      <c r="BQ91" s="278"/>
      <c r="BR91" s="278"/>
      <c r="BS91" s="278"/>
      <c r="BT91" s="278"/>
      <c r="BU91" s="278"/>
      <c r="BV91" s="278"/>
      <c r="BW91" s="278"/>
      <c r="BX91" s="278"/>
      <c r="BY91" s="278"/>
      <c r="BZ91" s="278"/>
      <c r="CA91" s="278"/>
      <c r="CB91" s="278"/>
      <c r="CC91" s="278"/>
      <c r="CD91" s="278"/>
      <c r="CE91" s="278"/>
      <c r="CF91" s="278"/>
      <c r="CG91" s="278"/>
      <c r="CH91" s="278"/>
      <c r="CI91" s="278"/>
      <c r="CJ91" s="278"/>
      <c r="CK91" s="278"/>
      <c r="CL91" s="278"/>
      <c r="CM91" s="278"/>
      <c r="CN91" s="278"/>
      <c r="CO91" s="278"/>
      <c r="CP91" s="278"/>
      <c r="CQ91" s="278"/>
      <c r="CR91" s="278"/>
      <c r="CS91" s="278"/>
      <c r="CT91" s="278"/>
      <c r="CU91" s="278"/>
      <c r="CV91" s="278"/>
      <c r="CW91" s="278"/>
      <c r="CX91" s="278"/>
      <c r="CY91" s="278"/>
      <c r="CZ91" s="278"/>
      <c r="DA91" s="278"/>
      <c r="DB91" s="278"/>
      <c r="DC91" s="278"/>
      <c r="DD91" s="278"/>
      <c r="DE91" s="278"/>
      <c r="DF91" s="278"/>
      <c r="DG91" s="278"/>
      <c r="DH91" s="278"/>
      <c r="DI91" s="278"/>
      <c r="DJ91" s="278"/>
      <c r="DK91" s="278"/>
      <c r="DL91" s="278"/>
      <c r="DM91" s="278"/>
      <c r="DN91" s="278"/>
    </row>
    <row r="92" spans="2:118" x14ac:dyDescent="0.25">
      <c r="B92" s="353"/>
      <c r="C92" s="191" t="s">
        <v>261</v>
      </c>
      <c r="D92" s="27" t="s">
        <v>131</v>
      </c>
      <c r="E92" s="27" t="s">
        <v>132</v>
      </c>
      <c r="F92" s="27" t="s">
        <v>36</v>
      </c>
      <c r="G92" s="278">
        <v>6521</v>
      </c>
      <c r="H92" s="278">
        <v>6628</v>
      </c>
      <c r="I92" s="278">
        <v>276</v>
      </c>
      <c r="J92" s="278">
        <v>0</v>
      </c>
      <c r="K92" s="192">
        <f t="shared" si="9"/>
        <v>3691.8750000000005</v>
      </c>
      <c r="L92" s="193">
        <f t="shared" si="10"/>
        <v>11216.7</v>
      </c>
      <c r="M92" s="192">
        <f t="shared" si="11"/>
        <v>11370.7</v>
      </c>
      <c r="N92" s="192">
        <f t="shared" si="12"/>
        <v>11293.7</v>
      </c>
      <c r="O92" s="278"/>
      <c r="P92" s="241" t="str">
        <f t="shared" si="8"/>
        <v/>
      </c>
      <c r="Q92" s="192">
        <f t="shared" si="13"/>
        <v>3356.25</v>
      </c>
      <c r="R92" s="192">
        <f t="shared" si="14"/>
        <v>3691.8750000000005</v>
      </c>
      <c r="S92" s="278"/>
      <c r="T92" s="278"/>
      <c r="U92" s="278"/>
      <c r="V92" s="278">
        <v>10337</v>
      </c>
      <c r="W92" s="278"/>
      <c r="X92" s="278"/>
      <c r="Y92" s="278"/>
      <c r="Z92" s="278"/>
      <c r="AA92" s="278"/>
      <c r="AB92" s="278"/>
      <c r="AC92" s="278"/>
      <c r="AD92" s="278"/>
      <c r="AE92" s="278"/>
      <c r="AF92" s="278"/>
      <c r="AG92" s="278"/>
      <c r="AH92" s="278"/>
      <c r="AI92" s="278"/>
      <c r="AJ92" s="278"/>
      <c r="AK92" s="278"/>
      <c r="AL92" s="278"/>
      <c r="AM92" s="278"/>
      <c r="AN92" s="278"/>
      <c r="AO92" s="278"/>
      <c r="AP92" s="278"/>
      <c r="AQ92" s="278"/>
      <c r="AR92" s="278"/>
      <c r="AS92" s="278"/>
      <c r="AT92" s="278"/>
      <c r="AU92" s="278"/>
      <c r="AV92" s="278"/>
      <c r="AW92" s="278"/>
      <c r="AX92" s="278"/>
      <c r="AY92" s="278"/>
      <c r="AZ92" s="278"/>
      <c r="BA92" s="278"/>
      <c r="BB92" s="278"/>
      <c r="BC92" s="278"/>
      <c r="BD92" s="278"/>
      <c r="BE92" s="278"/>
      <c r="BF92" s="278"/>
      <c r="BG92" s="278"/>
      <c r="BH92" s="278"/>
      <c r="BI92" s="278">
        <v>10197</v>
      </c>
      <c r="BJ92" s="278"/>
      <c r="BK92" s="278"/>
      <c r="BL92" s="278"/>
      <c r="BM92" s="278"/>
      <c r="BN92" s="278"/>
      <c r="BO92" s="278"/>
      <c r="BP92" s="278"/>
      <c r="BQ92" s="278"/>
      <c r="BR92" s="278"/>
      <c r="BS92" s="278"/>
      <c r="BT92" s="278"/>
      <c r="BU92" s="278"/>
      <c r="BV92" s="278"/>
      <c r="BW92" s="278"/>
      <c r="BX92" s="278"/>
      <c r="BY92" s="278"/>
      <c r="BZ92" s="278"/>
      <c r="CA92" s="278"/>
      <c r="CB92" s="278"/>
      <c r="CC92" s="278"/>
      <c r="CD92" s="278"/>
      <c r="CE92" s="278"/>
      <c r="CF92" s="278"/>
      <c r="CG92" s="278"/>
      <c r="CH92" s="278"/>
      <c r="CI92" s="278"/>
      <c r="CJ92" s="278"/>
      <c r="CK92" s="278"/>
      <c r="CL92" s="278"/>
      <c r="CM92" s="278"/>
      <c r="CN92" s="278"/>
      <c r="CO92" s="278"/>
      <c r="CP92" s="278"/>
      <c r="CQ92" s="278"/>
      <c r="CR92" s="278"/>
      <c r="CS92" s="278"/>
      <c r="CT92" s="278"/>
      <c r="CU92" s="278"/>
      <c r="CV92" s="278"/>
      <c r="CW92" s="278"/>
      <c r="CX92" s="278"/>
      <c r="CY92" s="278"/>
      <c r="CZ92" s="278"/>
      <c r="DA92" s="278"/>
      <c r="DB92" s="278"/>
      <c r="DC92" s="278"/>
      <c r="DD92" s="278"/>
      <c r="DE92" s="278"/>
      <c r="DF92" s="278"/>
      <c r="DG92" s="278"/>
      <c r="DH92" s="278"/>
      <c r="DI92" s="278"/>
      <c r="DJ92" s="278"/>
      <c r="DK92" s="278"/>
      <c r="DL92" s="278"/>
      <c r="DM92" s="278"/>
      <c r="DN92" s="278"/>
    </row>
    <row r="93" spans="2:118" x14ac:dyDescent="0.25">
      <c r="B93" s="353"/>
      <c r="C93" s="191" t="s">
        <v>262</v>
      </c>
      <c r="D93" s="27" t="s">
        <v>478</v>
      </c>
      <c r="E93" s="27" t="s">
        <v>134</v>
      </c>
      <c r="F93" s="27" t="s">
        <v>36</v>
      </c>
      <c r="G93" s="278">
        <v>661</v>
      </c>
      <c r="H93" s="278">
        <v>15000</v>
      </c>
      <c r="I93" s="278">
        <v>33</v>
      </c>
      <c r="J93" s="278">
        <v>0</v>
      </c>
      <c r="K93" s="192">
        <f t="shared" si="9"/>
        <v>4315.8500000000004</v>
      </c>
      <c r="L93" s="193">
        <f t="shared" si="10"/>
        <v>28538.400000000001</v>
      </c>
      <c r="M93" s="192">
        <f t="shared" si="11"/>
        <v>28538.400000000001</v>
      </c>
      <c r="N93" s="192">
        <f t="shared" si="12"/>
        <v>28538.400000000001</v>
      </c>
      <c r="O93" s="278"/>
      <c r="P93" s="241" t="str">
        <f t="shared" si="8"/>
        <v/>
      </c>
      <c r="Q93" s="192">
        <f t="shared" si="13"/>
        <v>3923.5</v>
      </c>
      <c r="R93" s="192">
        <f t="shared" si="14"/>
        <v>4315.8500000000004</v>
      </c>
      <c r="S93" s="278"/>
      <c r="T93" s="278"/>
      <c r="U93" s="278"/>
      <c r="V93" s="278"/>
      <c r="W93" s="278"/>
      <c r="X93" s="278"/>
      <c r="Y93" s="278">
        <v>25944</v>
      </c>
      <c r="Z93" s="278"/>
      <c r="AA93" s="278"/>
      <c r="AB93" s="278"/>
      <c r="AC93" s="278"/>
      <c r="AD93" s="278"/>
      <c r="AE93" s="278"/>
      <c r="AF93" s="278"/>
      <c r="AG93" s="278"/>
      <c r="AH93" s="278"/>
      <c r="AI93" s="278"/>
      <c r="AJ93" s="278"/>
      <c r="AK93" s="278"/>
      <c r="AL93" s="278"/>
      <c r="AM93" s="278"/>
      <c r="AN93" s="278"/>
      <c r="AO93" s="278"/>
      <c r="AP93" s="278"/>
      <c r="AQ93" s="278"/>
      <c r="AR93" s="278"/>
      <c r="AS93" s="278"/>
      <c r="AT93" s="278"/>
      <c r="AU93" s="278"/>
      <c r="AV93" s="278"/>
      <c r="AW93" s="278"/>
      <c r="AX93" s="278"/>
      <c r="AY93" s="278"/>
      <c r="AZ93" s="278"/>
      <c r="BA93" s="278"/>
      <c r="BB93" s="278"/>
      <c r="BC93" s="278"/>
      <c r="BD93" s="278"/>
      <c r="BE93" s="278"/>
      <c r="BF93" s="278"/>
      <c r="BG93" s="278"/>
      <c r="BH93" s="278"/>
      <c r="BI93" s="278"/>
      <c r="BJ93" s="278"/>
      <c r="BK93" s="278"/>
      <c r="BL93" s="278"/>
      <c r="BM93" s="278"/>
      <c r="BN93" s="278"/>
      <c r="BO93" s="278"/>
      <c r="BP93" s="278"/>
      <c r="BQ93" s="278"/>
      <c r="BR93" s="278"/>
      <c r="BS93" s="278"/>
      <c r="BT93" s="278"/>
      <c r="BU93" s="278"/>
      <c r="BV93" s="278"/>
      <c r="BW93" s="278"/>
      <c r="BX93" s="278"/>
      <c r="BY93" s="278"/>
      <c r="BZ93" s="278"/>
      <c r="CA93" s="278"/>
      <c r="CB93" s="278"/>
      <c r="CC93" s="278"/>
      <c r="CD93" s="278"/>
      <c r="CE93" s="278"/>
      <c r="CF93" s="278"/>
      <c r="CG93" s="278"/>
      <c r="CH93" s="278"/>
      <c r="CI93" s="278"/>
      <c r="CJ93" s="278"/>
      <c r="CK93" s="278"/>
      <c r="CL93" s="278"/>
      <c r="CM93" s="278"/>
      <c r="CN93" s="278"/>
      <c r="CO93" s="278"/>
      <c r="CP93" s="278"/>
      <c r="CQ93" s="278"/>
      <c r="CR93" s="278"/>
      <c r="CS93" s="278"/>
      <c r="CT93" s="278"/>
      <c r="CU93" s="278"/>
      <c r="CV93" s="278"/>
      <c r="CW93" s="278"/>
      <c r="CX93" s="278"/>
      <c r="CY93" s="278"/>
      <c r="CZ93" s="278"/>
      <c r="DA93" s="278"/>
      <c r="DB93" s="278"/>
      <c r="DC93" s="278"/>
      <c r="DD93" s="278"/>
      <c r="DE93" s="278"/>
      <c r="DF93" s="278"/>
      <c r="DG93" s="278"/>
      <c r="DH93" s="278"/>
      <c r="DI93" s="278"/>
      <c r="DJ93" s="278"/>
      <c r="DK93" s="278"/>
      <c r="DL93" s="278"/>
      <c r="DM93" s="278"/>
      <c r="DN93" s="278"/>
    </row>
    <row r="94" spans="2:118" x14ac:dyDescent="0.25">
      <c r="B94" s="353"/>
      <c r="C94" s="191" t="s">
        <v>557</v>
      </c>
      <c r="D94" s="27" t="s">
        <v>478</v>
      </c>
      <c r="E94" s="27" t="s">
        <v>134</v>
      </c>
      <c r="F94" s="27" t="s">
        <v>36</v>
      </c>
      <c r="G94" s="278">
        <v>0</v>
      </c>
      <c r="H94" s="278">
        <v>0</v>
      </c>
      <c r="I94" s="278">
        <v>0</v>
      </c>
      <c r="J94" s="278">
        <v>0</v>
      </c>
      <c r="K94" s="192">
        <f t="shared" si="9"/>
        <v>0</v>
      </c>
      <c r="L94" s="193">
        <f t="shared" si="10"/>
        <v>401569.30000000005</v>
      </c>
      <c r="M94" s="192">
        <f t="shared" si="11"/>
        <v>401569.30000000005</v>
      </c>
      <c r="N94" s="192">
        <f t="shared" si="12"/>
        <v>401569.30000000005</v>
      </c>
      <c r="O94" s="278"/>
      <c r="P94" s="241" t="str">
        <f t="shared" si="8"/>
        <v/>
      </c>
      <c r="Q94" s="192">
        <f t="shared" si="13"/>
        <v>365063</v>
      </c>
      <c r="R94" s="192">
        <f t="shared" si="14"/>
        <v>401569.30000000005</v>
      </c>
      <c r="S94" s="278"/>
      <c r="T94" s="278"/>
      <c r="U94" s="278"/>
      <c r="V94" s="278"/>
      <c r="W94" s="278"/>
      <c r="X94" s="278"/>
      <c r="Y94" s="278"/>
      <c r="Z94" s="278"/>
      <c r="AA94" s="278"/>
      <c r="AB94" s="278"/>
      <c r="AC94" s="278"/>
      <c r="AD94" s="278"/>
      <c r="AE94" s="278"/>
      <c r="AF94" s="278"/>
      <c r="AG94" s="278"/>
      <c r="AH94" s="278"/>
      <c r="AI94" s="278"/>
      <c r="AJ94" s="278"/>
      <c r="AK94" s="278"/>
      <c r="AL94" s="278"/>
      <c r="AM94" s="278"/>
      <c r="AN94" s="278"/>
      <c r="AO94" s="278"/>
      <c r="AP94" s="278"/>
      <c r="AQ94" s="278"/>
      <c r="AR94" s="278"/>
      <c r="AS94" s="278">
        <v>365063</v>
      </c>
      <c r="AT94" s="278"/>
      <c r="AU94" s="278"/>
      <c r="AV94" s="278"/>
      <c r="AW94" s="278"/>
      <c r="AX94" s="278"/>
      <c r="AY94" s="278"/>
      <c r="AZ94" s="278"/>
      <c r="BA94" s="278"/>
      <c r="BB94" s="278"/>
      <c r="BC94" s="278"/>
      <c r="BD94" s="278"/>
      <c r="BE94" s="278"/>
      <c r="BF94" s="278"/>
      <c r="BG94" s="278"/>
      <c r="BH94" s="278"/>
      <c r="BI94" s="278"/>
      <c r="BJ94" s="278"/>
      <c r="BK94" s="278"/>
      <c r="BL94" s="278"/>
      <c r="BM94" s="278"/>
      <c r="BN94" s="278"/>
      <c r="BO94" s="278"/>
      <c r="BP94" s="278"/>
      <c r="BQ94" s="278"/>
      <c r="BR94" s="278"/>
      <c r="BS94" s="278"/>
      <c r="BT94" s="278"/>
      <c r="BU94" s="278"/>
      <c r="BV94" s="278"/>
      <c r="BW94" s="278"/>
      <c r="BX94" s="278"/>
      <c r="BY94" s="278"/>
      <c r="BZ94" s="278"/>
      <c r="CA94" s="278"/>
      <c r="CB94" s="278"/>
      <c r="CC94" s="278"/>
      <c r="CD94" s="278"/>
      <c r="CE94" s="278"/>
      <c r="CF94" s="278"/>
      <c r="CG94" s="278"/>
      <c r="CH94" s="278"/>
      <c r="CI94" s="278"/>
      <c r="CJ94" s="278"/>
      <c r="CK94" s="278"/>
      <c r="CL94" s="278"/>
      <c r="CM94" s="278"/>
      <c r="CN94" s="278"/>
      <c r="CO94" s="278"/>
      <c r="CP94" s="278"/>
      <c r="CQ94" s="278"/>
      <c r="CR94" s="278"/>
      <c r="CS94" s="278"/>
      <c r="CT94" s="278"/>
      <c r="CU94" s="278"/>
      <c r="CV94" s="278"/>
      <c r="CW94" s="278"/>
      <c r="CX94" s="278"/>
      <c r="CY94" s="278"/>
      <c r="CZ94" s="278"/>
      <c r="DA94" s="278"/>
      <c r="DB94" s="278"/>
      <c r="DC94" s="278"/>
      <c r="DD94" s="278"/>
      <c r="DE94" s="278"/>
      <c r="DF94" s="278"/>
      <c r="DG94" s="278"/>
      <c r="DH94" s="278"/>
      <c r="DI94" s="278"/>
      <c r="DJ94" s="278"/>
      <c r="DK94" s="278"/>
      <c r="DL94" s="278"/>
      <c r="DM94" s="278"/>
      <c r="DN94" s="278"/>
    </row>
    <row r="95" spans="2:118" x14ac:dyDescent="0.25">
      <c r="B95" s="353"/>
      <c r="C95" s="191" t="s">
        <v>264</v>
      </c>
      <c r="D95" s="27" t="s">
        <v>478</v>
      </c>
      <c r="E95" s="27" t="s">
        <v>134</v>
      </c>
      <c r="F95" s="27" t="s">
        <v>36</v>
      </c>
      <c r="G95" s="278">
        <v>10312</v>
      </c>
      <c r="H95" s="278">
        <v>90305</v>
      </c>
      <c r="I95" s="278">
        <v>516</v>
      </c>
      <c r="J95" s="278">
        <v>3917</v>
      </c>
      <c r="K95" s="192">
        <f t="shared" si="9"/>
        <v>28888.750000000004</v>
      </c>
      <c r="L95" s="193">
        <f t="shared" si="10"/>
        <v>121731.50000000001</v>
      </c>
      <c r="M95" s="192">
        <f t="shared" si="11"/>
        <v>121731.50000000001</v>
      </c>
      <c r="N95" s="192">
        <f t="shared" si="12"/>
        <v>121731.50000000001</v>
      </c>
      <c r="O95" s="278"/>
      <c r="P95" s="241" t="str">
        <f t="shared" si="8"/>
        <v/>
      </c>
      <c r="Q95" s="192">
        <f t="shared" si="13"/>
        <v>26262.5</v>
      </c>
      <c r="R95" s="192">
        <f t="shared" si="14"/>
        <v>28888.750000000004</v>
      </c>
      <c r="S95" s="278"/>
      <c r="T95" s="278"/>
      <c r="U95" s="278"/>
      <c r="V95" s="278"/>
      <c r="W95" s="278"/>
      <c r="X95" s="278"/>
      <c r="Y95" s="278"/>
      <c r="Z95" s="278"/>
      <c r="AA95" s="278"/>
      <c r="AB95" s="278"/>
      <c r="AC95" s="278"/>
      <c r="AD95" s="278"/>
      <c r="AE95" s="278"/>
      <c r="AF95" s="278"/>
      <c r="AG95" s="278"/>
      <c r="AH95" s="278"/>
      <c r="AI95" s="278">
        <v>110665</v>
      </c>
      <c r="AJ95" s="278"/>
      <c r="AK95" s="278"/>
      <c r="AL95" s="278"/>
      <c r="AM95" s="278"/>
      <c r="AN95" s="278"/>
      <c r="AO95" s="278"/>
      <c r="AP95" s="278"/>
      <c r="AQ95" s="278"/>
      <c r="AR95" s="278"/>
      <c r="AS95" s="278"/>
      <c r="AT95" s="278"/>
      <c r="AU95" s="278"/>
      <c r="AV95" s="278"/>
      <c r="AW95" s="278"/>
      <c r="AX95" s="278"/>
      <c r="AY95" s="278"/>
      <c r="AZ95" s="278"/>
      <c r="BA95" s="278"/>
      <c r="BB95" s="278"/>
      <c r="BC95" s="278"/>
      <c r="BD95" s="278"/>
      <c r="BE95" s="278"/>
      <c r="BF95" s="278"/>
      <c r="BG95" s="278"/>
      <c r="BH95" s="278"/>
      <c r="BI95" s="278"/>
      <c r="BJ95" s="278"/>
      <c r="BK95" s="278"/>
      <c r="BL95" s="278"/>
      <c r="BM95" s="278"/>
      <c r="BN95" s="278"/>
      <c r="BO95" s="278"/>
      <c r="BP95" s="278"/>
      <c r="BQ95" s="278"/>
      <c r="BR95" s="278"/>
      <c r="BS95" s="278"/>
      <c r="BT95" s="278"/>
      <c r="BU95" s="278"/>
      <c r="BV95" s="278"/>
      <c r="BW95" s="278"/>
      <c r="BX95" s="278"/>
      <c r="BY95" s="278"/>
      <c r="BZ95" s="278"/>
      <c r="CA95" s="278"/>
      <c r="CB95" s="278"/>
      <c r="CC95" s="278"/>
      <c r="CD95" s="278"/>
      <c r="CE95" s="278"/>
      <c r="CF95" s="278"/>
      <c r="CG95" s="278"/>
      <c r="CH95" s="278"/>
      <c r="CI95" s="278"/>
      <c r="CJ95" s="278"/>
      <c r="CK95" s="278"/>
      <c r="CL95" s="278"/>
      <c r="CM95" s="278"/>
      <c r="CN95" s="278"/>
      <c r="CO95" s="278"/>
      <c r="CP95" s="278"/>
      <c r="CQ95" s="278"/>
      <c r="CR95" s="278"/>
      <c r="CS95" s="278"/>
      <c r="CT95" s="278"/>
      <c r="CU95" s="278"/>
      <c r="CV95" s="278"/>
      <c r="CW95" s="278"/>
      <c r="CX95" s="278"/>
      <c r="CY95" s="278"/>
      <c r="CZ95" s="278"/>
      <c r="DA95" s="278"/>
      <c r="DB95" s="278"/>
      <c r="DC95" s="278"/>
      <c r="DD95" s="278"/>
      <c r="DE95" s="278"/>
      <c r="DF95" s="278"/>
      <c r="DG95" s="278"/>
      <c r="DH95" s="278"/>
      <c r="DI95" s="278"/>
      <c r="DJ95" s="278"/>
      <c r="DK95" s="278"/>
      <c r="DL95" s="278"/>
      <c r="DM95" s="278"/>
      <c r="DN95" s="278"/>
    </row>
    <row r="96" spans="2:118" x14ac:dyDescent="0.25">
      <c r="B96" s="353"/>
      <c r="C96" s="191" t="s">
        <v>265</v>
      </c>
      <c r="D96" s="27" t="s">
        <v>478</v>
      </c>
      <c r="E96" s="27" t="s">
        <v>134</v>
      </c>
      <c r="F96" s="27" t="s">
        <v>36</v>
      </c>
      <c r="G96" s="278">
        <v>9076</v>
      </c>
      <c r="H96" s="278">
        <v>45703</v>
      </c>
      <c r="I96" s="278">
        <v>454</v>
      </c>
      <c r="J96" s="278">
        <v>3500</v>
      </c>
      <c r="K96" s="192">
        <f t="shared" si="9"/>
        <v>16151.575000000001</v>
      </c>
      <c r="L96" s="193">
        <f t="shared" si="10"/>
        <v>75606.3</v>
      </c>
      <c r="M96" s="192">
        <f t="shared" si="11"/>
        <v>75606.3</v>
      </c>
      <c r="N96" s="192">
        <f t="shared" si="12"/>
        <v>75606.3</v>
      </c>
      <c r="O96" s="278"/>
      <c r="P96" s="241" t="str">
        <f t="shared" si="8"/>
        <v/>
      </c>
      <c r="Q96" s="192">
        <f t="shared" si="13"/>
        <v>14683.25</v>
      </c>
      <c r="R96" s="192">
        <f t="shared" si="14"/>
        <v>16151.575000000001</v>
      </c>
      <c r="S96" s="278"/>
      <c r="T96" s="278"/>
      <c r="U96" s="278"/>
      <c r="V96" s="278"/>
      <c r="W96" s="278"/>
      <c r="X96" s="278"/>
      <c r="Y96" s="278"/>
      <c r="Z96" s="278"/>
      <c r="AA96" s="278"/>
      <c r="AB96" s="278"/>
      <c r="AC96" s="278"/>
      <c r="AD96" s="278"/>
      <c r="AE96" s="278"/>
      <c r="AF96" s="278"/>
      <c r="AG96" s="278"/>
      <c r="AH96" s="278"/>
      <c r="AI96" s="278"/>
      <c r="AJ96" s="278"/>
      <c r="AK96" s="278"/>
      <c r="AL96" s="278"/>
      <c r="AM96" s="278"/>
      <c r="AN96" s="278"/>
      <c r="AO96" s="278"/>
      <c r="AP96" s="278"/>
      <c r="AQ96" s="278"/>
      <c r="AR96" s="278"/>
      <c r="AS96" s="278"/>
      <c r="AT96" s="278"/>
      <c r="AU96" s="278"/>
      <c r="AV96" s="278"/>
      <c r="AW96" s="278"/>
      <c r="AX96" s="278"/>
      <c r="AY96" s="278"/>
      <c r="AZ96" s="278"/>
      <c r="BA96" s="278"/>
      <c r="BB96" s="278"/>
      <c r="BC96" s="278"/>
      <c r="BD96" s="278"/>
      <c r="BE96" s="278"/>
      <c r="BF96" s="278"/>
      <c r="BG96" s="278"/>
      <c r="BH96" s="278">
        <v>68733</v>
      </c>
      <c r="BI96" s="278"/>
      <c r="BJ96" s="278"/>
      <c r="BK96" s="278"/>
      <c r="BL96" s="278"/>
      <c r="BM96" s="278"/>
      <c r="BN96" s="278"/>
      <c r="BO96" s="278"/>
      <c r="BP96" s="278"/>
      <c r="BQ96" s="278"/>
      <c r="BR96" s="278"/>
      <c r="BS96" s="278"/>
      <c r="BT96" s="278"/>
      <c r="BU96" s="278"/>
      <c r="BV96" s="278"/>
      <c r="BW96" s="278"/>
      <c r="BX96" s="278"/>
      <c r="BY96" s="278"/>
      <c r="BZ96" s="278"/>
      <c r="CA96" s="278"/>
      <c r="CB96" s="278"/>
      <c r="CC96" s="278"/>
      <c r="CD96" s="278"/>
      <c r="CE96" s="278"/>
      <c r="CF96" s="278"/>
      <c r="CG96" s="278"/>
      <c r="CH96" s="278"/>
      <c r="CI96" s="278"/>
      <c r="CJ96" s="278"/>
      <c r="CK96" s="278"/>
      <c r="CL96" s="278"/>
      <c r="CM96" s="278"/>
      <c r="CN96" s="278"/>
      <c r="CO96" s="278"/>
      <c r="CP96" s="278"/>
      <c r="CQ96" s="278"/>
      <c r="CR96" s="278"/>
      <c r="CS96" s="278"/>
      <c r="CT96" s="278"/>
      <c r="CU96" s="278"/>
      <c r="CV96" s="278"/>
      <c r="CW96" s="278"/>
      <c r="CX96" s="278"/>
      <c r="CY96" s="278"/>
      <c r="CZ96" s="278"/>
      <c r="DA96" s="278"/>
      <c r="DB96" s="278"/>
      <c r="DC96" s="278"/>
      <c r="DD96" s="278"/>
      <c r="DE96" s="278"/>
      <c r="DF96" s="278"/>
      <c r="DG96" s="278"/>
      <c r="DH96" s="278"/>
      <c r="DI96" s="278"/>
      <c r="DJ96" s="278"/>
      <c r="DK96" s="278"/>
      <c r="DL96" s="278"/>
      <c r="DM96" s="278"/>
      <c r="DN96" s="278"/>
    </row>
    <row r="97" spans="2:118" x14ac:dyDescent="0.25">
      <c r="B97" s="353"/>
      <c r="C97" s="191" t="s">
        <v>266</v>
      </c>
      <c r="D97" s="27" t="s">
        <v>478</v>
      </c>
      <c r="E97" s="27" t="s">
        <v>134</v>
      </c>
      <c r="F97" s="27" t="s">
        <v>36</v>
      </c>
      <c r="G97" s="278">
        <v>22628</v>
      </c>
      <c r="H97" s="278">
        <v>71281</v>
      </c>
      <c r="I97" s="278">
        <v>1131</v>
      </c>
      <c r="J97" s="278">
        <v>7000</v>
      </c>
      <c r="K97" s="192">
        <f t="shared" si="9"/>
        <v>28061.000000000004</v>
      </c>
      <c r="L97" s="193">
        <f t="shared" si="10"/>
        <v>0</v>
      </c>
      <c r="M97" s="192">
        <f t="shared" si="11"/>
        <v>0</v>
      </c>
      <c r="N97" s="192">
        <f t="shared" si="12"/>
        <v>0</v>
      </c>
      <c r="O97" s="278"/>
      <c r="P97" s="241" t="str">
        <f t="shared" si="8"/>
        <v/>
      </c>
      <c r="Q97" s="192">
        <f t="shared" si="13"/>
        <v>25510</v>
      </c>
      <c r="R97" s="192">
        <f t="shared" si="14"/>
        <v>28061.000000000004</v>
      </c>
      <c r="S97" s="278"/>
      <c r="T97" s="278"/>
      <c r="U97" s="278"/>
      <c r="V97" s="278"/>
      <c r="W97" s="278"/>
      <c r="X97" s="278"/>
      <c r="Y97" s="278"/>
      <c r="Z97" s="278"/>
      <c r="AA97" s="278"/>
      <c r="AB97" s="278"/>
      <c r="AC97" s="278"/>
      <c r="AD97" s="278"/>
      <c r="AE97" s="278"/>
      <c r="AF97" s="278"/>
      <c r="AG97" s="278"/>
      <c r="AH97" s="278"/>
      <c r="AI97" s="278"/>
      <c r="AJ97" s="278"/>
      <c r="AK97" s="278"/>
      <c r="AL97" s="278"/>
      <c r="AM97" s="278"/>
      <c r="AN97" s="278"/>
      <c r="AO97" s="278"/>
      <c r="AP97" s="278"/>
      <c r="AQ97" s="278"/>
      <c r="AR97" s="278"/>
      <c r="AS97" s="278"/>
      <c r="AT97" s="278"/>
      <c r="AU97" s="278"/>
      <c r="AV97" s="278"/>
      <c r="AW97" s="278"/>
      <c r="AX97" s="278"/>
      <c r="AY97" s="278"/>
      <c r="AZ97" s="278"/>
      <c r="BA97" s="278"/>
      <c r="BB97" s="278"/>
      <c r="BC97" s="278"/>
      <c r="BD97" s="278"/>
      <c r="BE97" s="278"/>
      <c r="BF97" s="278"/>
      <c r="BG97" s="278"/>
      <c r="BH97" s="278"/>
      <c r="BI97" s="278"/>
      <c r="BJ97" s="278"/>
      <c r="BK97" s="278"/>
      <c r="BL97" s="278"/>
      <c r="BM97" s="278"/>
      <c r="BN97" s="278"/>
      <c r="BO97" s="278"/>
      <c r="BP97" s="278"/>
      <c r="BQ97" s="278"/>
      <c r="BR97" s="278"/>
      <c r="BS97" s="278"/>
      <c r="BT97" s="278"/>
      <c r="BU97" s="278"/>
      <c r="BV97" s="278"/>
      <c r="BW97" s="278"/>
      <c r="BX97" s="278"/>
      <c r="BY97" s="278"/>
      <c r="BZ97" s="278"/>
      <c r="CA97" s="278"/>
      <c r="CB97" s="278"/>
      <c r="CC97" s="278"/>
      <c r="CD97" s="278"/>
      <c r="CE97" s="278"/>
      <c r="CF97" s="278"/>
      <c r="CG97" s="278"/>
      <c r="CH97" s="278"/>
      <c r="CI97" s="278"/>
      <c r="CJ97" s="278"/>
      <c r="CK97" s="278"/>
      <c r="CL97" s="278"/>
      <c r="CM97" s="278"/>
      <c r="CN97" s="278"/>
      <c r="CO97" s="278"/>
      <c r="CP97" s="278"/>
      <c r="CQ97" s="278"/>
      <c r="CR97" s="278"/>
      <c r="CS97" s="278"/>
      <c r="CT97" s="278"/>
      <c r="CU97" s="278"/>
      <c r="CV97" s="278"/>
      <c r="CW97" s="278"/>
      <c r="CX97" s="278"/>
      <c r="CY97" s="278"/>
      <c r="CZ97" s="278"/>
      <c r="DA97" s="278"/>
      <c r="DB97" s="278"/>
      <c r="DC97" s="278"/>
      <c r="DD97" s="278"/>
      <c r="DE97" s="278"/>
      <c r="DF97" s="278"/>
      <c r="DG97" s="278"/>
      <c r="DH97" s="278"/>
      <c r="DI97" s="278"/>
      <c r="DJ97" s="278"/>
      <c r="DK97" s="278"/>
      <c r="DL97" s="278"/>
      <c r="DM97" s="278"/>
      <c r="DN97" s="278"/>
    </row>
    <row r="98" spans="2:118" x14ac:dyDescent="0.25">
      <c r="B98" s="353"/>
      <c r="C98" s="191" t="s">
        <v>267</v>
      </c>
      <c r="D98" s="27" t="s">
        <v>478</v>
      </c>
      <c r="E98" s="27" t="s">
        <v>134</v>
      </c>
      <c r="F98" s="27" t="s">
        <v>36</v>
      </c>
      <c r="G98" s="278">
        <v>65040</v>
      </c>
      <c r="H98" s="278">
        <v>34281</v>
      </c>
      <c r="I98" s="278">
        <v>1131</v>
      </c>
      <c r="J98" s="278">
        <v>7000</v>
      </c>
      <c r="K98" s="192">
        <f t="shared" si="9"/>
        <v>29549.300000000003</v>
      </c>
      <c r="L98" s="193">
        <f t="shared" si="10"/>
        <v>0</v>
      </c>
      <c r="M98" s="192">
        <f t="shared" si="11"/>
        <v>0</v>
      </c>
      <c r="N98" s="192">
        <f t="shared" si="12"/>
        <v>0</v>
      </c>
      <c r="O98" s="278"/>
      <c r="P98" s="241" t="str">
        <f t="shared" si="8"/>
        <v/>
      </c>
      <c r="Q98" s="192">
        <f t="shared" si="13"/>
        <v>26863</v>
      </c>
      <c r="R98" s="192">
        <f t="shared" si="14"/>
        <v>29549.300000000003</v>
      </c>
      <c r="S98" s="278"/>
      <c r="T98" s="278"/>
      <c r="U98" s="278"/>
      <c r="V98" s="278"/>
      <c r="W98" s="278"/>
      <c r="X98" s="278"/>
      <c r="Y98" s="278"/>
      <c r="Z98" s="278"/>
      <c r="AA98" s="278"/>
      <c r="AB98" s="278"/>
      <c r="AC98" s="278"/>
      <c r="AD98" s="278"/>
      <c r="AE98" s="278"/>
      <c r="AF98" s="278"/>
      <c r="AG98" s="278"/>
      <c r="AH98" s="278"/>
      <c r="AI98" s="278"/>
      <c r="AJ98" s="278"/>
      <c r="AK98" s="278"/>
      <c r="AL98" s="278"/>
      <c r="AM98" s="278"/>
      <c r="AN98" s="278"/>
      <c r="AO98" s="278"/>
      <c r="AP98" s="278"/>
      <c r="AQ98" s="278"/>
      <c r="AR98" s="278"/>
      <c r="AS98" s="278"/>
      <c r="AT98" s="278"/>
      <c r="AU98" s="278"/>
      <c r="AV98" s="278"/>
      <c r="AW98" s="278"/>
      <c r="AX98" s="278"/>
      <c r="AY98" s="278"/>
      <c r="AZ98" s="278"/>
      <c r="BA98" s="278"/>
      <c r="BB98" s="278"/>
      <c r="BC98" s="278"/>
      <c r="BD98" s="278"/>
      <c r="BE98" s="278"/>
      <c r="BF98" s="278"/>
      <c r="BG98" s="278"/>
      <c r="BH98" s="278"/>
      <c r="BI98" s="278"/>
      <c r="BJ98" s="278"/>
      <c r="BK98" s="278"/>
      <c r="BL98" s="278"/>
      <c r="BM98" s="278"/>
      <c r="BN98" s="278"/>
      <c r="BO98" s="278"/>
      <c r="BP98" s="278"/>
      <c r="BQ98" s="278"/>
      <c r="BR98" s="278"/>
      <c r="BS98" s="278"/>
      <c r="BT98" s="278"/>
      <c r="BU98" s="278"/>
      <c r="BV98" s="278"/>
      <c r="BW98" s="278"/>
      <c r="BX98" s="278"/>
      <c r="BY98" s="278"/>
      <c r="BZ98" s="278"/>
      <c r="CA98" s="278"/>
      <c r="CB98" s="278"/>
      <c r="CC98" s="278"/>
      <c r="CD98" s="278"/>
      <c r="CE98" s="278"/>
      <c r="CF98" s="278"/>
      <c r="CG98" s="278"/>
      <c r="CH98" s="278"/>
      <c r="CI98" s="278"/>
      <c r="CJ98" s="278"/>
      <c r="CK98" s="278"/>
      <c r="CL98" s="278"/>
      <c r="CM98" s="278"/>
      <c r="CN98" s="278"/>
      <c r="CO98" s="278"/>
      <c r="CP98" s="278"/>
      <c r="CQ98" s="278"/>
      <c r="CR98" s="278"/>
      <c r="CS98" s="278"/>
      <c r="CT98" s="278"/>
      <c r="CU98" s="278"/>
      <c r="CV98" s="278"/>
      <c r="CW98" s="278"/>
      <c r="CX98" s="278"/>
      <c r="CY98" s="278"/>
      <c r="CZ98" s="278"/>
      <c r="DA98" s="278"/>
      <c r="DB98" s="278"/>
      <c r="DC98" s="278"/>
      <c r="DD98" s="278"/>
      <c r="DE98" s="278"/>
      <c r="DF98" s="278"/>
      <c r="DG98" s="278"/>
      <c r="DH98" s="278"/>
      <c r="DI98" s="278"/>
      <c r="DJ98" s="278"/>
      <c r="DK98" s="278"/>
      <c r="DL98" s="278"/>
      <c r="DM98" s="278"/>
      <c r="DN98" s="278"/>
    </row>
    <row r="99" spans="2:118" x14ac:dyDescent="0.25">
      <c r="B99" s="353"/>
      <c r="C99" s="191" t="s">
        <v>268</v>
      </c>
      <c r="D99" s="27" t="s">
        <v>478</v>
      </c>
      <c r="E99" s="27" t="s">
        <v>134</v>
      </c>
      <c r="F99" s="27" t="s">
        <v>36</v>
      </c>
      <c r="G99" s="278">
        <v>22628</v>
      </c>
      <c r="H99" s="278">
        <v>51281</v>
      </c>
      <c r="I99" s="278">
        <v>1131</v>
      </c>
      <c r="J99" s="278">
        <v>7000</v>
      </c>
      <c r="K99" s="192">
        <f t="shared" si="9"/>
        <v>22561.000000000004</v>
      </c>
      <c r="L99" s="193">
        <f t="shared" si="10"/>
        <v>0</v>
      </c>
      <c r="M99" s="192">
        <f t="shared" si="11"/>
        <v>0</v>
      </c>
      <c r="N99" s="192">
        <f t="shared" si="12"/>
        <v>0</v>
      </c>
      <c r="O99" s="278"/>
      <c r="P99" s="241" t="str">
        <f t="shared" si="8"/>
        <v/>
      </c>
      <c r="Q99" s="192">
        <f t="shared" si="13"/>
        <v>20510</v>
      </c>
      <c r="R99" s="192">
        <f t="shared" si="14"/>
        <v>22561.000000000004</v>
      </c>
      <c r="S99" s="278"/>
      <c r="T99" s="278"/>
      <c r="U99" s="278"/>
      <c r="V99" s="278"/>
      <c r="W99" s="278"/>
      <c r="X99" s="278"/>
      <c r="Y99" s="278"/>
      <c r="Z99" s="278"/>
      <c r="AA99" s="278"/>
      <c r="AB99" s="278"/>
      <c r="AC99" s="278"/>
      <c r="AD99" s="278"/>
      <c r="AE99" s="278"/>
      <c r="AF99" s="278"/>
      <c r="AG99" s="278"/>
      <c r="AH99" s="278"/>
      <c r="AI99" s="278"/>
      <c r="AJ99" s="278"/>
      <c r="AK99" s="278"/>
      <c r="AL99" s="278"/>
      <c r="AM99" s="278"/>
      <c r="AN99" s="278"/>
      <c r="AO99" s="278"/>
      <c r="AP99" s="278"/>
      <c r="AQ99" s="278"/>
      <c r="AR99" s="278"/>
      <c r="AS99" s="278"/>
      <c r="AT99" s="278"/>
      <c r="AU99" s="278"/>
      <c r="AV99" s="278"/>
      <c r="AW99" s="278"/>
      <c r="AX99" s="278"/>
      <c r="AY99" s="278"/>
      <c r="AZ99" s="278"/>
      <c r="BA99" s="278"/>
      <c r="BB99" s="278"/>
      <c r="BC99" s="278"/>
      <c r="BD99" s="278"/>
      <c r="BE99" s="278"/>
      <c r="BF99" s="278"/>
      <c r="BG99" s="278"/>
      <c r="BH99" s="278"/>
      <c r="BI99" s="278"/>
      <c r="BJ99" s="278"/>
      <c r="BK99" s="278"/>
      <c r="BL99" s="278"/>
      <c r="BM99" s="278"/>
      <c r="BN99" s="278"/>
      <c r="BO99" s="278"/>
      <c r="BP99" s="278"/>
      <c r="BQ99" s="278"/>
      <c r="BR99" s="278"/>
      <c r="BS99" s="278"/>
      <c r="BT99" s="278"/>
      <c r="BU99" s="278"/>
      <c r="BV99" s="278"/>
      <c r="BW99" s="278"/>
      <c r="BX99" s="278"/>
      <c r="BY99" s="278"/>
      <c r="BZ99" s="278"/>
      <c r="CA99" s="278"/>
      <c r="CB99" s="278"/>
      <c r="CC99" s="278"/>
      <c r="CD99" s="278"/>
      <c r="CE99" s="278"/>
      <c r="CF99" s="278"/>
      <c r="CG99" s="278"/>
      <c r="CH99" s="278"/>
      <c r="CI99" s="278"/>
      <c r="CJ99" s="278"/>
      <c r="CK99" s="278"/>
      <c r="CL99" s="278"/>
      <c r="CM99" s="278"/>
      <c r="CN99" s="278"/>
      <c r="CO99" s="278"/>
      <c r="CP99" s="278"/>
      <c r="CQ99" s="278"/>
      <c r="CR99" s="278"/>
      <c r="CS99" s="278"/>
      <c r="CT99" s="278"/>
      <c r="CU99" s="278"/>
      <c r="CV99" s="278"/>
      <c r="CW99" s="278"/>
      <c r="CX99" s="278"/>
      <c r="CY99" s="278"/>
      <c r="CZ99" s="278"/>
      <c r="DA99" s="278"/>
      <c r="DB99" s="278"/>
      <c r="DC99" s="278"/>
      <c r="DD99" s="278"/>
      <c r="DE99" s="278"/>
      <c r="DF99" s="278"/>
      <c r="DG99" s="278"/>
      <c r="DH99" s="278"/>
      <c r="DI99" s="278"/>
      <c r="DJ99" s="278"/>
      <c r="DK99" s="278"/>
      <c r="DL99" s="278"/>
      <c r="DM99" s="278"/>
      <c r="DN99" s="278"/>
    </row>
    <row r="100" spans="2:118" x14ac:dyDescent="0.25">
      <c r="B100" s="353"/>
      <c r="C100" s="191" t="s">
        <v>269</v>
      </c>
      <c r="D100" s="27" t="s">
        <v>478</v>
      </c>
      <c r="E100" s="27" t="s">
        <v>134</v>
      </c>
      <c r="F100" s="27" t="s">
        <v>36</v>
      </c>
      <c r="G100" s="278">
        <v>22628</v>
      </c>
      <c r="H100" s="278">
        <v>61281</v>
      </c>
      <c r="I100" s="278">
        <v>1131</v>
      </c>
      <c r="J100" s="278">
        <v>7000</v>
      </c>
      <c r="K100" s="192">
        <f t="shared" si="9"/>
        <v>25311.000000000004</v>
      </c>
      <c r="L100" s="193">
        <f t="shared" si="10"/>
        <v>0</v>
      </c>
      <c r="M100" s="192">
        <f t="shared" si="11"/>
        <v>0</v>
      </c>
      <c r="N100" s="192">
        <f t="shared" si="12"/>
        <v>0</v>
      </c>
      <c r="O100" s="278"/>
      <c r="P100" s="241" t="str">
        <f t="shared" si="8"/>
        <v/>
      </c>
      <c r="Q100" s="192">
        <f t="shared" si="13"/>
        <v>23010</v>
      </c>
      <c r="R100" s="192">
        <f t="shared" si="14"/>
        <v>25311.000000000004</v>
      </c>
      <c r="S100" s="278"/>
      <c r="T100" s="278"/>
      <c r="U100" s="278"/>
      <c r="V100" s="278"/>
      <c r="W100" s="278"/>
      <c r="X100" s="278"/>
      <c r="Y100" s="278"/>
      <c r="Z100" s="278"/>
      <c r="AA100" s="278"/>
      <c r="AB100" s="278"/>
      <c r="AC100" s="278"/>
      <c r="AD100" s="278"/>
      <c r="AE100" s="278"/>
      <c r="AF100" s="278"/>
      <c r="AG100" s="278"/>
      <c r="AH100" s="278"/>
      <c r="AI100" s="278"/>
      <c r="AJ100" s="278"/>
      <c r="AK100" s="278"/>
      <c r="AL100" s="278"/>
      <c r="AM100" s="278"/>
      <c r="AN100" s="278"/>
      <c r="AO100" s="278"/>
      <c r="AP100" s="278"/>
      <c r="AQ100" s="278"/>
      <c r="AR100" s="278"/>
      <c r="AS100" s="278"/>
      <c r="AT100" s="278"/>
      <c r="AU100" s="278"/>
      <c r="AV100" s="278"/>
      <c r="AW100" s="278"/>
      <c r="AX100" s="278"/>
      <c r="AY100" s="278"/>
      <c r="AZ100" s="278"/>
      <c r="BA100" s="278"/>
      <c r="BB100" s="278"/>
      <c r="BC100" s="278"/>
      <c r="BD100" s="278"/>
      <c r="BE100" s="278"/>
      <c r="BF100" s="278"/>
      <c r="BG100" s="278"/>
      <c r="BH100" s="278"/>
      <c r="BI100" s="278"/>
      <c r="BJ100" s="278"/>
      <c r="BK100" s="278"/>
      <c r="BL100" s="278"/>
      <c r="BM100" s="278"/>
      <c r="BN100" s="278"/>
      <c r="BO100" s="278"/>
      <c r="BP100" s="278"/>
      <c r="BQ100" s="278"/>
      <c r="BR100" s="278"/>
      <c r="BS100" s="278"/>
      <c r="BT100" s="278"/>
      <c r="BU100" s="278"/>
      <c r="BV100" s="278"/>
      <c r="BW100" s="278"/>
      <c r="BX100" s="278"/>
      <c r="BY100" s="278"/>
      <c r="BZ100" s="278"/>
      <c r="CA100" s="278"/>
      <c r="CB100" s="278"/>
      <c r="CC100" s="278"/>
      <c r="CD100" s="278"/>
      <c r="CE100" s="278"/>
      <c r="CF100" s="278"/>
      <c r="CG100" s="278"/>
      <c r="CH100" s="278"/>
      <c r="CI100" s="278"/>
      <c r="CJ100" s="278"/>
      <c r="CK100" s="278"/>
      <c r="CL100" s="278"/>
      <c r="CM100" s="278"/>
      <c r="CN100" s="278"/>
      <c r="CO100" s="278"/>
      <c r="CP100" s="278"/>
      <c r="CQ100" s="278"/>
      <c r="CR100" s="278"/>
      <c r="CS100" s="278"/>
      <c r="CT100" s="278"/>
      <c r="CU100" s="278"/>
      <c r="CV100" s="278"/>
      <c r="CW100" s="278"/>
      <c r="CX100" s="278"/>
      <c r="CY100" s="278"/>
      <c r="CZ100" s="278"/>
      <c r="DA100" s="278"/>
      <c r="DB100" s="278"/>
      <c r="DC100" s="278"/>
      <c r="DD100" s="278"/>
      <c r="DE100" s="278"/>
      <c r="DF100" s="278"/>
      <c r="DG100" s="278"/>
      <c r="DH100" s="278"/>
      <c r="DI100" s="278"/>
      <c r="DJ100" s="278"/>
      <c r="DK100" s="278"/>
      <c r="DL100" s="278"/>
      <c r="DM100" s="278"/>
      <c r="DN100" s="278"/>
    </row>
    <row r="101" spans="2:118" x14ac:dyDescent="0.25">
      <c r="B101" s="353"/>
      <c r="C101" s="191" t="s">
        <v>270</v>
      </c>
      <c r="D101" s="27" t="s">
        <v>478</v>
      </c>
      <c r="E101" s="27" t="s">
        <v>134</v>
      </c>
      <c r="F101" s="27" t="s">
        <v>36</v>
      </c>
      <c r="G101" s="278">
        <v>22628</v>
      </c>
      <c r="H101" s="278">
        <v>51281</v>
      </c>
      <c r="I101" s="278">
        <v>1131</v>
      </c>
      <c r="J101" s="278">
        <v>7000</v>
      </c>
      <c r="K101" s="192">
        <f t="shared" si="9"/>
        <v>22561.000000000004</v>
      </c>
      <c r="L101" s="193">
        <f t="shared" si="10"/>
        <v>0</v>
      </c>
      <c r="M101" s="192">
        <f t="shared" si="11"/>
        <v>0</v>
      </c>
      <c r="N101" s="192">
        <f t="shared" si="12"/>
        <v>0</v>
      </c>
      <c r="O101" s="278"/>
      <c r="P101" s="241" t="str">
        <f t="shared" si="8"/>
        <v/>
      </c>
      <c r="Q101" s="192">
        <f t="shared" si="13"/>
        <v>20510</v>
      </c>
      <c r="R101" s="192">
        <f t="shared" si="14"/>
        <v>22561.000000000004</v>
      </c>
      <c r="S101" s="278"/>
      <c r="T101" s="278"/>
      <c r="U101" s="278"/>
      <c r="V101" s="278"/>
      <c r="W101" s="278"/>
      <c r="X101" s="278"/>
      <c r="Y101" s="278"/>
      <c r="Z101" s="278"/>
      <c r="AA101" s="278"/>
      <c r="AB101" s="278"/>
      <c r="AC101" s="278"/>
      <c r="AD101" s="278"/>
      <c r="AE101" s="278"/>
      <c r="AF101" s="278"/>
      <c r="AG101" s="278"/>
      <c r="AH101" s="278"/>
      <c r="AI101" s="278"/>
      <c r="AJ101" s="278"/>
      <c r="AK101" s="278"/>
      <c r="AL101" s="278"/>
      <c r="AM101" s="278"/>
      <c r="AN101" s="278"/>
      <c r="AO101" s="278"/>
      <c r="AP101" s="278"/>
      <c r="AQ101" s="278"/>
      <c r="AR101" s="278"/>
      <c r="AS101" s="278"/>
      <c r="AT101" s="278"/>
      <c r="AU101" s="278"/>
      <c r="AV101" s="278"/>
      <c r="AW101" s="278"/>
      <c r="AX101" s="278"/>
      <c r="AY101" s="278"/>
      <c r="AZ101" s="278"/>
      <c r="BA101" s="278"/>
      <c r="BB101" s="278"/>
      <c r="BC101" s="278"/>
      <c r="BD101" s="278"/>
      <c r="BE101" s="278"/>
      <c r="BF101" s="278"/>
      <c r="BG101" s="278"/>
      <c r="BH101" s="278"/>
      <c r="BI101" s="278"/>
      <c r="BJ101" s="278"/>
      <c r="BK101" s="278"/>
      <c r="BL101" s="278"/>
      <c r="BM101" s="278"/>
      <c r="BN101" s="278"/>
      <c r="BO101" s="278"/>
      <c r="BP101" s="278"/>
      <c r="BQ101" s="278"/>
      <c r="BR101" s="278"/>
      <c r="BS101" s="278"/>
      <c r="BT101" s="278"/>
      <c r="BU101" s="278"/>
      <c r="BV101" s="278"/>
      <c r="BW101" s="278"/>
      <c r="BX101" s="278"/>
      <c r="BY101" s="278"/>
      <c r="BZ101" s="278"/>
      <c r="CA101" s="278"/>
      <c r="CB101" s="278"/>
      <c r="CC101" s="278"/>
      <c r="CD101" s="278"/>
      <c r="CE101" s="278"/>
      <c r="CF101" s="278"/>
      <c r="CG101" s="278"/>
      <c r="CH101" s="278"/>
      <c r="CI101" s="278"/>
      <c r="CJ101" s="278"/>
      <c r="CK101" s="278"/>
      <c r="CL101" s="278"/>
      <c r="CM101" s="278"/>
      <c r="CN101" s="278"/>
      <c r="CO101" s="278"/>
      <c r="CP101" s="278"/>
      <c r="CQ101" s="278"/>
      <c r="CR101" s="278"/>
      <c r="CS101" s="278"/>
      <c r="CT101" s="278"/>
      <c r="CU101" s="278"/>
      <c r="CV101" s="278"/>
      <c r="CW101" s="278"/>
      <c r="CX101" s="278"/>
      <c r="CY101" s="278"/>
      <c r="CZ101" s="278"/>
      <c r="DA101" s="278"/>
      <c r="DB101" s="278"/>
      <c r="DC101" s="278"/>
      <c r="DD101" s="278"/>
      <c r="DE101" s="278"/>
      <c r="DF101" s="278"/>
      <c r="DG101" s="278"/>
      <c r="DH101" s="278"/>
      <c r="DI101" s="278"/>
      <c r="DJ101" s="278"/>
      <c r="DK101" s="278"/>
      <c r="DL101" s="278"/>
      <c r="DM101" s="278"/>
      <c r="DN101" s="278"/>
    </row>
    <row r="102" spans="2:118" x14ac:dyDescent="0.25">
      <c r="B102" s="353"/>
      <c r="C102" s="191" t="s">
        <v>271</v>
      </c>
      <c r="D102" s="27" t="s">
        <v>478</v>
      </c>
      <c r="E102" s="27" t="s">
        <v>134</v>
      </c>
      <c r="F102" s="27" t="s">
        <v>36</v>
      </c>
      <c r="G102" s="278">
        <v>22628</v>
      </c>
      <c r="H102" s="278">
        <v>61281</v>
      </c>
      <c r="I102" s="278">
        <v>1131</v>
      </c>
      <c r="J102" s="278">
        <v>7000</v>
      </c>
      <c r="K102" s="192">
        <f t="shared" si="9"/>
        <v>25311.000000000004</v>
      </c>
      <c r="L102" s="193">
        <f t="shared" si="10"/>
        <v>0</v>
      </c>
      <c r="M102" s="192">
        <f t="shared" si="11"/>
        <v>0</v>
      </c>
      <c r="N102" s="192">
        <f t="shared" si="12"/>
        <v>0</v>
      </c>
      <c r="O102" s="278"/>
      <c r="P102" s="241" t="str">
        <f t="shared" si="8"/>
        <v/>
      </c>
      <c r="Q102" s="192">
        <f t="shared" si="13"/>
        <v>23010</v>
      </c>
      <c r="R102" s="192">
        <f t="shared" si="14"/>
        <v>25311.000000000004</v>
      </c>
      <c r="S102" s="278"/>
      <c r="T102" s="278"/>
      <c r="U102" s="278"/>
      <c r="V102" s="278"/>
      <c r="W102" s="278"/>
      <c r="X102" s="278"/>
      <c r="Y102" s="278"/>
      <c r="Z102" s="278"/>
      <c r="AA102" s="278"/>
      <c r="AB102" s="278"/>
      <c r="AC102" s="278"/>
      <c r="AD102" s="278"/>
      <c r="AE102" s="278"/>
      <c r="AF102" s="278"/>
      <c r="AG102" s="278"/>
      <c r="AH102" s="278"/>
      <c r="AI102" s="278"/>
      <c r="AJ102" s="278"/>
      <c r="AK102" s="278"/>
      <c r="AL102" s="278"/>
      <c r="AM102" s="278"/>
      <c r="AN102" s="278"/>
      <c r="AO102" s="278"/>
      <c r="AP102" s="278"/>
      <c r="AQ102" s="278"/>
      <c r="AR102" s="278"/>
      <c r="AS102" s="278"/>
      <c r="AT102" s="278"/>
      <c r="AU102" s="278"/>
      <c r="AV102" s="278"/>
      <c r="AW102" s="278"/>
      <c r="AX102" s="278"/>
      <c r="AY102" s="278"/>
      <c r="AZ102" s="278"/>
      <c r="BA102" s="278"/>
      <c r="BB102" s="278"/>
      <c r="BC102" s="278"/>
      <c r="BD102" s="278"/>
      <c r="BE102" s="278"/>
      <c r="BF102" s="278"/>
      <c r="BG102" s="278"/>
      <c r="BH102" s="278"/>
      <c r="BI102" s="278"/>
      <c r="BJ102" s="278"/>
      <c r="BK102" s="278"/>
      <c r="BL102" s="278"/>
      <c r="BM102" s="278"/>
      <c r="BN102" s="278"/>
      <c r="BO102" s="278"/>
      <c r="BP102" s="278"/>
      <c r="BQ102" s="278"/>
      <c r="BR102" s="278"/>
      <c r="BS102" s="278"/>
      <c r="BT102" s="278"/>
      <c r="BU102" s="278"/>
      <c r="BV102" s="278"/>
      <c r="BW102" s="278"/>
      <c r="BX102" s="278"/>
      <c r="BY102" s="278"/>
      <c r="BZ102" s="278"/>
      <c r="CA102" s="278"/>
      <c r="CB102" s="278"/>
      <c r="CC102" s="278"/>
      <c r="CD102" s="278"/>
      <c r="CE102" s="278"/>
      <c r="CF102" s="278"/>
      <c r="CG102" s="278"/>
      <c r="CH102" s="278"/>
      <c r="CI102" s="278"/>
      <c r="CJ102" s="278"/>
      <c r="CK102" s="278"/>
      <c r="CL102" s="278"/>
      <c r="CM102" s="278"/>
      <c r="CN102" s="278"/>
      <c r="CO102" s="278"/>
      <c r="CP102" s="278"/>
      <c r="CQ102" s="278"/>
      <c r="CR102" s="278"/>
      <c r="CS102" s="278"/>
      <c r="CT102" s="278"/>
      <c r="CU102" s="278"/>
      <c r="CV102" s="278"/>
      <c r="CW102" s="278"/>
      <c r="CX102" s="278"/>
      <c r="CY102" s="278"/>
      <c r="CZ102" s="278"/>
      <c r="DA102" s="278"/>
      <c r="DB102" s="278"/>
      <c r="DC102" s="278"/>
      <c r="DD102" s="278"/>
      <c r="DE102" s="278"/>
      <c r="DF102" s="278"/>
      <c r="DG102" s="278"/>
      <c r="DH102" s="278"/>
      <c r="DI102" s="278"/>
      <c r="DJ102" s="278"/>
      <c r="DK102" s="278"/>
      <c r="DL102" s="278"/>
      <c r="DM102" s="278"/>
      <c r="DN102" s="278"/>
    </row>
    <row r="103" spans="2:118" x14ac:dyDescent="0.25">
      <c r="B103" s="353"/>
      <c r="C103" s="191" t="s">
        <v>272</v>
      </c>
      <c r="D103" s="27" t="s">
        <v>478</v>
      </c>
      <c r="E103" s="27" t="s">
        <v>134</v>
      </c>
      <c r="F103" s="27" t="s">
        <v>36</v>
      </c>
      <c r="G103" s="278">
        <v>22628</v>
      </c>
      <c r="H103" s="278">
        <v>34281</v>
      </c>
      <c r="I103" s="278">
        <v>1131</v>
      </c>
      <c r="J103" s="278">
        <v>7000</v>
      </c>
      <c r="K103" s="192">
        <f t="shared" si="9"/>
        <v>17886</v>
      </c>
      <c r="L103" s="193">
        <f t="shared" si="10"/>
        <v>0</v>
      </c>
      <c r="M103" s="192">
        <f t="shared" si="11"/>
        <v>0</v>
      </c>
      <c r="N103" s="192">
        <f t="shared" si="12"/>
        <v>0</v>
      </c>
      <c r="O103" s="278"/>
      <c r="P103" s="241" t="str">
        <f t="shared" si="8"/>
        <v/>
      </c>
      <c r="Q103" s="192">
        <f t="shared" si="13"/>
        <v>16259.999999999998</v>
      </c>
      <c r="R103" s="192">
        <f t="shared" si="14"/>
        <v>17886</v>
      </c>
      <c r="S103" s="278"/>
      <c r="T103" s="278"/>
      <c r="U103" s="278"/>
      <c r="V103" s="278"/>
      <c r="W103" s="278"/>
      <c r="X103" s="278"/>
      <c r="Y103" s="278"/>
      <c r="Z103" s="278"/>
      <c r="AA103" s="278"/>
      <c r="AB103" s="278"/>
      <c r="AC103" s="278"/>
      <c r="AD103" s="278"/>
      <c r="AE103" s="278"/>
      <c r="AF103" s="278"/>
      <c r="AG103" s="278"/>
      <c r="AH103" s="278"/>
      <c r="AI103" s="278"/>
      <c r="AJ103" s="278"/>
      <c r="AK103" s="278"/>
      <c r="AL103" s="278"/>
      <c r="AM103" s="278"/>
      <c r="AN103" s="278"/>
      <c r="AO103" s="278"/>
      <c r="AP103" s="278"/>
      <c r="AQ103" s="278"/>
      <c r="AR103" s="278"/>
      <c r="AS103" s="278"/>
      <c r="AT103" s="278"/>
      <c r="AU103" s="278"/>
      <c r="AV103" s="278"/>
      <c r="AW103" s="278"/>
      <c r="AX103" s="278"/>
      <c r="AY103" s="278"/>
      <c r="AZ103" s="278"/>
      <c r="BA103" s="278"/>
      <c r="BB103" s="278"/>
      <c r="BC103" s="278"/>
      <c r="BD103" s="278"/>
      <c r="BE103" s="278"/>
      <c r="BF103" s="278"/>
      <c r="BG103" s="278"/>
      <c r="BH103" s="278"/>
      <c r="BI103" s="278"/>
      <c r="BJ103" s="278"/>
      <c r="BK103" s="278"/>
      <c r="BL103" s="278"/>
      <c r="BM103" s="278"/>
      <c r="BN103" s="278"/>
      <c r="BO103" s="278"/>
      <c r="BP103" s="278"/>
      <c r="BQ103" s="278"/>
      <c r="BR103" s="278"/>
      <c r="BS103" s="278"/>
      <c r="BT103" s="278"/>
      <c r="BU103" s="278"/>
      <c r="BV103" s="278"/>
      <c r="BW103" s="278"/>
      <c r="BX103" s="278"/>
      <c r="BY103" s="278"/>
      <c r="BZ103" s="278"/>
      <c r="CA103" s="278"/>
      <c r="CB103" s="278"/>
      <c r="CC103" s="278"/>
      <c r="CD103" s="278"/>
      <c r="CE103" s="278"/>
      <c r="CF103" s="278"/>
      <c r="CG103" s="278"/>
      <c r="CH103" s="278"/>
      <c r="CI103" s="278"/>
      <c r="CJ103" s="278"/>
      <c r="CK103" s="278"/>
      <c r="CL103" s="278"/>
      <c r="CM103" s="278"/>
      <c r="CN103" s="278"/>
      <c r="CO103" s="278"/>
      <c r="CP103" s="278"/>
      <c r="CQ103" s="278"/>
      <c r="CR103" s="278"/>
      <c r="CS103" s="278"/>
      <c r="CT103" s="278"/>
      <c r="CU103" s="278"/>
      <c r="CV103" s="278"/>
      <c r="CW103" s="278"/>
      <c r="CX103" s="278"/>
      <c r="CY103" s="278"/>
      <c r="CZ103" s="278"/>
      <c r="DA103" s="278"/>
      <c r="DB103" s="278"/>
      <c r="DC103" s="278"/>
      <c r="DD103" s="278"/>
      <c r="DE103" s="278"/>
      <c r="DF103" s="278"/>
      <c r="DG103" s="278"/>
      <c r="DH103" s="278"/>
      <c r="DI103" s="278"/>
      <c r="DJ103" s="278"/>
      <c r="DK103" s="278"/>
      <c r="DL103" s="278"/>
      <c r="DM103" s="278"/>
      <c r="DN103" s="278"/>
    </row>
    <row r="104" spans="2:118" x14ac:dyDescent="0.25">
      <c r="B104" s="353"/>
      <c r="C104" s="191" t="s">
        <v>273</v>
      </c>
      <c r="D104" s="27" t="s">
        <v>478</v>
      </c>
      <c r="E104" s="27" t="s">
        <v>134</v>
      </c>
      <c r="F104" s="27" t="s">
        <v>36</v>
      </c>
      <c r="G104" s="278">
        <v>18289</v>
      </c>
      <c r="H104" s="278">
        <v>162111</v>
      </c>
      <c r="I104" s="278">
        <v>914</v>
      </c>
      <c r="J104" s="278">
        <v>47692</v>
      </c>
      <c r="K104" s="192">
        <f t="shared" si="9"/>
        <v>62976.65</v>
      </c>
      <c r="L104" s="193">
        <f t="shared" si="10"/>
        <v>0</v>
      </c>
      <c r="M104" s="192">
        <f t="shared" si="11"/>
        <v>0</v>
      </c>
      <c r="N104" s="192">
        <f t="shared" si="12"/>
        <v>0</v>
      </c>
      <c r="O104" s="278"/>
      <c r="P104" s="241" t="str">
        <f t="shared" si="8"/>
        <v/>
      </c>
      <c r="Q104" s="192">
        <f t="shared" si="13"/>
        <v>57251.5</v>
      </c>
      <c r="R104" s="192">
        <f t="shared" si="14"/>
        <v>62976.65</v>
      </c>
      <c r="S104" s="278"/>
      <c r="T104" s="278"/>
      <c r="U104" s="278"/>
      <c r="V104" s="278"/>
      <c r="W104" s="278"/>
      <c r="X104" s="278"/>
      <c r="Y104" s="278"/>
      <c r="Z104" s="278"/>
      <c r="AA104" s="278"/>
      <c r="AB104" s="278"/>
      <c r="AC104" s="278"/>
      <c r="AD104" s="278"/>
      <c r="AE104" s="278"/>
      <c r="AF104" s="278"/>
      <c r="AG104" s="278"/>
      <c r="AH104" s="278"/>
      <c r="AI104" s="278"/>
      <c r="AJ104" s="278"/>
      <c r="AK104" s="278"/>
      <c r="AL104" s="278"/>
      <c r="AM104" s="278"/>
      <c r="AN104" s="278"/>
      <c r="AO104" s="278"/>
      <c r="AP104" s="278"/>
      <c r="AQ104" s="278"/>
      <c r="AR104" s="278"/>
      <c r="AS104" s="278"/>
      <c r="AT104" s="278"/>
      <c r="AU104" s="278"/>
      <c r="AV104" s="278"/>
      <c r="AW104" s="278"/>
      <c r="AX104" s="278"/>
      <c r="AY104" s="278"/>
      <c r="AZ104" s="278"/>
      <c r="BA104" s="278"/>
      <c r="BB104" s="278"/>
      <c r="BC104" s="278"/>
      <c r="BD104" s="278"/>
      <c r="BE104" s="278"/>
      <c r="BF104" s="278"/>
      <c r="BG104" s="278"/>
      <c r="BH104" s="278"/>
      <c r="BI104" s="278"/>
      <c r="BJ104" s="278"/>
      <c r="BK104" s="278"/>
      <c r="BL104" s="278"/>
      <c r="BM104" s="278"/>
      <c r="BN104" s="278"/>
      <c r="BO104" s="278"/>
      <c r="BP104" s="278"/>
      <c r="BQ104" s="278"/>
      <c r="BR104" s="278"/>
      <c r="BS104" s="278"/>
      <c r="BT104" s="278"/>
      <c r="BU104" s="278"/>
      <c r="BV104" s="278"/>
      <c r="BW104" s="278"/>
      <c r="BX104" s="278"/>
      <c r="BY104" s="278"/>
      <c r="BZ104" s="278"/>
      <c r="CA104" s="278"/>
      <c r="CB104" s="278"/>
      <c r="CC104" s="278"/>
      <c r="CD104" s="278"/>
      <c r="CE104" s="278"/>
      <c r="CF104" s="278"/>
      <c r="CG104" s="278"/>
      <c r="CH104" s="278"/>
      <c r="CI104" s="278"/>
      <c r="CJ104" s="278"/>
      <c r="CK104" s="278"/>
      <c r="CL104" s="278"/>
      <c r="CM104" s="278"/>
      <c r="CN104" s="278"/>
      <c r="CO104" s="278"/>
      <c r="CP104" s="278"/>
      <c r="CQ104" s="278"/>
      <c r="CR104" s="278"/>
      <c r="CS104" s="278"/>
      <c r="CT104" s="278"/>
      <c r="CU104" s="278"/>
      <c r="CV104" s="278"/>
      <c r="CW104" s="278"/>
      <c r="CX104" s="278"/>
      <c r="CY104" s="278"/>
      <c r="CZ104" s="278"/>
      <c r="DA104" s="278"/>
      <c r="DB104" s="278"/>
      <c r="DC104" s="278"/>
      <c r="DD104" s="278"/>
      <c r="DE104" s="278"/>
      <c r="DF104" s="278"/>
      <c r="DG104" s="278"/>
      <c r="DH104" s="278"/>
      <c r="DI104" s="278"/>
      <c r="DJ104" s="278"/>
      <c r="DK104" s="278"/>
      <c r="DL104" s="278"/>
      <c r="DM104" s="278"/>
      <c r="DN104" s="278"/>
    </row>
    <row r="105" spans="2:118" x14ac:dyDescent="0.25">
      <c r="B105" s="353"/>
      <c r="C105" s="191" t="s">
        <v>274</v>
      </c>
      <c r="D105" s="27" t="s">
        <v>478</v>
      </c>
      <c r="E105" s="27" t="s">
        <v>134</v>
      </c>
      <c r="F105" s="27" t="s">
        <v>36</v>
      </c>
      <c r="G105" s="278">
        <v>5635</v>
      </c>
      <c r="H105" s="278">
        <v>218529</v>
      </c>
      <c r="I105" s="278">
        <v>282</v>
      </c>
      <c r="J105" s="278">
        <v>0</v>
      </c>
      <c r="K105" s="192">
        <f t="shared" si="9"/>
        <v>61722.65</v>
      </c>
      <c r="L105" s="193">
        <f t="shared" si="10"/>
        <v>0</v>
      </c>
      <c r="M105" s="192">
        <f t="shared" si="11"/>
        <v>0</v>
      </c>
      <c r="N105" s="192">
        <f t="shared" si="12"/>
        <v>0</v>
      </c>
      <c r="O105" s="278"/>
      <c r="P105" s="241" t="str">
        <f t="shared" si="8"/>
        <v/>
      </c>
      <c r="Q105" s="192">
        <f t="shared" si="13"/>
        <v>56111.5</v>
      </c>
      <c r="R105" s="192">
        <f t="shared" si="14"/>
        <v>61722.65</v>
      </c>
      <c r="S105" s="278"/>
      <c r="T105" s="278"/>
      <c r="U105" s="278"/>
      <c r="V105" s="278"/>
      <c r="W105" s="278"/>
      <c r="X105" s="278"/>
      <c r="Y105" s="278"/>
      <c r="Z105" s="278"/>
      <c r="AA105" s="278"/>
      <c r="AB105" s="278"/>
      <c r="AC105" s="278"/>
      <c r="AD105" s="278"/>
      <c r="AE105" s="278"/>
      <c r="AF105" s="278"/>
      <c r="AG105" s="278"/>
      <c r="AH105" s="278"/>
      <c r="AI105" s="278"/>
      <c r="AJ105" s="278"/>
      <c r="AK105" s="278"/>
      <c r="AL105" s="278"/>
      <c r="AM105" s="278"/>
      <c r="AN105" s="278"/>
      <c r="AO105" s="278"/>
      <c r="AP105" s="278"/>
      <c r="AQ105" s="278"/>
      <c r="AR105" s="278"/>
      <c r="AS105" s="278"/>
      <c r="AT105" s="278"/>
      <c r="AU105" s="278"/>
      <c r="AV105" s="278"/>
      <c r="AW105" s="278"/>
      <c r="AX105" s="278"/>
      <c r="AY105" s="278"/>
      <c r="AZ105" s="278"/>
      <c r="BA105" s="278"/>
      <c r="BB105" s="278"/>
      <c r="BC105" s="278"/>
      <c r="BD105" s="278"/>
      <c r="BE105" s="278"/>
      <c r="BF105" s="278"/>
      <c r="BG105" s="278"/>
      <c r="BH105" s="278"/>
      <c r="BI105" s="278"/>
      <c r="BJ105" s="278"/>
      <c r="BK105" s="278"/>
      <c r="BL105" s="278"/>
      <c r="BM105" s="278"/>
      <c r="BN105" s="278"/>
      <c r="BO105" s="278"/>
      <c r="BP105" s="278"/>
      <c r="BQ105" s="278"/>
      <c r="BR105" s="278"/>
      <c r="BS105" s="278"/>
      <c r="BT105" s="278"/>
      <c r="BU105" s="278"/>
      <c r="BV105" s="278"/>
      <c r="BW105" s="278"/>
      <c r="BX105" s="278"/>
      <c r="BY105" s="278"/>
      <c r="BZ105" s="278"/>
      <c r="CA105" s="278"/>
      <c r="CB105" s="278"/>
      <c r="CC105" s="278"/>
      <c r="CD105" s="278"/>
      <c r="CE105" s="278"/>
      <c r="CF105" s="278"/>
      <c r="CG105" s="278"/>
      <c r="CH105" s="278"/>
      <c r="CI105" s="278"/>
      <c r="CJ105" s="278"/>
      <c r="CK105" s="278"/>
      <c r="CL105" s="278"/>
      <c r="CM105" s="278"/>
      <c r="CN105" s="278"/>
      <c r="CO105" s="278"/>
      <c r="CP105" s="278"/>
      <c r="CQ105" s="278"/>
      <c r="CR105" s="278"/>
      <c r="CS105" s="278"/>
      <c r="CT105" s="278"/>
      <c r="CU105" s="278"/>
      <c r="CV105" s="278"/>
      <c r="CW105" s="278"/>
      <c r="CX105" s="278"/>
      <c r="CY105" s="278"/>
      <c r="CZ105" s="278"/>
      <c r="DA105" s="278"/>
      <c r="DB105" s="278"/>
      <c r="DC105" s="278"/>
      <c r="DD105" s="278"/>
      <c r="DE105" s="278"/>
      <c r="DF105" s="278"/>
      <c r="DG105" s="278"/>
      <c r="DH105" s="278"/>
      <c r="DI105" s="278"/>
      <c r="DJ105" s="278"/>
      <c r="DK105" s="278"/>
      <c r="DL105" s="278"/>
      <c r="DM105" s="278"/>
      <c r="DN105" s="278"/>
    </row>
    <row r="106" spans="2:118" x14ac:dyDescent="0.25">
      <c r="B106" s="353"/>
      <c r="C106" s="191" t="s">
        <v>275</v>
      </c>
      <c r="D106" s="27" t="s">
        <v>478</v>
      </c>
      <c r="E106" s="27" t="s">
        <v>134</v>
      </c>
      <c r="F106" s="27" t="s">
        <v>36</v>
      </c>
      <c r="G106" s="278">
        <v>63516.67</v>
      </c>
      <c r="H106" s="278">
        <v>8250</v>
      </c>
      <c r="I106" s="278">
        <v>6351.67</v>
      </c>
      <c r="J106" s="278">
        <v>0</v>
      </c>
      <c r="K106" s="192">
        <f t="shared" si="9"/>
        <v>21482.5435</v>
      </c>
      <c r="L106" s="193">
        <f t="shared" si="10"/>
        <v>0</v>
      </c>
      <c r="M106" s="192">
        <f t="shared" si="11"/>
        <v>0</v>
      </c>
      <c r="N106" s="192">
        <f t="shared" si="12"/>
        <v>0</v>
      </c>
      <c r="O106" s="278"/>
      <c r="P106" s="241" t="str">
        <f t="shared" si="8"/>
        <v/>
      </c>
      <c r="Q106" s="192">
        <f t="shared" si="13"/>
        <v>19529.584999999999</v>
      </c>
      <c r="R106" s="192">
        <f t="shared" si="14"/>
        <v>21482.5435</v>
      </c>
      <c r="S106" s="278"/>
      <c r="T106" s="278"/>
      <c r="U106" s="278"/>
      <c r="V106" s="278"/>
      <c r="W106" s="278"/>
      <c r="X106" s="278"/>
      <c r="Y106" s="278"/>
      <c r="Z106" s="278"/>
      <c r="AA106" s="278"/>
      <c r="AB106" s="278"/>
      <c r="AC106" s="278"/>
      <c r="AD106" s="278"/>
      <c r="AE106" s="278"/>
      <c r="AF106" s="278"/>
      <c r="AG106" s="278"/>
      <c r="AH106" s="278"/>
      <c r="AI106" s="278"/>
      <c r="AJ106" s="278"/>
      <c r="AK106" s="278"/>
      <c r="AL106" s="278"/>
      <c r="AM106" s="278"/>
      <c r="AN106" s="278"/>
      <c r="AO106" s="278"/>
      <c r="AP106" s="278"/>
      <c r="AQ106" s="278"/>
      <c r="AR106" s="278"/>
      <c r="AS106" s="278"/>
      <c r="AT106" s="278"/>
      <c r="AU106" s="278"/>
      <c r="AV106" s="278"/>
      <c r="AW106" s="278"/>
      <c r="AX106" s="278"/>
      <c r="AY106" s="278"/>
      <c r="AZ106" s="278"/>
      <c r="BA106" s="278"/>
      <c r="BB106" s="278"/>
      <c r="BC106" s="278"/>
      <c r="BD106" s="278"/>
      <c r="BE106" s="278"/>
      <c r="BF106" s="278"/>
      <c r="BG106" s="278"/>
      <c r="BH106" s="278"/>
      <c r="BI106" s="278"/>
      <c r="BJ106" s="278"/>
      <c r="BK106" s="278"/>
      <c r="BL106" s="278"/>
      <c r="BM106" s="278"/>
      <c r="BN106" s="278"/>
      <c r="BO106" s="278"/>
      <c r="BP106" s="278"/>
      <c r="BQ106" s="278"/>
      <c r="BR106" s="278"/>
      <c r="BS106" s="278"/>
      <c r="BT106" s="278"/>
      <c r="BU106" s="278"/>
      <c r="BV106" s="278"/>
      <c r="BW106" s="278"/>
      <c r="BX106" s="278"/>
      <c r="BY106" s="278"/>
      <c r="BZ106" s="278"/>
      <c r="CA106" s="278"/>
      <c r="CB106" s="278"/>
      <c r="CC106" s="278"/>
      <c r="CD106" s="278"/>
      <c r="CE106" s="278"/>
      <c r="CF106" s="278"/>
      <c r="CG106" s="278"/>
      <c r="CH106" s="278"/>
      <c r="CI106" s="278"/>
      <c r="CJ106" s="278"/>
      <c r="CK106" s="278"/>
      <c r="CL106" s="278"/>
      <c r="CM106" s="278"/>
      <c r="CN106" s="278"/>
      <c r="CO106" s="278"/>
      <c r="CP106" s="278"/>
      <c r="CQ106" s="278"/>
      <c r="CR106" s="278"/>
      <c r="CS106" s="278"/>
      <c r="CT106" s="278"/>
      <c r="CU106" s="278"/>
      <c r="CV106" s="278"/>
      <c r="CW106" s="278"/>
      <c r="CX106" s="278"/>
      <c r="CY106" s="278"/>
      <c r="CZ106" s="278"/>
      <c r="DA106" s="278"/>
      <c r="DB106" s="278"/>
      <c r="DC106" s="278"/>
      <c r="DD106" s="278"/>
      <c r="DE106" s="278"/>
      <c r="DF106" s="278"/>
      <c r="DG106" s="278"/>
      <c r="DH106" s="278"/>
      <c r="DI106" s="278"/>
      <c r="DJ106" s="278"/>
      <c r="DK106" s="278"/>
      <c r="DL106" s="278"/>
      <c r="DM106" s="278"/>
      <c r="DN106" s="278"/>
    </row>
    <row r="107" spans="2:118" x14ac:dyDescent="0.25">
      <c r="B107" s="353"/>
      <c r="C107" s="191" t="s">
        <v>276</v>
      </c>
      <c r="D107" s="27" t="s">
        <v>478</v>
      </c>
      <c r="E107" s="27" t="s">
        <v>134</v>
      </c>
      <c r="F107" s="27" t="s">
        <v>36</v>
      </c>
      <c r="G107" s="278">
        <v>0</v>
      </c>
      <c r="H107" s="278">
        <v>0</v>
      </c>
      <c r="I107" s="278">
        <v>0</v>
      </c>
      <c r="J107" s="278">
        <v>0</v>
      </c>
      <c r="K107" s="192">
        <f t="shared" si="9"/>
        <v>0</v>
      </c>
      <c r="L107" s="193">
        <f t="shared" si="10"/>
        <v>0</v>
      </c>
      <c r="M107" s="192">
        <f t="shared" si="11"/>
        <v>0</v>
      </c>
      <c r="N107" s="192">
        <f t="shared" si="12"/>
        <v>0</v>
      </c>
      <c r="O107" s="278"/>
      <c r="P107" s="241" t="str">
        <f t="shared" si="8"/>
        <v>&lt;--Es necesario ingresar un valor aproximado</v>
      </c>
      <c r="Q107" s="192">
        <f t="shared" si="13"/>
        <v>0</v>
      </c>
      <c r="R107" s="192">
        <f t="shared" si="14"/>
        <v>0</v>
      </c>
      <c r="S107" s="278"/>
      <c r="T107" s="278"/>
      <c r="U107" s="278"/>
      <c r="V107" s="278"/>
      <c r="W107" s="278"/>
      <c r="X107" s="278"/>
      <c r="Y107" s="278"/>
      <c r="Z107" s="278"/>
      <c r="AA107" s="278"/>
      <c r="AB107" s="278"/>
      <c r="AC107" s="278"/>
      <c r="AD107" s="278"/>
      <c r="AE107" s="278"/>
      <c r="AF107" s="278"/>
      <c r="AG107" s="278"/>
      <c r="AH107" s="278"/>
      <c r="AI107" s="278"/>
      <c r="AJ107" s="278"/>
      <c r="AK107" s="278"/>
      <c r="AL107" s="278"/>
      <c r="AM107" s="278"/>
      <c r="AN107" s="278"/>
      <c r="AO107" s="278"/>
      <c r="AP107" s="278"/>
      <c r="AQ107" s="278"/>
      <c r="AR107" s="278"/>
      <c r="AS107" s="278"/>
      <c r="AT107" s="278"/>
      <c r="AU107" s="278"/>
      <c r="AV107" s="278"/>
      <c r="AW107" s="278"/>
      <c r="AX107" s="278"/>
      <c r="AY107" s="278"/>
      <c r="AZ107" s="278"/>
      <c r="BA107" s="278"/>
      <c r="BB107" s="278"/>
      <c r="BC107" s="278"/>
      <c r="BD107" s="278"/>
      <c r="BE107" s="278"/>
      <c r="BF107" s="278"/>
      <c r="BG107" s="278"/>
      <c r="BH107" s="278"/>
      <c r="BI107" s="278"/>
      <c r="BJ107" s="278"/>
      <c r="BK107" s="278"/>
      <c r="BL107" s="278"/>
      <c r="BM107" s="278"/>
      <c r="BN107" s="278"/>
      <c r="BO107" s="278"/>
      <c r="BP107" s="278"/>
      <c r="BQ107" s="278"/>
      <c r="BR107" s="278"/>
      <c r="BS107" s="278"/>
      <c r="BT107" s="278"/>
      <c r="BU107" s="278"/>
      <c r="BV107" s="278"/>
      <c r="BW107" s="278"/>
      <c r="BX107" s="278"/>
      <c r="BY107" s="278"/>
      <c r="BZ107" s="278"/>
      <c r="CA107" s="278"/>
      <c r="CB107" s="278"/>
      <c r="CC107" s="278"/>
      <c r="CD107" s="278"/>
      <c r="CE107" s="278"/>
      <c r="CF107" s="278"/>
      <c r="CG107" s="278"/>
      <c r="CH107" s="278"/>
      <c r="CI107" s="278"/>
      <c r="CJ107" s="278"/>
      <c r="CK107" s="278"/>
      <c r="CL107" s="278"/>
      <c r="CM107" s="278"/>
      <c r="CN107" s="278"/>
      <c r="CO107" s="278"/>
      <c r="CP107" s="278"/>
      <c r="CQ107" s="278"/>
      <c r="CR107" s="278"/>
      <c r="CS107" s="278"/>
      <c r="CT107" s="278"/>
      <c r="CU107" s="278"/>
      <c r="CV107" s="278"/>
      <c r="CW107" s="278"/>
      <c r="CX107" s="278"/>
      <c r="CY107" s="278"/>
      <c r="CZ107" s="278"/>
      <c r="DA107" s="278"/>
      <c r="DB107" s="278"/>
      <c r="DC107" s="278"/>
      <c r="DD107" s="278"/>
      <c r="DE107" s="278"/>
      <c r="DF107" s="278"/>
      <c r="DG107" s="278"/>
      <c r="DH107" s="278"/>
      <c r="DI107" s="278"/>
      <c r="DJ107" s="278"/>
      <c r="DK107" s="278"/>
      <c r="DL107" s="278"/>
      <c r="DM107" s="278"/>
      <c r="DN107" s="278"/>
    </row>
    <row r="108" spans="2:118" x14ac:dyDescent="0.25">
      <c r="B108" s="353"/>
      <c r="C108" s="191" t="s">
        <v>277</v>
      </c>
      <c r="D108" s="27" t="s">
        <v>478</v>
      </c>
      <c r="E108" s="27" t="s">
        <v>134</v>
      </c>
      <c r="F108" s="27" t="s">
        <v>36</v>
      </c>
      <c r="G108" s="278">
        <v>0</v>
      </c>
      <c r="H108" s="278">
        <v>0</v>
      </c>
      <c r="I108" s="278">
        <v>0</v>
      </c>
      <c r="J108" s="278">
        <v>0</v>
      </c>
      <c r="K108" s="192">
        <f t="shared" si="9"/>
        <v>0</v>
      </c>
      <c r="L108" s="193">
        <f t="shared" si="10"/>
        <v>101304.50000000001</v>
      </c>
      <c r="M108" s="192">
        <f t="shared" si="11"/>
        <v>101304.50000000001</v>
      </c>
      <c r="N108" s="192">
        <f t="shared" si="12"/>
        <v>101304.50000000001</v>
      </c>
      <c r="O108" s="278"/>
      <c r="P108" s="241" t="str">
        <f t="shared" si="8"/>
        <v/>
      </c>
      <c r="Q108" s="192">
        <f t="shared" si="13"/>
        <v>92095</v>
      </c>
      <c r="R108" s="192">
        <f t="shared" si="14"/>
        <v>101304.50000000001</v>
      </c>
      <c r="S108" s="278"/>
      <c r="T108" s="278"/>
      <c r="U108" s="278"/>
      <c r="V108" s="278"/>
      <c r="W108" s="278"/>
      <c r="X108" s="278"/>
      <c r="Y108" s="278"/>
      <c r="Z108" s="278"/>
      <c r="AA108" s="278"/>
      <c r="AB108" s="278"/>
      <c r="AC108" s="278"/>
      <c r="AD108" s="278"/>
      <c r="AE108" s="278"/>
      <c r="AF108" s="278"/>
      <c r="AG108" s="278"/>
      <c r="AH108" s="278"/>
      <c r="AI108" s="278"/>
      <c r="AJ108" s="278"/>
      <c r="AK108" s="278"/>
      <c r="AL108" s="278"/>
      <c r="AM108" s="278"/>
      <c r="AN108" s="278"/>
      <c r="AO108" s="278"/>
      <c r="AP108" s="278"/>
      <c r="AQ108" s="278"/>
      <c r="AR108" s="278"/>
      <c r="AS108" s="278">
        <v>92095</v>
      </c>
      <c r="AT108" s="278"/>
      <c r="AU108" s="278"/>
      <c r="AV108" s="278"/>
      <c r="AW108" s="278"/>
      <c r="AX108" s="278"/>
      <c r="AY108" s="278"/>
      <c r="AZ108" s="278"/>
      <c r="BA108" s="278"/>
      <c r="BB108" s="278"/>
      <c r="BC108" s="278"/>
      <c r="BD108" s="278"/>
      <c r="BE108" s="278"/>
      <c r="BF108" s="278"/>
      <c r="BG108" s="278"/>
      <c r="BH108" s="278"/>
      <c r="BI108" s="278"/>
      <c r="BJ108" s="278"/>
      <c r="BK108" s="278"/>
      <c r="BL108" s="278"/>
      <c r="BM108" s="278"/>
      <c r="BN108" s="278"/>
      <c r="BO108" s="278"/>
      <c r="BP108" s="278"/>
      <c r="BQ108" s="278"/>
      <c r="BR108" s="278"/>
      <c r="BS108" s="278"/>
      <c r="BT108" s="278"/>
      <c r="BU108" s="278"/>
      <c r="BV108" s="278"/>
      <c r="BW108" s="278"/>
      <c r="BX108" s="278"/>
      <c r="BY108" s="278"/>
      <c r="BZ108" s="278"/>
      <c r="CA108" s="278"/>
      <c r="CB108" s="278"/>
      <c r="CC108" s="278"/>
      <c r="CD108" s="278"/>
      <c r="CE108" s="278"/>
      <c r="CF108" s="278"/>
      <c r="CG108" s="278"/>
      <c r="CH108" s="278"/>
      <c r="CI108" s="278"/>
      <c r="CJ108" s="278"/>
      <c r="CK108" s="278"/>
      <c r="CL108" s="278"/>
      <c r="CM108" s="278"/>
      <c r="CN108" s="278"/>
      <c r="CO108" s="278"/>
      <c r="CP108" s="278"/>
      <c r="CQ108" s="278"/>
      <c r="CR108" s="278"/>
      <c r="CS108" s="278"/>
      <c r="CT108" s="278"/>
      <c r="CU108" s="278"/>
      <c r="CV108" s="278"/>
      <c r="CW108" s="278"/>
      <c r="CX108" s="278"/>
      <c r="CY108" s="278"/>
      <c r="CZ108" s="278"/>
      <c r="DA108" s="278"/>
      <c r="DB108" s="278"/>
      <c r="DC108" s="278"/>
      <c r="DD108" s="278"/>
      <c r="DE108" s="278"/>
      <c r="DF108" s="278"/>
      <c r="DG108" s="278"/>
      <c r="DH108" s="278"/>
      <c r="DI108" s="278"/>
      <c r="DJ108" s="278"/>
      <c r="DK108" s="278"/>
      <c r="DL108" s="278"/>
      <c r="DM108" s="278"/>
      <c r="DN108" s="278"/>
    </row>
    <row r="109" spans="2:118" x14ac:dyDescent="0.25">
      <c r="B109" s="353"/>
      <c r="C109" s="191" t="s">
        <v>278</v>
      </c>
      <c r="D109" s="27" t="s">
        <v>478</v>
      </c>
      <c r="E109" s="27" t="s">
        <v>134</v>
      </c>
      <c r="F109" s="27" t="s">
        <v>36</v>
      </c>
      <c r="G109" s="278">
        <v>49926</v>
      </c>
      <c r="H109" s="278">
        <v>0</v>
      </c>
      <c r="I109" s="278">
        <v>133059</v>
      </c>
      <c r="J109" s="278">
        <v>229509</v>
      </c>
      <c r="K109" s="192">
        <f t="shared" si="9"/>
        <v>113435.85</v>
      </c>
      <c r="L109" s="193">
        <f t="shared" si="10"/>
        <v>164135.40000000002</v>
      </c>
      <c r="M109" s="192">
        <f t="shared" si="11"/>
        <v>164135.40000000002</v>
      </c>
      <c r="N109" s="192">
        <f t="shared" si="12"/>
        <v>164135.40000000002</v>
      </c>
      <c r="O109" s="278"/>
      <c r="P109" s="241" t="str">
        <f t="shared" si="8"/>
        <v/>
      </c>
      <c r="Q109" s="192">
        <f t="shared" si="13"/>
        <v>103123.5</v>
      </c>
      <c r="R109" s="192">
        <f t="shared" si="14"/>
        <v>113435.85</v>
      </c>
      <c r="S109" s="278"/>
      <c r="T109" s="278"/>
      <c r="U109" s="278"/>
      <c r="V109" s="278"/>
      <c r="W109" s="278"/>
      <c r="X109" s="278"/>
      <c r="Y109" s="278"/>
      <c r="Z109" s="278"/>
      <c r="AA109" s="278"/>
      <c r="AB109" s="278"/>
      <c r="AC109" s="278"/>
      <c r="AD109" s="278"/>
      <c r="AE109" s="278"/>
      <c r="AF109" s="278"/>
      <c r="AG109" s="278"/>
      <c r="AH109" s="278"/>
      <c r="AI109" s="278"/>
      <c r="AJ109" s="278"/>
      <c r="AK109" s="278"/>
      <c r="AL109" s="278"/>
      <c r="AM109" s="278"/>
      <c r="AN109" s="278"/>
      <c r="AO109" s="278"/>
      <c r="AP109" s="278"/>
      <c r="AQ109" s="278"/>
      <c r="AR109" s="278"/>
      <c r="AS109" s="278">
        <v>149214</v>
      </c>
      <c r="AT109" s="278"/>
      <c r="AU109" s="278"/>
      <c r="AV109" s="278"/>
      <c r="AW109" s="278"/>
      <c r="AX109" s="278"/>
      <c r="AY109" s="278"/>
      <c r="AZ109" s="278"/>
      <c r="BA109" s="278"/>
      <c r="BB109" s="278"/>
      <c r="BC109" s="278"/>
      <c r="BD109" s="278"/>
      <c r="BE109" s="278"/>
      <c r="BF109" s="278"/>
      <c r="BG109" s="278"/>
      <c r="BH109" s="278"/>
      <c r="BI109" s="278"/>
      <c r="BJ109" s="278"/>
      <c r="BK109" s="278"/>
      <c r="BL109" s="278"/>
      <c r="BM109" s="278"/>
      <c r="BN109" s="278"/>
      <c r="BO109" s="278"/>
      <c r="BP109" s="278"/>
      <c r="BQ109" s="278"/>
      <c r="BR109" s="278"/>
      <c r="BS109" s="278"/>
      <c r="BT109" s="278"/>
      <c r="BU109" s="278"/>
      <c r="BV109" s="278"/>
      <c r="BW109" s="278"/>
      <c r="BX109" s="278"/>
      <c r="BY109" s="278"/>
      <c r="BZ109" s="278"/>
      <c r="CA109" s="278"/>
      <c r="CB109" s="278"/>
      <c r="CC109" s="278"/>
      <c r="CD109" s="278"/>
      <c r="CE109" s="278"/>
      <c r="CF109" s="278"/>
      <c r="CG109" s="278"/>
      <c r="CH109" s="278"/>
      <c r="CI109" s="278"/>
      <c r="CJ109" s="278"/>
      <c r="CK109" s="278"/>
      <c r="CL109" s="278"/>
      <c r="CM109" s="278"/>
      <c r="CN109" s="278"/>
      <c r="CO109" s="278"/>
      <c r="CP109" s="278"/>
      <c r="CQ109" s="278"/>
      <c r="CR109" s="278"/>
      <c r="CS109" s="278"/>
      <c r="CT109" s="278"/>
      <c r="CU109" s="278"/>
      <c r="CV109" s="278"/>
      <c r="CW109" s="278"/>
      <c r="CX109" s="278"/>
      <c r="CY109" s="278"/>
      <c r="CZ109" s="278"/>
      <c r="DA109" s="278"/>
      <c r="DB109" s="278"/>
      <c r="DC109" s="278"/>
      <c r="DD109" s="278"/>
      <c r="DE109" s="278"/>
      <c r="DF109" s="278"/>
      <c r="DG109" s="278"/>
      <c r="DH109" s="278"/>
      <c r="DI109" s="278"/>
      <c r="DJ109" s="278"/>
      <c r="DK109" s="278"/>
      <c r="DL109" s="278"/>
      <c r="DM109" s="278"/>
      <c r="DN109" s="278"/>
    </row>
    <row r="110" spans="2:118" x14ac:dyDescent="0.25">
      <c r="B110" s="353"/>
      <c r="C110" s="191" t="s">
        <v>279</v>
      </c>
      <c r="D110" s="27" t="s">
        <v>478</v>
      </c>
      <c r="E110" s="27" t="s">
        <v>134</v>
      </c>
      <c r="F110" s="27" t="s">
        <v>36</v>
      </c>
      <c r="G110" s="278">
        <v>122938</v>
      </c>
      <c r="H110" s="278">
        <v>0</v>
      </c>
      <c r="I110" s="278">
        <v>118480</v>
      </c>
      <c r="J110" s="278">
        <v>0</v>
      </c>
      <c r="K110" s="192">
        <f t="shared" si="9"/>
        <v>66389.950000000012</v>
      </c>
      <c r="L110" s="193">
        <f t="shared" si="10"/>
        <v>343671.9</v>
      </c>
      <c r="M110" s="192">
        <f t="shared" si="11"/>
        <v>343671.9</v>
      </c>
      <c r="N110" s="192">
        <f t="shared" si="12"/>
        <v>343671.9</v>
      </c>
      <c r="O110" s="278"/>
      <c r="P110" s="241" t="str">
        <f t="shared" si="8"/>
        <v/>
      </c>
      <c r="Q110" s="192">
        <f t="shared" si="13"/>
        <v>60354.500000000007</v>
      </c>
      <c r="R110" s="192">
        <f t="shared" si="14"/>
        <v>66389.950000000012</v>
      </c>
      <c r="S110" s="278"/>
      <c r="T110" s="278"/>
      <c r="U110" s="278"/>
      <c r="V110" s="278"/>
      <c r="W110" s="278"/>
      <c r="X110" s="278"/>
      <c r="Y110" s="278"/>
      <c r="Z110" s="278"/>
      <c r="AA110" s="278"/>
      <c r="AB110" s="278"/>
      <c r="AC110" s="278"/>
      <c r="AD110" s="278"/>
      <c r="AE110" s="278"/>
      <c r="AF110" s="278"/>
      <c r="AG110" s="278"/>
      <c r="AH110" s="278"/>
      <c r="AI110" s="278"/>
      <c r="AJ110" s="278"/>
      <c r="AK110" s="278"/>
      <c r="AL110" s="278"/>
      <c r="AM110" s="278"/>
      <c r="AN110" s="278"/>
      <c r="AO110" s="278"/>
      <c r="AP110" s="278"/>
      <c r="AQ110" s="278"/>
      <c r="AR110" s="278"/>
      <c r="AS110" s="278">
        <v>312429</v>
      </c>
      <c r="AT110" s="278"/>
      <c r="AU110" s="278"/>
      <c r="AV110" s="278"/>
      <c r="AW110" s="278"/>
      <c r="AX110" s="278"/>
      <c r="AY110" s="278"/>
      <c r="AZ110" s="278"/>
      <c r="BA110" s="278"/>
      <c r="BB110" s="278"/>
      <c r="BC110" s="278"/>
      <c r="BD110" s="278"/>
      <c r="BE110" s="278"/>
      <c r="BF110" s="278"/>
      <c r="BG110" s="278"/>
      <c r="BH110" s="278"/>
      <c r="BI110" s="278"/>
      <c r="BJ110" s="278"/>
      <c r="BK110" s="278"/>
      <c r="BL110" s="278"/>
      <c r="BM110" s="278"/>
      <c r="BN110" s="278"/>
      <c r="BO110" s="278"/>
      <c r="BP110" s="278"/>
      <c r="BQ110" s="278"/>
      <c r="BR110" s="278"/>
      <c r="BS110" s="278"/>
      <c r="BT110" s="278"/>
      <c r="BU110" s="278"/>
      <c r="BV110" s="278"/>
      <c r="BW110" s="278"/>
      <c r="BX110" s="278"/>
      <c r="BY110" s="278"/>
      <c r="BZ110" s="278"/>
      <c r="CA110" s="278"/>
      <c r="CB110" s="278"/>
      <c r="CC110" s="278"/>
      <c r="CD110" s="278"/>
      <c r="CE110" s="278"/>
      <c r="CF110" s="278"/>
      <c r="CG110" s="278"/>
      <c r="CH110" s="278"/>
      <c r="CI110" s="278"/>
      <c r="CJ110" s="278"/>
      <c r="CK110" s="278"/>
      <c r="CL110" s="278"/>
      <c r="CM110" s="278"/>
      <c r="CN110" s="278"/>
      <c r="CO110" s="278"/>
      <c r="CP110" s="278"/>
      <c r="CQ110" s="278"/>
      <c r="CR110" s="278"/>
      <c r="CS110" s="278"/>
      <c r="CT110" s="278"/>
      <c r="CU110" s="278"/>
      <c r="CV110" s="278"/>
      <c r="CW110" s="278"/>
      <c r="CX110" s="278"/>
      <c r="CY110" s="278"/>
      <c r="CZ110" s="278"/>
      <c r="DA110" s="278"/>
      <c r="DB110" s="278"/>
      <c r="DC110" s="278"/>
      <c r="DD110" s="278"/>
      <c r="DE110" s="278"/>
      <c r="DF110" s="278"/>
      <c r="DG110" s="278"/>
      <c r="DH110" s="278"/>
      <c r="DI110" s="278"/>
      <c r="DJ110" s="278"/>
      <c r="DK110" s="278"/>
      <c r="DL110" s="278"/>
      <c r="DM110" s="278"/>
      <c r="DN110" s="278"/>
    </row>
    <row r="111" spans="2:118" x14ac:dyDescent="0.25">
      <c r="B111" s="353"/>
      <c r="C111" s="191" t="s">
        <v>280</v>
      </c>
      <c r="D111" s="27" t="s">
        <v>478</v>
      </c>
      <c r="E111" s="27" t="s">
        <v>134</v>
      </c>
      <c r="F111" s="27" t="s">
        <v>36</v>
      </c>
      <c r="G111" s="278">
        <v>147525</v>
      </c>
      <c r="H111" s="278">
        <v>0</v>
      </c>
      <c r="I111" s="278">
        <v>142176</v>
      </c>
      <c r="J111" s="278">
        <v>0</v>
      </c>
      <c r="K111" s="192">
        <f t="shared" si="9"/>
        <v>79667.775000000009</v>
      </c>
      <c r="L111" s="193">
        <f t="shared" si="10"/>
        <v>588835.5</v>
      </c>
      <c r="M111" s="192">
        <f t="shared" si="11"/>
        <v>588835.5</v>
      </c>
      <c r="N111" s="192">
        <f t="shared" si="12"/>
        <v>588835.5</v>
      </c>
      <c r="O111" s="278"/>
      <c r="P111" s="241" t="str">
        <f t="shared" si="8"/>
        <v/>
      </c>
      <c r="Q111" s="192">
        <f t="shared" si="13"/>
        <v>72425.25</v>
      </c>
      <c r="R111" s="192">
        <f t="shared" si="14"/>
        <v>79667.775000000009</v>
      </c>
      <c r="S111" s="278"/>
      <c r="T111" s="278"/>
      <c r="U111" s="278"/>
      <c r="V111" s="278"/>
      <c r="W111" s="278"/>
      <c r="X111" s="278">
        <v>535305</v>
      </c>
      <c r="Y111" s="278"/>
      <c r="Z111" s="278"/>
      <c r="AA111" s="278"/>
      <c r="AB111" s="278"/>
      <c r="AC111" s="278"/>
      <c r="AD111" s="278"/>
      <c r="AE111" s="278"/>
      <c r="AF111" s="278"/>
      <c r="AG111" s="278"/>
      <c r="AH111" s="278"/>
      <c r="AI111" s="278"/>
      <c r="AJ111" s="278"/>
      <c r="AK111" s="278"/>
      <c r="AL111" s="278"/>
      <c r="AM111" s="278"/>
      <c r="AN111" s="278"/>
      <c r="AO111" s="278"/>
      <c r="AP111" s="278"/>
      <c r="AQ111" s="278"/>
      <c r="AR111" s="278"/>
      <c r="AS111" s="278"/>
      <c r="AT111" s="278"/>
      <c r="AU111" s="278"/>
      <c r="AV111" s="278"/>
      <c r="AW111" s="278"/>
      <c r="AX111" s="278"/>
      <c r="AY111" s="278"/>
      <c r="AZ111" s="278"/>
      <c r="BA111" s="278"/>
      <c r="BB111" s="278"/>
      <c r="BC111" s="278"/>
      <c r="BD111" s="278"/>
      <c r="BE111" s="278"/>
      <c r="BF111" s="278"/>
      <c r="BG111" s="278"/>
      <c r="BH111" s="278"/>
      <c r="BI111" s="278"/>
      <c r="BJ111" s="278"/>
      <c r="BK111" s="278"/>
      <c r="BL111" s="278"/>
      <c r="BM111" s="278"/>
      <c r="BN111" s="278"/>
      <c r="BO111" s="278"/>
      <c r="BP111" s="278"/>
      <c r="BQ111" s="278"/>
      <c r="BR111" s="278"/>
      <c r="BS111" s="278"/>
      <c r="BT111" s="278"/>
      <c r="BU111" s="278"/>
      <c r="BV111" s="278"/>
      <c r="BW111" s="278"/>
      <c r="BX111" s="278"/>
      <c r="BY111" s="278"/>
      <c r="BZ111" s="278"/>
      <c r="CA111" s="278"/>
      <c r="CB111" s="278"/>
      <c r="CC111" s="278"/>
      <c r="CD111" s="278"/>
      <c r="CE111" s="278"/>
      <c r="CF111" s="278"/>
      <c r="CG111" s="278"/>
      <c r="CH111" s="278"/>
      <c r="CI111" s="278"/>
      <c r="CJ111" s="278"/>
      <c r="CK111" s="278"/>
      <c r="CL111" s="278"/>
      <c r="CM111" s="278"/>
      <c r="CN111" s="278"/>
      <c r="CO111" s="278"/>
      <c r="CP111" s="278"/>
      <c r="CQ111" s="278"/>
      <c r="CR111" s="278"/>
      <c r="CS111" s="278"/>
      <c r="CT111" s="278"/>
      <c r="CU111" s="278"/>
      <c r="CV111" s="278"/>
      <c r="CW111" s="278"/>
      <c r="CX111" s="278"/>
      <c r="CY111" s="278"/>
      <c r="CZ111" s="278"/>
      <c r="DA111" s="278"/>
      <c r="DB111" s="278"/>
      <c r="DC111" s="278"/>
      <c r="DD111" s="278"/>
      <c r="DE111" s="278"/>
      <c r="DF111" s="278"/>
      <c r="DG111" s="278"/>
      <c r="DH111" s="278"/>
      <c r="DI111" s="278"/>
      <c r="DJ111" s="278"/>
      <c r="DK111" s="278"/>
      <c r="DL111" s="278"/>
      <c r="DM111" s="278"/>
      <c r="DN111" s="278"/>
    </row>
    <row r="112" spans="2:118" x14ac:dyDescent="0.25">
      <c r="B112" s="353"/>
      <c r="C112" s="191" t="s">
        <v>281</v>
      </c>
      <c r="D112" s="27" t="s">
        <v>138</v>
      </c>
      <c r="E112" s="27" t="s">
        <v>487</v>
      </c>
      <c r="F112" s="27" t="s">
        <v>36</v>
      </c>
      <c r="G112" s="278">
        <v>0</v>
      </c>
      <c r="H112" s="278">
        <v>0</v>
      </c>
      <c r="I112" s="278">
        <v>0</v>
      </c>
      <c r="J112" s="278">
        <v>0</v>
      </c>
      <c r="K112" s="192">
        <f t="shared" si="9"/>
        <v>0</v>
      </c>
      <c r="L112" s="193">
        <f t="shared" si="10"/>
        <v>75116.800000000003</v>
      </c>
      <c r="M112" s="192">
        <f t="shared" si="11"/>
        <v>75116.800000000003</v>
      </c>
      <c r="N112" s="192">
        <f t="shared" si="12"/>
        <v>75116.800000000003</v>
      </c>
      <c r="O112" s="278"/>
      <c r="P112" s="241" t="str">
        <f t="shared" si="8"/>
        <v/>
      </c>
      <c r="Q112" s="192">
        <f t="shared" si="13"/>
        <v>68288</v>
      </c>
      <c r="R112" s="192">
        <f t="shared" si="14"/>
        <v>75116.800000000003</v>
      </c>
      <c r="S112" s="278">
        <v>68288</v>
      </c>
      <c r="T112" s="278"/>
      <c r="U112" s="278"/>
      <c r="V112" s="278"/>
      <c r="W112" s="278"/>
      <c r="X112" s="278"/>
      <c r="Y112" s="278"/>
      <c r="Z112" s="278"/>
      <c r="AA112" s="278"/>
      <c r="AB112" s="278"/>
      <c r="AC112" s="278"/>
      <c r="AD112" s="278"/>
      <c r="AE112" s="278"/>
      <c r="AF112" s="278"/>
      <c r="AG112" s="278"/>
      <c r="AH112" s="278"/>
      <c r="AI112" s="278"/>
      <c r="AJ112" s="278"/>
      <c r="AK112" s="278"/>
      <c r="AL112" s="278"/>
      <c r="AM112" s="278"/>
      <c r="AN112" s="278"/>
      <c r="AO112" s="278"/>
      <c r="AP112" s="278"/>
      <c r="AQ112" s="278"/>
      <c r="AR112" s="278"/>
      <c r="AS112" s="278"/>
      <c r="AT112" s="278"/>
      <c r="AU112" s="278"/>
      <c r="AV112" s="278"/>
      <c r="AW112" s="278"/>
      <c r="AX112" s="278"/>
      <c r="AY112" s="278"/>
      <c r="AZ112" s="278"/>
      <c r="BA112" s="278"/>
      <c r="BB112" s="278"/>
      <c r="BC112" s="278"/>
      <c r="BD112" s="278"/>
      <c r="BE112" s="278"/>
      <c r="BF112" s="278"/>
      <c r="BG112" s="278"/>
      <c r="BH112" s="278"/>
      <c r="BI112" s="278"/>
      <c r="BJ112" s="278"/>
      <c r="BK112" s="278"/>
      <c r="BL112" s="278"/>
      <c r="BM112" s="278"/>
      <c r="BN112" s="278"/>
      <c r="BO112" s="278"/>
      <c r="BP112" s="278"/>
      <c r="BQ112" s="278"/>
      <c r="BR112" s="278"/>
      <c r="BS112" s="278"/>
      <c r="BT112" s="278"/>
      <c r="BU112" s="278"/>
      <c r="BV112" s="278"/>
      <c r="BW112" s="278"/>
      <c r="BX112" s="278"/>
      <c r="BY112" s="278"/>
      <c r="BZ112" s="278"/>
      <c r="CA112" s="278"/>
      <c r="CB112" s="278"/>
      <c r="CC112" s="278"/>
      <c r="CD112" s="278"/>
      <c r="CE112" s="278"/>
      <c r="CF112" s="278"/>
      <c r="CG112" s="278"/>
      <c r="CH112" s="278"/>
      <c r="CI112" s="278"/>
      <c r="CJ112" s="278"/>
      <c r="CK112" s="278"/>
      <c r="CL112" s="278"/>
      <c r="CM112" s="278"/>
      <c r="CN112" s="278"/>
      <c r="CO112" s="278"/>
      <c r="CP112" s="278"/>
      <c r="CQ112" s="278"/>
      <c r="CR112" s="278"/>
      <c r="CS112" s="278"/>
      <c r="CT112" s="278"/>
      <c r="CU112" s="278"/>
      <c r="CV112" s="278"/>
      <c r="CW112" s="278"/>
      <c r="CX112" s="278"/>
      <c r="CY112" s="278"/>
      <c r="CZ112" s="278"/>
      <c r="DA112" s="278"/>
      <c r="DB112" s="278"/>
      <c r="DC112" s="278"/>
      <c r="DD112" s="278"/>
      <c r="DE112" s="278"/>
      <c r="DF112" s="278"/>
      <c r="DG112" s="278"/>
      <c r="DH112" s="278"/>
      <c r="DI112" s="278"/>
      <c r="DJ112" s="278"/>
      <c r="DK112" s="278"/>
      <c r="DL112" s="278"/>
      <c r="DM112" s="278"/>
      <c r="DN112" s="278"/>
    </row>
    <row r="113" spans="2:118" x14ac:dyDescent="0.25">
      <c r="B113" s="353"/>
      <c r="C113" s="191" t="s">
        <v>282</v>
      </c>
      <c r="D113" s="27" t="s">
        <v>478</v>
      </c>
      <c r="E113" s="27" t="s">
        <v>134</v>
      </c>
      <c r="F113" s="27" t="s">
        <v>36</v>
      </c>
      <c r="G113" s="278">
        <v>245875</v>
      </c>
      <c r="H113" s="278">
        <v>0</v>
      </c>
      <c r="I113" s="278">
        <v>236960</v>
      </c>
      <c r="J113" s="278">
        <v>0</v>
      </c>
      <c r="K113" s="192">
        <f t="shared" si="9"/>
        <v>132779.625</v>
      </c>
      <c r="L113" s="193">
        <f t="shared" si="10"/>
        <v>284633.80000000005</v>
      </c>
      <c r="M113" s="192">
        <f t="shared" si="11"/>
        <v>1203426.4000000001</v>
      </c>
      <c r="N113" s="192">
        <f t="shared" si="12"/>
        <v>744030.10000000009</v>
      </c>
      <c r="O113" s="278"/>
      <c r="P113" s="241" t="str">
        <f t="shared" ref="P113:P156" si="15">IF(F113="O",IF(K113&lt;&gt;0,"",IF(N113&lt;&gt;0,"","&lt;--Es necesario ingresar un valor aproximado")),IF(N113&lt;&gt;0,"","&lt;--Es necesario ingresar un valor aproximado"))</f>
        <v/>
      </c>
      <c r="Q113" s="192">
        <f t="shared" si="13"/>
        <v>120708.74999999999</v>
      </c>
      <c r="R113" s="192">
        <f t="shared" si="14"/>
        <v>132779.625</v>
      </c>
      <c r="S113" s="278">
        <v>258758</v>
      </c>
      <c r="T113" s="278"/>
      <c r="U113" s="278"/>
      <c r="V113" s="278"/>
      <c r="W113" s="278"/>
      <c r="X113" s="278">
        <v>1094024</v>
      </c>
      <c r="Y113" s="278"/>
      <c r="Z113" s="278"/>
      <c r="AA113" s="278"/>
      <c r="AB113" s="278"/>
      <c r="AC113" s="278"/>
      <c r="AD113" s="278"/>
      <c r="AE113" s="278"/>
      <c r="AF113" s="278"/>
      <c r="AG113" s="278"/>
      <c r="AH113" s="278"/>
      <c r="AI113" s="278"/>
      <c r="AJ113" s="278"/>
      <c r="AK113" s="278"/>
      <c r="AL113" s="278"/>
      <c r="AM113" s="278"/>
      <c r="AN113" s="278"/>
      <c r="AO113" s="278"/>
      <c r="AP113" s="278"/>
      <c r="AQ113" s="278"/>
      <c r="AR113" s="278"/>
      <c r="AS113" s="278"/>
      <c r="AT113" s="278"/>
      <c r="AU113" s="278"/>
      <c r="AV113" s="278"/>
      <c r="AW113" s="278"/>
      <c r="AX113" s="278"/>
      <c r="AY113" s="278"/>
      <c r="AZ113" s="278"/>
      <c r="BA113" s="278"/>
      <c r="BB113" s="278"/>
      <c r="BC113" s="278"/>
      <c r="BD113" s="278"/>
      <c r="BE113" s="278"/>
      <c r="BF113" s="278"/>
      <c r="BG113" s="278"/>
      <c r="BH113" s="278"/>
      <c r="BI113" s="278"/>
      <c r="BJ113" s="278"/>
      <c r="BK113" s="278"/>
      <c r="BL113" s="278"/>
      <c r="BM113" s="278"/>
      <c r="BN113" s="278"/>
      <c r="BO113" s="278"/>
      <c r="BP113" s="278"/>
      <c r="BQ113" s="278"/>
      <c r="BR113" s="278"/>
      <c r="BS113" s="278"/>
      <c r="BT113" s="278"/>
      <c r="BU113" s="278"/>
      <c r="BV113" s="278"/>
      <c r="BW113" s="278"/>
      <c r="BX113" s="278"/>
      <c r="BY113" s="278"/>
      <c r="BZ113" s="278"/>
      <c r="CA113" s="278"/>
      <c r="CB113" s="278"/>
      <c r="CC113" s="278"/>
      <c r="CD113" s="278"/>
      <c r="CE113" s="278"/>
      <c r="CF113" s="278"/>
      <c r="CG113" s="278"/>
      <c r="CH113" s="278"/>
      <c r="CI113" s="278"/>
      <c r="CJ113" s="278"/>
      <c r="CK113" s="278"/>
      <c r="CL113" s="278"/>
      <c r="CM113" s="278"/>
      <c r="CN113" s="278"/>
      <c r="CO113" s="278"/>
      <c r="CP113" s="278"/>
      <c r="CQ113" s="278"/>
      <c r="CR113" s="278"/>
      <c r="CS113" s="278"/>
      <c r="CT113" s="278"/>
      <c r="CU113" s="278"/>
      <c r="CV113" s="278"/>
      <c r="CW113" s="278"/>
      <c r="CX113" s="278"/>
      <c r="CY113" s="278"/>
      <c r="CZ113" s="278"/>
      <c r="DA113" s="278"/>
      <c r="DB113" s="278"/>
      <c r="DC113" s="278"/>
      <c r="DD113" s="278"/>
      <c r="DE113" s="278"/>
      <c r="DF113" s="278"/>
      <c r="DG113" s="278"/>
      <c r="DH113" s="278"/>
      <c r="DI113" s="278"/>
      <c r="DJ113" s="278"/>
      <c r="DK113" s="278"/>
      <c r="DL113" s="278"/>
      <c r="DM113" s="278"/>
      <c r="DN113" s="278"/>
    </row>
    <row r="114" spans="2:118" x14ac:dyDescent="0.25">
      <c r="B114" s="353"/>
      <c r="C114" s="191" t="s">
        <v>283</v>
      </c>
      <c r="D114" s="27" t="s">
        <v>479</v>
      </c>
      <c r="E114" s="27" t="s">
        <v>480</v>
      </c>
      <c r="F114" s="27" t="s">
        <v>36</v>
      </c>
      <c r="G114" s="278">
        <v>0</v>
      </c>
      <c r="H114" s="278">
        <v>0</v>
      </c>
      <c r="I114" s="278">
        <v>0</v>
      </c>
      <c r="J114" s="278">
        <v>0</v>
      </c>
      <c r="K114" s="192">
        <f t="shared" si="9"/>
        <v>0</v>
      </c>
      <c r="L114" s="193">
        <f t="shared" si="10"/>
        <v>0</v>
      </c>
      <c r="M114" s="192">
        <f t="shared" si="11"/>
        <v>0</v>
      </c>
      <c r="N114" s="192">
        <f t="shared" si="12"/>
        <v>0</v>
      </c>
      <c r="O114" s="278"/>
      <c r="P114" s="241" t="str">
        <f t="shared" si="15"/>
        <v>&lt;--Es necesario ingresar un valor aproximado</v>
      </c>
      <c r="Q114" s="192">
        <f t="shared" si="13"/>
        <v>0</v>
      </c>
      <c r="R114" s="192">
        <f t="shared" si="14"/>
        <v>0</v>
      </c>
      <c r="S114" s="278"/>
      <c r="T114" s="278"/>
      <c r="U114" s="278"/>
      <c r="V114" s="278"/>
      <c r="W114" s="278"/>
      <c r="X114" s="278"/>
      <c r="Y114" s="278"/>
      <c r="Z114" s="278"/>
      <c r="AA114" s="278"/>
      <c r="AB114" s="278"/>
      <c r="AC114" s="278"/>
      <c r="AD114" s="278"/>
      <c r="AE114" s="278"/>
      <c r="AF114" s="278"/>
      <c r="AG114" s="278"/>
      <c r="AH114" s="278"/>
      <c r="AI114" s="278"/>
      <c r="AJ114" s="278"/>
      <c r="AK114" s="278"/>
      <c r="AL114" s="278"/>
      <c r="AM114" s="278"/>
      <c r="AN114" s="278"/>
      <c r="AO114" s="278"/>
      <c r="AP114" s="278"/>
      <c r="AQ114" s="278"/>
      <c r="AR114" s="278"/>
      <c r="AS114" s="278"/>
      <c r="AT114" s="278"/>
      <c r="AU114" s="278"/>
      <c r="AV114" s="278"/>
      <c r="AW114" s="278"/>
      <c r="AX114" s="278"/>
      <c r="AY114" s="278"/>
      <c r="AZ114" s="278"/>
      <c r="BA114" s="278"/>
      <c r="BB114" s="278"/>
      <c r="BC114" s="278"/>
      <c r="BD114" s="278"/>
      <c r="BE114" s="278"/>
      <c r="BF114" s="278"/>
      <c r="BG114" s="278"/>
      <c r="BH114" s="278"/>
      <c r="BI114" s="278"/>
      <c r="BJ114" s="278"/>
      <c r="BK114" s="278"/>
      <c r="BL114" s="278"/>
      <c r="BM114" s="278"/>
      <c r="BN114" s="278"/>
      <c r="BO114" s="278"/>
      <c r="BP114" s="278"/>
      <c r="BQ114" s="278"/>
      <c r="BR114" s="278"/>
      <c r="BS114" s="278"/>
      <c r="BT114" s="278"/>
      <c r="BU114" s="278"/>
      <c r="BV114" s="278"/>
      <c r="BW114" s="278"/>
      <c r="BX114" s="278"/>
      <c r="BY114" s="278"/>
      <c r="BZ114" s="278"/>
      <c r="CA114" s="278"/>
      <c r="CB114" s="278"/>
      <c r="CC114" s="278"/>
      <c r="CD114" s="278"/>
      <c r="CE114" s="278"/>
      <c r="CF114" s="278"/>
      <c r="CG114" s="278"/>
      <c r="CH114" s="278"/>
      <c r="CI114" s="278"/>
      <c r="CJ114" s="278"/>
      <c r="CK114" s="278"/>
      <c r="CL114" s="278"/>
      <c r="CM114" s="278"/>
      <c r="CN114" s="278"/>
      <c r="CO114" s="278"/>
      <c r="CP114" s="278"/>
      <c r="CQ114" s="278"/>
      <c r="CR114" s="278"/>
      <c r="CS114" s="278"/>
      <c r="CT114" s="278"/>
      <c r="CU114" s="278"/>
      <c r="CV114" s="278"/>
      <c r="CW114" s="278"/>
      <c r="CX114" s="278"/>
      <c r="CY114" s="278"/>
      <c r="CZ114" s="278"/>
      <c r="DA114" s="278"/>
      <c r="DB114" s="278"/>
      <c r="DC114" s="278"/>
      <c r="DD114" s="278"/>
      <c r="DE114" s="278"/>
      <c r="DF114" s="278"/>
      <c r="DG114" s="278"/>
      <c r="DH114" s="278"/>
      <c r="DI114" s="278"/>
      <c r="DJ114" s="278"/>
      <c r="DK114" s="278"/>
      <c r="DL114" s="278"/>
      <c r="DM114" s="278"/>
      <c r="DN114" s="278"/>
    </row>
    <row r="115" spans="2:118" x14ac:dyDescent="0.25">
      <c r="B115" s="352" t="s">
        <v>509</v>
      </c>
      <c r="C115" s="191" t="s">
        <v>285</v>
      </c>
      <c r="D115" s="27" t="s">
        <v>140</v>
      </c>
      <c r="E115" s="27" t="s">
        <v>141</v>
      </c>
      <c r="F115" s="27" t="s">
        <v>36</v>
      </c>
      <c r="G115" s="278">
        <v>0</v>
      </c>
      <c r="H115" s="278">
        <v>0</v>
      </c>
      <c r="I115" s="278">
        <v>0</v>
      </c>
      <c r="J115" s="278">
        <v>0</v>
      </c>
      <c r="K115" s="192">
        <f t="shared" si="9"/>
        <v>0</v>
      </c>
      <c r="L115" s="193">
        <f t="shared" si="10"/>
        <v>0</v>
      </c>
      <c r="M115" s="192">
        <f t="shared" si="11"/>
        <v>0</v>
      </c>
      <c r="N115" s="192">
        <f t="shared" si="12"/>
        <v>0</v>
      </c>
      <c r="O115" s="278"/>
      <c r="P115" s="241" t="str">
        <f t="shared" si="15"/>
        <v>&lt;--Es necesario ingresar un valor aproximado</v>
      </c>
      <c r="Q115" s="192">
        <f t="shared" si="13"/>
        <v>0</v>
      </c>
      <c r="R115" s="192">
        <f t="shared" si="14"/>
        <v>0</v>
      </c>
      <c r="S115" s="278"/>
      <c r="T115" s="278"/>
      <c r="U115" s="278"/>
      <c r="V115" s="278"/>
      <c r="W115" s="278"/>
      <c r="X115" s="278"/>
      <c r="Y115" s="278"/>
      <c r="Z115" s="278"/>
      <c r="AA115" s="278"/>
      <c r="AB115" s="278"/>
      <c r="AC115" s="278"/>
      <c r="AD115" s="278"/>
      <c r="AE115" s="278"/>
      <c r="AF115" s="278"/>
      <c r="AG115" s="278"/>
      <c r="AH115" s="278"/>
      <c r="AI115" s="278"/>
      <c r="AJ115" s="278"/>
      <c r="AK115" s="278"/>
      <c r="AL115" s="278"/>
      <c r="AM115" s="278"/>
      <c r="AN115" s="278"/>
      <c r="AO115" s="278"/>
      <c r="AP115" s="278"/>
      <c r="AQ115" s="278"/>
      <c r="AR115" s="278"/>
      <c r="AS115" s="278"/>
      <c r="AT115" s="278"/>
      <c r="AU115" s="278"/>
      <c r="AV115" s="278"/>
      <c r="AW115" s="278"/>
      <c r="AX115" s="278"/>
      <c r="AY115" s="278"/>
      <c r="AZ115" s="278"/>
      <c r="BA115" s="278"/>
      <c r="BB115" s="278"/>
      <c r="BC115" s="278"/>
      <c r="BD115" s="278"/>
      <c r="BE115" s="278"/>
      <c r="BF115" s="278"/>
      <c r="BG115" s="278"/>
      <c r="BH115" s="278"/>
      <c r="BI115" s="278"/>
      <c r="BJ115" s="278"/>
      <c r="BK115" s="278"/>
      <c r="BL115" s="278"/>
      <c r="BM115" s="278"/>
      <c r="BN115" s="278"/>
      <c r="BO115" s="278"/>
      <c r="BP115" s="278"/>
      <c r="BQ115" s="278"/>
      <c r="BR115" s="278"/>
      <c r="BS115" s="278"/>
      <c r="BT115" s="278"/>
      <c r="BU115" s="278"/>
      <c r="BV115" s="278"/>
      <c r="BW115" s="278"/>
      <c r="BX115" s="278"/>
      <c r="BY115" s="278"/>
      <c r="BZ115" s="278"/>
      <c r="CA115" s="278"/>
      <c r="CB115" s="278"/>
      <c r="CC115" s="278"/>
      <c r="CD115" s="278"/>
      <c r="CE115" s="278"/>
      <c r="CF115" s="278"/>
      <c r="CG115" s="278"/>
      <c r="CH115" s="278"/>
      <c r="CI115" s="278"/>
      <c r="CJ115" s="278"/>
      <c r="CK115" s="278"/>
      <c r="CL115" s="278"/>
      <c r="CM115" s="278"/>
      <c r="CN115" s="278"/>
      <c r="CO115" s="278"/>
      <c r="CP115" s="278"/>
      <c r="CQ115" s="278"/>
      <c r="CR115" s="278"/>
      <c r="CS115" s="278"/>
      <c r="CT115" s="278"/>
      <c r="CU115" s="278"/>
      <c r="CV115" s="278"/>
      <c r="CW115" s="278"/>
      <c r="CX115" s="278"/>
      <c r="CY115" s="278"/>
      <c r="CZ115" s="278"/>
      <c r="DA115" s="278"/>
      <c r="DB115" s="278"/>
      <c r="DC115" s="278"/>
      <c r="DD115" s="278"/>
      <c r="DE115" s="278"/>
      <c r="DF115" s="278"/>
      <c r="DG115" s="278"/>
      <c r="DH115" s="278"/>
      <c r="DI115" s="278"/>
      <c r="DJ115" s="278"/>
      <c r="DK115" s="278"/>
      <c r="DL115" s="278"/>
      <c r="DM115" s="278"/>
      <c r="DN115" s="278"/>
    </row>
    <row r="116" spans="2:118" x14ac:dyDescent="0.25">
      <c r="B116" s="353"/>
      <c r="C116" s="191" t="s">
        <v>286</v>
      </c>
      <c r="D116" s="27" t="s">
        <v>140</v>
      </c>
      <c r="E116" s="27" t="s">
        <v>141</v>
      </c>
      <c r="F116" s="27" t="s">
        <v>36</v>
      </c>
      <c r="G116" s="278">
        <v>0</v>
      </c>
      <c r="H116" s="278">
        <v>0</v>
      </c>
      <c r="I116" s="278">
        <v>0</v>
      </c>
      <c r="J116" s="278">
        <v>0</v>
      </c>
      <c r="K116" s="192">
        <f t="shared" si="9"/>
        <v>0</v>
      </c>
      <c r="L116" s="193">
        <f t="shared" si="10"/>
        <v>3575.0000000000005</v>
      </c>
      <c r="M116" s="192">
        <f t="shared" si="11"/>
        <v>3575.0000000000005</v>
      </c>
      <c r="N116" s="192">
        <f t="shared" si="12"/>
        <v>3575.0000000000005</v>
      </c>
      <c r="O116" s="278"/>
      <c r="P116" s="241" t="str">
        <f t="shared" si="15"/>
        <v/>
      </c>
      <c r="Q116" s="192">
        <f t="shared" si="13"/>
        <v>3250</v>
      </c>
      <c r="R116" s="192">
        <f t="shared" si="14"/>
        <v>3575.0000000000005</v>
      </c>
      <c r="S116" s="278"/>
      <c r="T116" s="278"/>
      <c r="U116" s="278"/>
      <c r="V116" s="278"/>
      <c r="W116" s="278"/>
      <c r="X116" s="278"/>
      <c r="Y116" s="278"/>
      <c r="Z116" s="278"/>
      <c r="AA116" s="278"/>
      <c r="AB116" s="278"/>
      <c r="AC116" s="278"/>
      <c r="AD116" s="278"/>
      <c r="AE116" s="278"/>
      <c r="AF116" s="278"/>
      <c r="AG116" s="278"/>
      <c r="AH116" s="278"/>
      <c r="AI116" s="278"/>
      <c r="AJ116" s="278"/>
      <c r="AK116" s="278"/>
      <c r="AL116" s="278"/>
      <c r="AM116" s="278"/>
      <c r="AN116" s="278"/>
      <c r="AO116" s="278"/>
      <c r="AP116" s="278"/>
      <c r="AQ116" s="278"/>
      <c r="AR116" s="278"/>
      <c r="AS116" s="278"/>
      <c r="AT116" s="278"/>
      <c r="AU116" s="278"/>
      <c r="AV116" s="278">
        <v>3250</v>
      </c>
      <c r="AW116" s="278"/>
      <c r="AX116" s="278"/>
      <c r="AY116" s="278"/>
      <c r="AZ116" s="278"/>
      <c r="BA116" s="278"/>
      <c r="BB116" s="278"/>
      <c r="BC116" s="278"/>
      <c r="BD116" s="278"/>
      <c r="BE116" s="278"/>
      <c r="BF116" s="278"/>
      <c r="BG116" s="278"/>
      <c r="BH116" s="278"/>
      <c r="BI116" s="278"/>
      <c r="BJ116" s="278"/>
      <c r="BK116" s="278"/>
      <c r="BL116" s="278"/>
      <c r="BM116" s="278"/>
      <c r="BN116" s="278"/>
      <c r="BO116" s="278"/>
      <c r="BP116" s="278"/>
      <c r="BQ116" s="278"/>
      <c r="BR116" s="278"/>
      <c r="BS116" s="278"/>
      <c r="BT116" s="278"/>
      <c r="BU116" s="278"/>
      <c r="BV116" s="278"/>
      <c r="BW116" s="278"/>
      <c r="BX116" s="278"/>
      <c r="BY116" s="278"/>
      <c r="BZ116" s="278"/>
      <c r="CA116" s="278"/>
      <c r="CB116" s="278"/>
      <c r="CC116" s="278"/>
      <c r="CD116" s="278"/>
      <c r="CE116" s="278"/>
      <c r="CF116" s="278"/>
      <c r="CG116" s="278"/>
      <c r="CH116" s="278"/>
      <c r="CI116" s="278"/>
      <c r="CJ116" s="278"/>
      <c r="CK116" s="278"/>
      <c r="CL116" s="278"/>
      <c r="CM116" s="278"/>
      <c r="CN116" s="278"/>
      <c r="CO116" s="278"/>
      <c r="CP116" s="278"/>
      <c r="CQ116" s="278"/>
      <c r="CR116" s="278"/>
      <c r="CS116" s="278"/>
      <c r="CT116" s="278"/>
      <c r="CU116" s="278"/>
      <c r="CV116" s="278"/>
      <c r="CW116" s="278"/>
      <c r="CX116" s="278"/>
      <c r="CY116" s="278"/>
      <c r="CZ116" s="278"/>
      <c r="DA116" s="278"/>
      <c r="DB116" s="278"/>
      <c r="DC116" s="278"/>
      <c r="DD116" s="278"/>
      <c r="DE116" s="278"/>
      <c r="DF116" s="278"/>
      <c r="DG116" s="278"/>
      <c r="DH116" s="278"/>
      <c r="DI116" s="278"/>
      <c r="DJ116" s="278"/>
      <c r="DK116" s="278"/>
      <c r="DL116" s="278"/>
      <c r="DM116" s="278"/>
      <c r="DN116" s="278"/>
    </row>
    <row r="117" spans="2:118" x14ac:dyDescent="0.25">
      <c r="B117" s="353"/>
      <c r="C117" s="191" t="s">
        <v>287</v>
      </c>
      <c r="D117" s="27" t="s">
        <v>140</v>
      </c>
      <c r="E117" s="27" t="s">
        <v>141</v>
      </c>
      <c r="F117" s="27" t="s">
        <v>36</v>
      </c>
      <c r="G117" s="278">
        <v>0</v>
      </c>
      <c r="H117" s="278">
        <v>0</v>
      </c>
      <c r="I117" s="278">
        <v>0</v>
      </c>
      <c r="J117" s="278">
        <v>0</v>
      </c>
      <c r="K117" s="192">
        <f t="shared" si="9"/>
        <v>0</v>
      </c>
      <c r="L117" s="193">
        <f t="shared" si="10"/>
        <v>16845.400000000001</v>
      </c>
      <c r="M117" s="192">
        <f t="shared" si="11"/>
        <v>16845.400000000001</v>
      </c>
      <c r="N117" s="192">
        <f t="shared" si="12"/>
        <v>16845.400000000001</v>
      </c>
      <c r="O117" s="278"/>
      <c r="P117" s="241" t="str">
        <f t="shared" si="15"/>
        <v/>
      </c>
      <c r="Q117" s="192">
        <f t="shared" si="13"/>
        <v>15314</v>
      </c>
      <c r="R117" s="192">
        <f t="shared" si="14"/>
        <v>16845.400000000001</v>
      </c>
      <c r="S117" s="278">
        <v>15314</v>
      </c>
      <c r="T117" s="278"/>
      <c r="U117" s="278"/>
      <c r="V117" s="278"/>
      <c r="W117" s="278"/>
      <c r="X117" s="278"/>
      <c r="Y117" s="278"/>
      <c r="Z117" s="278"/>
      <c r="AA117" s="278"/>
      <c r="AB117" s="278"/>
      <c r="AC117" s="278"/>
      <c r="AD117" s="278"/>
      <c r="AE117" s="278"/>
      <c r="AF117" s="278"/>
      <c r="AG117" s="278"/>
      <c r="AH117" s="278"/>
      <c r="AI117" s="278"/>
      <c r="AJ117" s="278"/>
      <c r="AK117" s="278"/>
      <c r="AL117" s="278"/>
      <c r="AM117" s="278"/>
      <c r="AN117" s="278"/>
      <c r="AO117" s="278"/>
      <c r="AP117" s="278"/>
      <c r="AQ117" s="278"/>
      <c r="AR117" s="278"/>
      <c r="AS117" s="278"/>
      <c r="AT117" s="278"/>
      <c r="AU117" s="278"/>
      <c r="AV117" s="278"/>
      <c r="AW117" s="278"/>
      <c r="AX117" s="278"/>
      <c r="AY117" s="278"/>
      <c r="AZ117" s="278"/>
      <c r="BA117" s="278"/>
      <c r="BB117" s="278"/>
      <c r="BC117" s="278"/>
      <c r="BD117" s="278"/>
      <c r="BE117" s="278"/>
      <c r="BF117" s="278"/>
      <c r="BG117" s="278"/>
      <c r="BH117" s="278"/>
      <c r="BI117" s="278"/>
      <c r="BJ117" s="278"/>
      <c r="BK117" s="278"/>
      <c r="BL117" s="278"/>
      <c r="BM117" s="278"/>
      <c r="BN117" s="278"/>
      <c r="BO117" s="278"/>
      <c r="BP117" s="278"/>
      <c r="BQ117" s="278"/>
      <c r="BR117" s="278"/>
      <c r="BS117" s="278"/>
      <c r="BT117" s="278"/>
      <c r="BU117" s="278"/>
      <c r="BV117" s="278"/>
      <c r="BW117" s="278"/>
      <c r="BX117" s="278"/>
      <c r="BY117" s="278"/>
      <c r="BZ117" s="278"/>
      <c r="CA117" s="278"/>
      <c r="CB117" s="278"/>
      <c r="CC117" s="278"/>
      <c r="CD117" s="278"/>
      <c r="CE117" s="278"/>
      <c r="CF117" s="278"/>
      <c r="CG117" s="278"/>
      <c r="CH117" s="278"/>
      <c r="CI117" s="278"/>
      <c r="CJ117" s="278"/>
      <c r="CK117" s="278"/>
      <c r="CL117" s="278"/>
      <c r="CM117" s="278"/>
      <c r="CN117" s="278"/>
      <c r="CO117" s="278"/>
      <c r="CP117" s="278"/>
      <c r="CQ117" s="278"/>
      <c r="CR117" s="278"/>
      <c r="CS117" s="278"/>
      <c r="CT117" s="278"/>
      <c r="CU117" s="278"/>
      <c r="CV117" s="278"/>
      <c r="CW117" s="278"/>
      <c r="CX117" s="278"/>
      <c r="CY117" s="278"/>
      <c r="CZ117" s="278"/>
      <c r="DA117" s="278"/>
      <c r="DB117" s="278"/>
      <c r="DC117" s="278"/>
      <c r="DD117" s="278"/>
      <c r="DE117" s="278"/>
      <c r="DF117" s="278"/>
      <c r="DG117" s="278"/>
      <c r="DH117" s="278"/>
      <c r="DI117" s="278"/>
      <c r="DJ117" s="278"/>
      <c r="DK117" s="278"/>
      <c r="DL117" s="278"/>
      <c r="DM117" s="278"/>
      <c r="DN117" s="278"/>
    </row>
    <row r="118" spans="2:118" x14ac:dyDescent="0.25">
      <c r="B118" s="353"/>
      <c r="C118" s="191" t="s">
        <v>288</v>
      </c>
      <c r="D118" s="27" t="s">
        <v>135</v>
      </c>
      <c r="E118" s="27" t="s">
        <v>144</v>
      </c>
      <c r="F118" s="27" t="s">
        <v>36</v>
      </c>
      <c r="G118" s="278">
        <v>68595</v>
      </c>
      <c r="H118" s="278">
        <v>0</v>
      </c>
      <c r="I118" s="278">
        <v>17828</v>
      </c>
      <c r="J118" s="278">
        <v>0</v>
      </c>
      <c r="K118" s="192">
        <f t="shared" si="9"/>
        <v>23766.325000000001</v>
      </c>
      <c r="L118" s="193">
        <f t="shared" si="10"/>
        <v>201713.6</v>
      </c>
      <c r="M118" s="192">
        <f t="shared" si="11"/>
        <v>395131.00000000006</v>
      </c>
      <c r="N118" s="192">
        <f t="shared" si="12"/>
        <v>269172.93333333335</v>
      </c>
      <c r="O118" s="278"/>
      <c r="P118" s="241" t="str">
        <f t="shared" si="15"/>
        <v/>
      </c>
      <c r="Q118" s="192">
        <f t="shared" si="13"/>
        <v>21605.75</v>
      </c>
      <c r="R118" s="192">
        <f t="shared" si="14"/>
        <v>23766.325000000001</v>
      </c>
      <c r="S118" s="278"/>
      <c r="T118" s="278"/>
      <c r="U118" s="278">
        <v>359210</v>
      </c>
      <c r="V118" s="278"/>
      <c r="W118" s="278">
        <v>191522</v>
      </c>
      <c r="X118" s="278"/>
      <c r="Y118" s="278"/>
      <c r="Z118" s="278"/>
      <c r="AA118" s="278"/>
      <c r="AB118" s="278"/>
      <c r="AC118" s="278">
        <v>183376</v>
      </c>
      <c r="AD118" s="278"/>
      <c r="AE118" s="278"/>
      <c r="AF118" s="278"/>
      <c r="AG118" s="278"/>
      <c r="AH118" s="278"/>
      <c r="AI118" s="278"/>
      <c r="AJ118" s="278"/>
      <c r="AK118" s="278"/>
      <c r="AL118" s="278"/>
      <c r="AM118" s="278"/>
      <c r="AN118" s="278"/>
      <c r="AO118" s="278"/>
      <c r="AP118" s="278"/>
      <c r="AQ118" s="278"/>
      <c r="AR118" s="278"/>
      <c r="AS118" s="278"/>
      <c r="AT118" s="278"/>
      <c r="AU118" s="278"/>
      <c r="AV118" s="278"/>
      <c r="AW118" s="278"/>
      <c r="AX118" s="278"/>
      <c r="AY118" s="278"/>
      <c r="AZ118" s="278"/>
      <c r="BA118" s="278"/>
      <c r="BB118" s="278"/>
      <c r="BC118" s="278"/>
      <c r="BD118" s="278"/>
      <c r="BE118" s="278"/>
      <c r="BF118" s="278"/>
      <c r="BG118" s="278"/>
      <c r="BH118" s="278"/>
      <c r="BI118" s="278"/>
      <c r="BJ118" s="278"/>
      <c r="BK118" s="278"/>
      <c r="BL118" s="278"/>
      <c r="BM118" s="278"/>
      <c r="BN118" s="278"/>
      <c r="BO118" s="278"/>
      <c r="BP118" s="278"/>
      <c r="BQ118" s="278"/>
      <c r="BR118" s="278"/>
      <c r="BS118" s="278"/>
      <c r="BT118" s="278"/>
      <c r="BU118" s="278"/>
      <c r="BV118" s="278"/>
      <c r="BW118" s="278"/>
      <c r="BX118" s="278"/>
      <c r="BY118" s="278"/>
      <c r="BZ118" s="278"/>
      <c r="CA118" s="278"/>
      <c r="CB118" s="278"/>
      <c r="CC118" s="278"/>
      <c r="CD118" s="278"/>
      <c r="CE118" s="278"/>
      <c r="CF118" s="278"/>
      <c r="CG118" s="278"/>
      <c r="CH118" s="278"/>
      <c r="CI118" s="278"/>
      <c r="CJ118" s="278"/>
      <c r="CK118" s="278"/>
      <c r="CL118" s="278"/>
      <c r="CM118" s="278"/>
      <c r="CN118" s="278"/>
      <c r="CO118" s="278"/>
      <c r="CP118" s="278"/>
      <c r="CQ118" s="278"/>
      <c r="CR118" s="278"/>
      <c r="CS118" s="278"/>
      <c r="CT118" s="278"/>
      <c r="CU118" s="278"/>
      <c r="CV118" s="278"/>
      <c r="CW118" s="278"/>
      <c r="CX118" s="278"/>
      <c r="CY118" s="278"/>
      <c r="CZ118" s="278"/>
      <c r="DA118" s="278"/>
      <c r="DB118" s="278"/>
      <c r="DC118" s="278"/>
      <c r="DD118" s="278"/>
      <c r="DE118" s="278"/>
      <c r="DF118" s="278"/>
      <c r="DG118" s="278"/>
      <c r="DH118" s="278"/>
      <c r="DI118" s="278"/>
      <c r="DJ118" s="278"/>
      <c r="DK118" s="278"/>
      <c r="DL118" s="278"/>
      <c r="DM118" s="278"/>
      <c r="DN118" s="278"/>
    </row>
    <row r="119" spans="2:118" x14ac:dyDescent="0.25">
      <c r="B119" s="353"/>
      <c r="C119" s="191" t="s">
        <v>289</v>
      </c>
      <c r="D119" s="27" t="s">
        <v>135</v>
      </c>
      <c r="E119" s="27" t="s">
        <v>144</v>
      </c>
      <c r="F119" s="27" t="s">
        <v>36</v>
      </c>
      <c r="G119" s="278">
        <v>26446</v>
      </c>
      <c r="H119" s="278">
        <v>94967</v>
      </c>
      <c r="I119" s="278">
        <v>1332</v>
      </c>
      <c r="J119" s="278">
        <v>0</v>
      </c>
      <c r="K119" s="192">
        <f t="shared" si="9"/>
        <v>33754.875</v>
      </c>
      <c r="L119" s="193">
        <f t="shared" si="10"/>
        <v>167556.40000000002</v>
      </c>
      <c r="M119" s="192">
        <f t="shared" si="11"/>
        <v>185238.77900000004</v>
      </c>
      <c r="N119" s="192">
        <f t="shared" si="12"/>
        <v>174603.32633333333</v>
      </c>
      <c r="O119" s="278"/>
      <c r="P119" s="241" t="str">
        <f t="shared" si="15"/>
        <v/>
      </c>
      <c r="Q119" s="192">
        <f t="shared" si="13"/>
        <v>30686.249999999996</v>
      </c>
      <c r="R119" s="192">
        <f t="shared" si="14"/>
        <v>33754.875</v>
      </c>
      <c r="S119" s="278">
        <v>152324</v>
      </c>
      <c r="T119" s="278"/>
      <c r="U119" s="278"/>
      <c r="V119" s="278"/>
      <c r="W119" s="278">
        <v>155468</v>
      </c>
      <c r="X119" s="278"/>
      <c r="Y119" s="278"/>
      <c r="Z119" s="278"/>
      <c r="AA119" s="278"/>
      <c r="AB119" s="278"/>
      <c r="AC119" s="278"/>
      <c r="AD119" s="278"/>
      <c r="AE119" s="278"/>
      <c r="AF119" s="278">
        <v>168398.89</v>
      </c>
      <c r="AG119" s="278"/>
      <c r="AH119" s="278"/>
      <c r="AI119" s="278"/>
      <c r="AJ119" s="278"/>
      <c r="AK119" s="278"/>
      <c r="AL119" s="278"/>
      <c r="AM119" s="278"/>
      <c r="AN119" s="278"/>
      <c r="AO119" s="278"/>
      <c r="AP119" s="278"/>
      <c r="AQ119" s="278"/>
      <c r="AR119" s="278"/>
      <c r="AS119" s="278"/>
      <c r="AT119" s="278"/>
      <c r="AU119" s="278"/>
      <c r="AV119" s="278"/>
      <c r="AW119" s="278"/>
      <c r="AX119" s="278"/>
      <c r="AY119" s="278"/>
      <c r="AZ119" s="278"/>
      <c r="BA119" s="278"/>
      <c r="BB119" s="278"/>
      <c r="BC119" s="278"/>
      <c r="BD119" s="278"/>
      <c r="BE119" s="278"/>
      <c r="BF119" s="278"/>
      <c r="BG119" s="278"/>
      <c r="BH119" s="278"/>
      <c r="BI119" s="278"/>
      <c r="BJ119" s="278"/>
      <c r="BK119" s="278"/>
      <c r="BL119" s="278"/>
      <c r="BM119" s="278"/>
      <c r="BN119" s="278"/>
      <c r="BO119" s="278"/>
      <c r="BP119" s="278"/>
      <c r="BQ119" s="278"/>
      <c r="BR119" s="278"/>
      <c r="BS119" s="278"/>
      <c r="BT119" s="278"/>
      <c r="BU119" s="278"/>
      <c r="BV119" s="278"/>
      <c r="BW119" s="278"/>
      <c r="BX119" s="278"/>
      <c r="BY119" s="278"/>
      <c r="BZ119" s="278"/>
      <c r="CA119" s="278"/>
      <c r="CB119" s="278"/>
      <c r="CC119" s="278"/>
      <c r="CD119" s="278"/>
      <c r="CE119" s="278"/>
      <c r="CF119" s="278"/>
      <c r="CG119" s="278"/>
      <c r="CH119" s="278"/>
      <c r="CI119" s="278"/>
      <c r="CJ119" s="278"/>
      <c r="CK119" s="278"/>
      <c r="CL119" s="278"/>
      <c r="CM119" s="278"/>
      <c r="CN119" s="278"/>
      <c r="CO119" s="278"/>
      <c r="CP119" s="278"/>
      <c r="CQ119" s="278"/>
      <c r="CR119" s="278"/>
      <c r="CS119" s="278"/>
      <c r="CT119" s="278"/>
      <c r="CU119" s="278"/>
      <c r="CV119" s="278"/>
      <c r="CW119" s="278"/>
      <c r="CX119" s="278"/>
      <c r="CY119" s="278"/>
      <c r="CZ119" s="278"/>
      <c r="DA119" s="278"/>
      <c r="DB119" s="278"/>
      <c r="DC119" s="278"/>
      <c r="DD119" s="278"/>
      <c r="DE119" s="278"/>
      <c r="DF119" s="278"/>
      <c r="DG119" s="278"/>
      <c r="DH119" s="278"/>
      <c r="DI119" s="278"/>
      <c r="DJ119" s="278"/>
      <c r="DK119" s="278"/>
      <c r="DL119" s="278"/>
      <c r="DM119" s="278"/>
      <c r="DN119" s="278"/>
    </row>
    <row r="120" spans="2:118" x14ac:dyDescent="0.25">
      <c r="B120" s="353"/>
      <c r="C120" s="191" t="s">
        <v>290</v>
      </c>
      <c r="D120" s="27" t="s">
        <v>135</v>
      </c>
      <c r="E120" s="27" t="s">
        <v>144</v>
      </c>
      <c r="F120" s="27" t="s">
        <v>36</v>
      </c>
      <c r="G120" s="278">
        <v>29505</v>
      </c>
      <c r="H120" s="278">
        <v>129415</v>
      </c>
      <c r="I120" s="278">
        <v>1475</v>
      </c>
      <c r="J120" s="278">
        <v>14000</v>
      </c>
      <c r="K120" s="192">
        <f t="shared" si="9"/>
        <v>47958.625000000007</v>
      </c>
      <c r="L120" s="193">
        <f t="shared" si="10"/>
        <v>0</v>
      </c>
      <c r="M120" s="192">
        <f t="shared" si="11"/>
        <v>0</v>
      </c>
      <c r="N120" s="192">
        <f t="shared" si="12"/>
        <v>0</v>
      </c>
      <c r="O120" s="278"/>
      <c r="P120" s="241" t="str">
        <f t="shared" si="15"/>
        <v/>
      </c>
      <c r="Q120" s="192">
        <f t="shared" si="13"/>
        <v>43598.75</v>
      </c>
      <c r="R120" s="192">
        <f t="shared" si="14"/>
        <v>47958.625000000007</v>
      </c>
      <c r="S120" s="278"/>
      <c r="T120" s="278"/>
      <c r="U120" s="278"/>
      <c r="V120" s="278"/>
      <c r="W120" s="278"/>
      <c r="X120" s="278"/>
      <c r="Y120" s="278"/>
      <c r="Z120" s="278"/>
      <c r="AA120" s="278"/>
      <c r="AB120" s="278"/>
      <c r="AC120" s="278"/>
      <c r="AD120" s="278"/>
      <c r="AE120" s="278"/>
      <c r="AF120" s="278"/>
      <c r="AG120" s="278"/>
      <c r="AH120" s="278"/>
      <c r="AI120" s="278"/>
      <c r="AJ120" s="278"/>
      <c r="AK120" s="278"/>
      <c r="AL120" s="278"/>
      <c r="AM120" s="278"/>
      <c r="AN120" s="278"/>
      <c r="AO120" s="278"/>
      <c r="AP120" s="278"/>
      <c r="AQ120" s="278"/>
      <c r="AR120" s="278"/>
      <c r="AS120" s="278"/>
      <c r="AT120" s="278"/>
      <c r="AU120" s="278"/>
      <c r="AV120" s="278"/>
      <c r="AW120" s="278"/>
      <c r="AX120" s="278"/>
      <c r="AY120" s="278"/>
      <c r="AZ120" s="278"/>
      <c r="BA120" s="278"/>
      <c r="BB120" s="278"/>
      <c r="BC120" s="278"/>
      <c r="BD120" s="278"/>
      <c r="BE120" s="278"/>
      <c r="BF120" s="278"/>
      <c r="BG120" s="278"/>
      <c r="BH120" s="278"/>
      <c r="BI120" s="278"/>
      <c r="BJ120" s="278"/>
      <c r="BK120" s="278"/>
      <c r="BL120" s="278"/>
      <c r="BM120" s="278"/>
      <c r="BN120" s="278"/>
      <c r="BO120" s="278"/>
      <c r="BP120" s="278"/>
      <c r="BQ120" s="278"/>
      <c r="BR120" s="278"/>
      <c r="BS120" s="278"/>
      <c r="BT120" s="278"/>
      <c r="BU120" s="278"/>
      <c r="BV120" s="278"/>
      <c r="BW120" s="278"/>
      <c r="BX120" s="278"/>
      <c r="BY120" s="278"/>
      <c r="BZ120" s="278"/>
      <c r="CA120" s="278"/>
      <c r="CB120" s="278"/>
      <c r="CC120" s="278"/>
      <c r="CD120" s="278"/>
      <c r="CE120" s="278"/>
      <c r="CF120" s="278"/>
      <c r="CG120" s="278"/>
      <c r="CH120" s="278"/>
      <c r="CI120" s="278"/>
      <c r="CJ120" s="278"/>
      <c r="CK120" s="278"/>
      <c r="CL120" s="278"/>
      <c r="CM120" s="278"/>
      <c r="CN120" s="278"/>
      <c r="CO120" s="278"/>
      <c r="CP120" s="278"/>
      <c r="CQ120" s="278"/>
      <c r="CR120" s="278"/>
      <c r="CS120" s="278"/>
      <c r="CT120" s="278"/>
      <c r="CU120" s="278"/>
      <c r="CV120" s="278"/>
      <c r="CW120" s="278"/>
      <c r="CX120" s="278"/>
      <c r="CY120" s="278"/>
      <c r="CZ120" s="278"/>
      <c r="DA120" s="278"/>
      <c r="DB120" s="278"/>
      <c r="DC120" s="278"/>
      <c r="DD120" s="278"/>
      <c r="DE120" s="278"/>
      <c r="DF120" s="278"/>
      <c r="DG120" s="278"/>
      <c r="DH120" s="278"/>
      <c r="DI120" s="278"/>
      <c r="DJ120" s="278"/>
      <c r="DK120" s="278"/>
      <c r="DL120" s="278"/>
      <c r="DM120" s="278"/>
      <c r="DN120" s="278"/>
    </row>
    <row r="121" spans="2:118" x14ac:dyDescent="0.25">
      <c r="B121" s="353"/>
      <c r="C121" s="191" t="s">
        <v>291</v>
      </c>
      <c r="D121" s="27" t="s">
        <v>140</v>
      </c>
      <c r="E121" s="27" t="s">
        <v>141</v>
      </c>
      <c r="F121" s="27" t="s">
        <v>36</v>
      </c>
      <c r="G121" s="278">
        <v>20786</v>
      </c>
      <c r="H121" s="278">
        <v>6074</v>
      </c>
      <c r="I121" s="278">
        <v>1039</v>
      </c>
      <c r="J121" s="278">
        <v>0</v>
      </c>
      <c r="K121" s="192">
        <f t="shared" si="9"/>
        <v>7672.2250000000004</v>
      </c>
      <c r="L121" s="193">
        <f t="shared" si="10"/>
        <v>71623.200000000012</v>
      </c>
      <c r="M121" s="192">
        <f t="shared" si="11"/>
        <v>71623.200000000012</v>
      </c>
      <c r="N121" s="192">
        <f t="shared" si="12"/>
        <v>71623.200000000012</v>
      </c>
      <c r="O121" s="278"/>
      <c r="P121" s="241" t="str">
        <f t="shared" si="15"/>
        <v/>
      </c>
      <c r="Q121" s="192">
        <f t="shared" si="13"/>
        <v>6974.75</v>
      </c>
      <c r="R121" s="192">
        <f t="shared" si="14"/>
        <v>7672.2250000000004</v>
      </c>
      <c r="S121" s="278"/>
      <c r="T121" s="278"/>
      <c r="U121" s="278">
        <v>65112</v>
      </c>
      <c r="V121" s="278"/>
      <c r="W121" s="278"/>
      <c r="X121" s="278"/>
      <c r="Y121" s="278"/>
      <c r="Z121" s="278"/>
      <c r="AA121" s="278"/>
      <c r="AB121" s="278"/>
      <c r="AC121" s="278"/>
      <c r="AD121" s="278"/>
      <c r="AE121" s="278"/>
      <c r="AF121" s="278"/>
      <c r="AG121" s="278"/>
      <c r="AH121" s="278"/>
      <c r="AI121" s="278"/>
      <c r="AJ121" s="278"/>
      <c r="AK121" s="278"/>
      <c r="AL121" s="278"/>
      <c r="AM121" s="278"/>
      <c r="AN121" s="278"/>
      <c r="AO121" s="278"/>
      <c r="AP121" s="278"/>
      <c r="AQ121" s="278"/>
      <c r="AR121" s="278"/>
      <c r="AS121" s="278"/>
      <c r="AT121" s="278"/>
      <c r="AU121" s="278"/>
      <c r="AV121" s="278"/>
      <c r="AW121" s="278"/>
      <c r="AX121" s="278"/>
      <c r="AY121" s="278"/>
      <c r="AZ121" s="278"/>
      <c r="BA121" s="278"/>
      <c r="BB121" s="278"/>
      <c r="BC121" s="278"/>
      <c r="BD121" s="278"/>
      <c r="BE121" s="278"/>
      <c r="BF121" s="278"/>
      <c r="BG121" s="278">
        <v>65112</v>
      </c>
      <c r="BH121" s="278"/>
      <c r="BI121" s="278"/>
      <c r="BJ121" s="278"/>
      <c r="BK121" s="278"/>
      <c r="BL121" s="278"/>
      <c r="BM121" s="278"/>
      <c r="BN121" s="278"/>
      <c r="BO121" s="278"/>
      <c r="BP121" s="278"/>
      <c r="BQ121" s="278"/>
      <c r="BR121" s="278"/>
      <c r="BS121" s="278"/>
      <c r="BT121" s="278"/>
      <c r="BU121" s="278"/>
      <c r="BV121" s="278"/>
      <c r="BW121" s="278"/>
      <c r="BX121" s="278"/>
      <c r="BY121" s="278"/>
      <c r="BZ121" s="278"/>
      <c r="CA121" s="278"/>
      <c r="CB121" s="278"/>
      <c r="CC121" s="278"/>
      <c r="CD121" s="278"/>
      <c r="CE121" s="278"/>
      <c r="CF121" s="278"/>
      <c r="CG121" s="278"/>
      <c r="CH121" s="278"/>
      <c r="CI121" s="278"/>
      <c r="CJ121" s="278"/>
      <c r="CK121" s="278"/>
      <c r="CL121" s="278"/>
      <c r="CM121" s="278"/>
      <c r="CN121" s="278"/>
      <c r="CO121" s="278"/>
      <c r="CP121" s="278"/>
      <c r="CQ121" s="278"/>
      <c r="CR121" s="278"/>
      <c r="CS121" s="278"/>
      <c r="CT121" s="278"/>
      <c r="CU121" s="278"/>
      <c r="CV121" s="278"/>
      <c r="CW121" s="278"/>
      <c r="CX121" s="278"/>
      <c r="CY121" s="278"/>
      <c r="CZ121" s="278"/>
      <c r="DA121" s="278"/>
      <c r="DB121" s="278"/>
      <c r="DC121" s="278"/>
      <c r="DD121" s="278"/>
      <c r="DE121" s="278"/>
      <c r="DF121" s="278"/>
      <c r="DG121" s="278"/>
      <c r="DH121" s="278"/>
      <c r="DI121" s="278"/>
      <c r="DJ121" s="278"/>
      <c r="DK121" s="278"/>
      <c r="DL121" s="278"/>
      <c r="DM121" s="278"/>
      <c r="DN121" s="278"/>
    </row>
    <row r="122" spans="2:118" x14ac:dyDescent="0.25">
      <c r="B122" s="353"/>
      <c r="C122" s="191" t="s">
        <v>292</v>
      </c>
      <c r="D122" s="27" t="s">
        <v>135</v>
      </c>
      <c r="E122" s="27" t="s">
        <v>144</v>
      </c>
      <c r="F122" s="27" t="s">
        <v>36</v>
      </c>
      <c r="G122" s="278">
        <v>19750</v>
      </c>
      <c r="H122" s="278">
        <v>0</v>
      </c>
      <c r="I122" s="278">
        <v>0</v>
      </c>
      <c r="J122" s="278">
        <v>1975</v>
      </c>
      <c r="K122" s="192">
        <f t="shared" si="9"/>
        <v>5974.3750000000009</v>
      </c>
      <c r="L122" s="193">
        <f t="shared" si="10"/>
        <v>0</v>
      </c>
      <c r="M122" s="192">
        <f t="shared" si="11"/>
        <v>0</v>
      </c>
      <c r="N122" s="192">
        <f t="shared" si="12"/>
        <v>0</v>
      </c>
      <c r="O122" s="278"/>
      <c r="P122" s="241" t="str">
        <f t="shared" si="15"/>
        <v/>
      </c>
      <c r="Q122" s="192">
        <f t="shared" si="13"/>
        <v>5431.25</v>
      </c>
      <c r="R122" s="192">
        <f t="shared" si="14"/>
        <v>5974.3750000000009</v>
      </c>
      <c r="S122" s="278"/>
      <c r="T122" s="278"/>
      <c r="U122" s="278"/>
      <c r="V122" s="278"/>
      <c r="W122" s="278"/>
      <c r="X122" s="278"/>
      <c r="Y122" s="278"/>
      <c r="Z122" s="278"/>
      <c r="AA122" s="278"/>
      <c r="AB122" s="278"/>
      <c r="AC122" s="278"/>
      <c r="AD122" s="278"/>
      <c r="AE122" s="278"/>
      <c r="AF122" s="278"/>
      <c r="AG122" s="278"/>
      <c r="AH122" s="278"/>
      <c r="AI122" s="278"/>
      <c r="AJ122" s="278"/>
      <c r="AK122" s="278"/>
      <c r="AL122" s="278"/>
      <c r="AM122" s="278"/>
      <c r="AN122" s="278"/>
      <c r="AO122" s="278"/>
      <c r="AP122" s="278"/>
      <c r="AQ122" s="278"/>
      <c r="AR122" s="278"/>
      <c r="AS122" s="278"/>
      <c r="AT122" s="278"/>
      <c r="AU122" s="278"/>
      <c r="AV122" s="278"/>
      <c r="AW122" s="278"/>
      <c r="AX122" s="278"/>
      <c r="AY122" s="278"/>
      <c r="AZ122" s="278"/>
      <c r="BA122" s="278"/>
      <c r="BB122" s="278"/>
      <c r="BC122" s="278"/>
      <c r="BD122" s="278"/>
      <c r="BE122" s="278"/>
      <c r="BF122" s="278"/>
      <c r="BG122" s="278"/>
      <c r="BH122" s="278"/>
      <c r="BI122" s="278"/>
      <c r="BJ122" s="278"/>
      <c r="BK122" s="278"/>
      <c r="BL122" s="278"/>
      <c r="BM122" s="278"/>
      <c r="BN122" s="278"/>
      <c r="BO122" s="278"/>
      <c r="BP122" s="278"/>
      <c r="BQ122" s="278"/>
      <c r="BR122" s="278"/>
      <c r="BS122" s="278"/>
      <c r="BT122" s="278"/>
      <c r="BU122" s="278"/>
      <c r="BV122" s="278"/>
      <c r="BW122" s="278"/>
      <c r="BX122" s="278"/>
      <c r="BY122" s="278"/>
      <c r="BZ122" s="278"/>
      <c r="CA122" s="278"/>
      <c r="CB122" s="278"/>
      <c r="CC122" s="278"/>
      <c r="CD122" s="278"/>
      <c r="CE122" s="278"/>
      <c r="CF122" s="278"/>
      <c r="CG122" s="278"/>
      <c r="CH122" s="278"/>
      <c r="CI122" s="278"/>
      <c r="CJ122" s="278"/>
      <c r="CK122" s="278"/>
      <c r="CL122" s="278"/>
      <c r="CM122" s="278"/>
      <c r="CN122" s="278"/>
      <c r="CO122" s="278"/>
      <c r="CP122" s="278"/>
      <c r="CQ122" s="278"/>
      <c r="CR122" s="278"/>
      <c r="CS122" s="278"/>
      <c r="CT122" s="278"/>
      <c r="CU122" s="278"/>
      <c r="CV122" s="278"/>
      <c r="CW122" s="278"/>
      <c r="CX122" s="278"/>
      <c r="CY122" s="278"/>
      <c r="CZ122" s="278"/>
      <c r="DA122" s="278"/>
      <c r="DB122" s="278"/>
      <c r="DC122" s="278"/>
      <c r="DD122" s="278"/>
      <c r="DE122" s="278"/>
      <c r="DF122" s="278"/>
      <c r="DG122" s="278"/>
      <c r="DH122" s="278"/>
      <c r="DI122" s="278"/>
      <c r="DJ122" s="278"/>
      <c r="DK122" s="278"/>
      <c r="DL122" s="278"/>
      <c r="DM122" s="278"/>
      <c r="DN122" s="278"/>
    </row>
    <row r="123" spans="2:118" x14ac:dyDescent="0.25">
      <c r="B123" s="353"/>
      <c r="C123" s="191" t="s">
        <v>293</v>
      </c>
      <c r="D123" s="27" t="s">
        <v>140</v>
      </c>
      <c r="E123" s="27" t="s">
        <v>141</v>
      </c>
      <c r="F123" s="27" t="s">
        <v>36</v>
      </c>
      <c r="G123" s="278">
        <v>33263</v>
      </c>
      <c r="H123" s="278">
        <v>1373</v>
      </c>
      <c r="I123" s="278">
        <v>1856</v>
      </c>
      <c r="J123" s="278">
        <v>0</v>
      </c>
      <c r="K123" s="192">
        <f t="shared" si="9"/>
        <v>10035.300000000001</v>
      </c>
      <c r="L123" s="193">
        <f t="shared" si="10"/>
        <v>2041.6000000000001</v>
      </c>
      <c r="M123" s="192">
        <f t="shared" si="11"/>
        <v>2041.6000000000001</v>
      </c>
      <c r="N123" s="192">
        <f t="shared" si="12"/>
        <v>2041.6000000000001</v>
      </c>
      <c r="O123" s="278"/>
      <c r="P123" s="241" t="str">
        <f t="shared" si="15"/>
        <v/>
      </c>
      <c r="Q123" s="192">
        <f t="shared" si="13"/>
        <v>9123</v>
      </c>
      <c r="R123" s="192">
        <f t="shared" si="14"/>
        <v>10035.300000000001</v>
      </c>
      <c r="S123" s="278"/>
      <c r="T123" s="278"/>
      <c r="U123" s="278"/>
      <c r="V123" s="278"/>
      <c r="W123" s="278"/>
      <c r="X123" s="278"/>
      <c r="Y123" s="278"/>
      <c r="Z123" s="278"/>
      <c r="AA123" s="278"/>
      <c r="AB123" s="278"/>
      <c r="AC123" s="278"/>
      <c r="AD123" s="278"/>
      <c r="AE123" s="278"/>
      <c r="AF123" s="278"/>
      <c r="AG123" s="278"/>
      <c r="AH123" s="278"/>
      <c r="AI123" s="278"/>
      <c r="AJ123" s="278"/>
      <c r="AK123" s="278"/>
      <c r="AL123" s="278"/>
      <c r="AM123" s="278"/>
      <c r="AN123" s="278"/>
      <c r="AO123" s="278"/>
      <c r="AP123" s="278"/>
      <c r="AQ123" s="278"/>
      <c r="AR123" s="278"/>
      <c r="AS123" s="278"/>
      <c r="AT123" s="278"/>
      <c r="AU123" s="278"/>
      <c r="AV123" s="278"/>
      <c r="AW123" s="278"/>
      <c r="AX123" s="278"/>
      <c r="AY123" s="278"/>
      <c r="AZ123" s="278"/>
      <c r="BA123" s="278"/>
      <c r="BB123" s="278"/>
      <c r="BC123" s="278"/>
      <c r="BD123" s="278"/>
      <c r="BE123" s="278"/>
      <c r="BF123" s="278"/>
      <c r="BG123" s="278"/>
      <c r="BH123" s="278"/>
      <c r="BI123" s="278">
        <v>1856</v>
      </c>
      <c r="BJ123" s="278"/>
      <c r="BK123" s="278"/>
      <c r="BL123" s="278"/>
      <c r="BM123" s="278"/>
      <c r="BN123" s="278"/>
      <c r="BO123" s="278"/>
      <c r="BP123" s="278"/>
      <c r="BQ123" s="278"/>
      <c r="BR123" s="278"/>
      <c r="BS123" s="278"/>
      <c r="BT123" s="278"/>
      <c r="BU123" s="278"/>
      <c r="BV123" s="278"/>
      <c r="BW123" s="278"/>
      <c r="BX123" s="278"/>
      <c r="BY123" s="278"/>
      <c r="BZ123" s="278"/>
      <c r="CA123" s="278"/>
      <c r="CB123" s="278"/>
      <c r="CC123" s="278"/>
      <c r="CD123" s="278"/>
      <c r="CE123" s="278"/>
      <c r="CF123" s="278"/>
      <c r="CG123" s="278"/>
      <c r="CH123" s="278"/>
      <c r="CI123" s="278"/>
      <c r="CJ123" s="278"/>
      <c r="CK123" s="278"/>
      <c r="CL123" s="278"/>
      <c r="CM123" s="278"/>
      <c r="CN123" s="278"/>
      <c r="CO123" s="278"/>
      <c r="CP123" s="278"/>
      <c r="CQ123" s="278"/>
      <c r="CR123" s="278"/>
      <c r="CS123" s="278"/>
      <c r="CT123" s="278"/>
      <c r="CU123" s="278"/>
      <c r="CV123" s="278"/>
      <c r="CW123" s="278"/>
      <c r="CX123" s="278"/>
      <c r="CY123" s="278"/>
      <c r="CZ123" s="278"/>
      <c r="DA123" s="278"/>
      <c r="DB123" s="278"/>
      <c r="DC123" s="278"/>
      <c r="DD123" s="278"/>
      <c r="DE123" s="278"/>
      <c r="DF123" s="278"/>
      <c r="DG123" s="278"/>
      <c r="DH123" s="278"/>
      <c r="DI123" s="278"/>
      <c r="DJ123" s="278"/>
      <c r="DK123" s="278"/>
      <c r="DL123" s="278"/>
      <c r="DM123" s="278"/>
      <c r="DN123" s="278"/>
    </row>
    <row r="124" spans="2:118" x14ac:dyDescent="0.25">
      <c r="B124" s="353"/>
      <c r="C124" s="191" t="s">
        <v>294</v>
      </c>
      <c r="D124" s="27" t="s">
        <v>140</v>
      </c>
      <c r="E124" s="27" t="s">
        <v>141</v>
      </c>
      <c r="F124" s="27" t="s">
        <v>36</v>
      </c>
      <c r="G124" s="278">
        <v>4300</v>
      </c>
      <c r="H124" s="278">
        <v>13</v>
      </c>
      <c r="I124" s="278">
        <v>215</v>
      </c>
      <c r="J124" s="278">
        <v>1800</v>
      </c>
      <c r="K124" s="192">
        <f t="shared" si="9"/>
        <v>1740.2</v>
      </c>
      <c r="L124" s="193">
        <f t="shared" si="10"/>
        <v>0</v>
      </c>
      <c r="M124" s="192">
        <f t="shared" si="11"/>
        <v>0</v>
      </c>
      <c r="N124" s="192">
        <f t="shared" si="12"/>
        <v>0</v>
      </c>
      <c r="O124" s="278"/>
      <c r="P124" s="241" t="str">
        <f t="shared" si="15"/>
        <v/>
      </c>
      <c r="Q124" s="192">
        <f t="shared" si="13"/>
        <v>1582</v>
      </c>
      <c r="R124" s="192">
        <f t="shared" si="14"/>
        <v>1740.2</v>
      </c>
      <c r="S124" s="278"/>
      <c r="T124" s="278"/>
      <c r="U124" s="278"/>
      <c r="V124" s="278"/>
      <c r="W124" s="278"/>
      <c r="X124" s="278"/>
      <c r="Y124" s="278"/>
      <c r="Z124" s="278"/>
      <c r="AA124" s="278"/>
      <c r="AB124" s="278"/>
      <c r="AC124" s="278"/>
      <c r="AD124" s="278"/>
      <c r="AE124" s="278"/>
      <c r="AF124" s="278"/>
      <c r="AG124" s="278"/>
      <c r="AH124" s="278"/>
      <c r="AI124" s="278"/>
      <c r="AJ124" s="278"/>
      <c r="AK124" s="278"/>
      <c r="AL124" s="278"/>
      <c r="AM124" s="278"/>
      <c r="AN124" s="278"/>
      <c r="AO124" s="278"/>
      <c r="AP124" s="278"/>
      <c r="AQ124" s="278"/>
      <c r="AR124" s="278"/>
      <c r="AS124" s="278"/>
      <c r="AT124" s="278"/>
      <c r="AU124" s="278"/>
      <c r="AV124" s="278"/>
      <c r="AW124" s="278"/>
      <c r="AX124" s="278"/>
      <c r="AY124" s="278"/>
      <c r="AZ124" s="278"/>
      <c r="BA124" s="278"/>
      <c r="BB124" s="278"/>
      <c r="BC124" s="278"/>
      <c r="BD124" s="278"/>
      <c r="BE124" s="278"/>
      <c r="BF124" s="278"/>
      <c r="BG124" s="278"/>
      <c r="BH124" s="278"/>
      <c r="BI124" s="278"/>
      <c r="BJ124" s="278"/>
      <c r="BK124" s="278"/>
      <c r="BL124" s="278"/>
      <c r="BM124" s="278"/>
      <c r="BN124" s="278"/>
      <c r="BO124" s="278"/>
      <c r="BP124" s="278"/>
      <c r="BQ124" s="278"/>
      <c r="BR124" s="278"/>
      <c r="BS124" s="278"/>
      <c r="BT124" s="278"/>
      <c r="BU124" s="278"/>
      <c r="BV124" s="278"/>
      <c r="BW124" s="278"/>
      <c r="BX124" s="278"/>
      <c r="BY124" s="278"/>
      <c r="BZ124" s="278"/>
      <c r="CA124" s="278"/>
      <c r="CB124" s="278"/>
      <c r="CC124" s="278"/>
      <c r="CD124" s="278"/>
      <c r="CE124" s="278"/>
      <c r="CF124" s="278"/>
      <c r="CG124" s="278"/>
      <c r="CH124" s="278"/>
      <c r="CI124" s="278"/>
      <c r="CJ124" s="278"/>
      <c r="CK124" s="278"/>
      <c r="CL124" s="278"/>
      <c r="CM124" s="278"/>
      <c r="CN124" s="278"/>
      <c r="CO124" s="278"/>
      <c r="CP124" s="278"/>
      <c r="CQ124" s="278"/>
      <c r="CR124" s="278"/>
      <c r="CS124" s="278"/>
      <c r="CT124" s="278"/>
      <c r="CU124" s="278"/>
      <c r="CV124" s="278"/>
      <c r="CW124" s="278"/>
      <c r="CX124" s="278"/>
      <c r="CY124" s="278"/>
      <c r="CZ124" s="278"/>
      <c r="DA124" s="278"/>
      <c r="DB124" s="278"/>
      <c r="DC124" s="278"/>
      <c r="DD124" s="278"/>
      <c r="DE124" s="278"/>
      <c r="DF124" s="278"/>
      <c r="DG124" s="278"/>
      <c r="DH124" s="278"/>
      <c r="DI124" s="278"/>
      <c r="DJ124" s="278"/>
      <c r="DK124" s="278"/>
      <c r="DL124" s="278"/>
      <c r="DM124" s="278"/>
      <c r="DN124" s="278"/>
    </row>
    <row r="125" spans="2:118" x14ac:dyDescent="0.25">
      <c r="B125" s="353"/>
      <c r="C125" s="191" t="s">
        <v>295</v>
      </c>
      <c r="D125" s="27" t="s">
        <v>131</v>
      </c>
      <c r="E125" s="27" t="s">
        <v>132</v>
      </c>
      <c r="F125" s="27" t="s">
        <v>36</v>
      </c>
      <c r="G125" s="278">
        <v>4298</v>
      </c>
      <c r="H125" s="278">
        <v>12000</v>
      </c>
      <c r="I125" s="278">
        <v>215</v>
      </c>
      <c r="J125" s="278">
        <v>0</v>
      </c>
      <c r="K125" s="192">
        <f t="shared" si="9"/>
        <v>4541.0750000000007</v>
      </c>
      <c r="L125" s="193">
        <f t="shared" si="10"/>
        <v>19046.5</v>
      </c>
      <c r="M125" s="192">
        <f t="shared" si="11"/>
        <v>27782.7</v>
      </c>
      <c r="N125" s="192">
        <f t="shared" si="12"/>
        <v>20960.185714285715</v>
      </c>
      <c r="O125" s="278"/>
      <c r="P125" s="241" t="str">
        <f t="shared" si="15"/>
        <v/>
      </c>
      <c r="Q125" s="192">
        <f t="shared" si="13"/>
        <v>4128.25</v>
      </c>
      <c r="R125" s="192">
        <f t="shared" si="14"/>
        <v>4541.0750000000007</v>
      </c>
      <c r="S125" s="278"/>
      <c r="T125" s="278"/>
      <c r="U125" s="278">
        <v>17315</v>
      </c>
      <c r="V125" s="278"/>
      <c r="W125" s="278">
        <v>17315</v>
      </c>
      <c r="X125" s="278"/>
      <c r="Y125" s="278"/>
      <c r="Z125" s="278"/>
      <c r="AA125" s="278"/>
      <c r="AB125" s="278"/>
      <c r="AC125" s="278">
        <v>18727</v>
      </c>
      <c r="AD125" s="278"/>
      <c r="AE125" s="278"/>
      <c r="AF125" s="278">
        <v>18727</v>
      </c>
      <c r="AG125" s="278">
        <v>18727</v>
      </c>
      <c r="AH125" s="278">
        <v>25257</v>
      </c>
      <c r="AI125" s="278"/>
      <c r="AJ125" s="278"/>
      <c r="AK125" s="278"/>
      <c r="AL125" s="278"/>
      <c r="AM125" s="278"/>
      <c r="AN125" s="278"/>
      <c r="AO125" s="278"/>
      <c r="AP125" s="278"/>
      <c r="AQ125" s="278"/>
      <c r="AR125" s="278"/>
      <c r="AS125" s="278"/>
      <c r="AT125" s="278"/>
      <c r="AU125" s="278"/>
      <c r="AV125" s="278"/>
      <c r="AW125" s="278"/>
      <c r="AX125" s="278"/>
      <c r="AY125" s="278"/>
      <c r="AZ125" s="278"/>
      <c r="BA125" s="278"/>
      <c r="BB125" s="278"/>
      <c r="BC125" s="278"/>
      <c r="BD125" s="278"/>
      <c r="BE125" s="278"/>
      <c r="BF125" s="278"/>
      <c r="BG125" s="278"/>
      <c r="BH125" s="278"/>
      <c r="BI125" s="278">
        <v>17315</v>
      </c>
      <c r="BJ125" s="278"/>
      <c r="BK125" s="278"/>
      <c r="BL125" s="278"/>
      <c r="BM125" s="278"/>
      <c r="BN125" s="278"/>
      <c r="BO125" s="278"/>
      <c r="BP125" s="278"/>
      <c r="BQ125" s="278"/>
      <c r="BR125" s="278"/>
      <c r="BS125" s="278"/>
      <c r="BT125" s="278"/>
      <c r="BU125" s="278"/>
      <c r="BV125" s="278"/>
      <c r="BW125" s="278"/>
      <c r="BX125" s="278"/>
      <c r="BY125" s="278"/>
      <c r="BZ125" s="278"/>
      <c r="CA125" s="278"/>
      <c r="CB125" s="278"/>
      <c r="CC125" s="278"/>
      <c r="CD125" s="278"/>
      <c r="CE125" s="278"/>
      <c r="CF125" s="278"/>
      <c r="CG125" s="278"/>
      <c r="CH125" s="278"/>
      <c r="CI125" s="278"/>
      <c r="CJ125" s="278"/>
      <c r="CK125" s="278"/>
      <c r="CL125" s="278"/>
      <c r="CM125" s="278"/>
      <c r="CN125" s="278"/>
      <c r="CO125" s="278"/>
      <c r="CP125" s="278"/>
      <c r="CQ125" s="278"/>
      <c r="CR125" s="278"/>
      <c r="CS125" s="278"/>
      <c r="CT125" s="278"/>
      <c r="CU125" s="278"/>
      <c r="CV125" s="278"/>
      <c r="CW125" s="278"/>
      <c r="CX125" s="278"/>
      <c r="CY125" s="278"/>
      <c r="CZ125" s="278"/>
      <c r="DA125" s="278"/>
      <c r="DB125" s="278"/>
      <c r="DC125" s="278"/>
      <c r="DD125" s="278"/>
      <c r="DE125" s="278"/>
      <c r="DF125" s="278"/>
      <c r="DG125" s="278"/>
      <c r="DH125" s="278"/>
      <c r="DI125" s="278"/>
      <c r="DJ125" s="278"/>
      <c r="DK125" s="278"/>
      <c r="DL125" s="278"/>
      <c r="DM125" s="278"/>
      <c r="DN125" s="278"/>
    </row>
    <row r="126" spans="2:118" x14ac:dyDescent="0.25">
      <c r="B126" s="353"/>
      <c r="C126" s="191" t="s">
        <v>296</v>
      </c>
      <c r="D126" s="27" t="s">
        <v>140</v>
      </c>
      <c r="E126" s="27" t="s">
        <v>141</v>
      </c>
      <c r="F126" s="27" t="s">
        <v>36</v>
      </c>
      <c r="G126" s="278">
        <v>1565</v>
      </c>
      <c r="H126" s="278">
        <v>0</v>
      </c>
      <c r="I126" s="278">
        <v>1778</v>
      </c>
      <c r="J126" s="278">
        <v>0</v>
      </c>
      <c r="K126" s="192">
        <f t="shared" si="9"/>
        <v>919.32500000000005</v>
      </c>
      <c r="L126" s="193">
        <f t="shared" si="10"/>
        <v>3677.3</v>
      </c>
      <c r="M126" s="192">
        <f t="shared" si="11"/>
        <v>3677.3</v>
      </c>
      <c r="N126" s="192">
        <f t="shared" si="12"/>
        <v>3677.3</v>
      </c>
      <c r="O126" s="278"/>
      <c r="P126" s="241" t="str">
        <f t="shared" si="15"/>
        <v/>
      </c>
      <c r="Q126" s="192">
        <f t="shared" si="13"/>
        <v>835.75</v>
      </c>
      <c r="R126" s="192">
        <f t="shared" si="14"/>
        <v>919.32500000000005</v>
      </c>
      <c r="S126" s="278"/>
      <c r="T126" s="278"/>
      <c r="U126" s="278"/>
      <c r="V126" s="278"/>
      <c r="W126" s="278"/>
      <c r="X126" s="278"/>
      <c r="Y126" s="278"/>
      <c r="Z126" s="278">
        <v>3343</v>
      </c>
      <c r="AA126" s="278"/>
      <c r="AB126" s="278"/>
      <c r="AC126" s="278"/>
      <c r="AD126" s="278"/>
      <c r="AE126" s="278"/>
      <c r="AF126" s="278"/>
      <c r="AG126" s="278"/>
      <c r="AH126" s="278"/>
      <c r="AI126" s="278"/>
      <c r="AJ126" s="278"/>
      <c r="AK126" s="278"/>
      <c r="AL126" s="278"/>
      <c r="AM126" s="278"/>
      <c r="AN126" s="278"/>
      <c r="AO126" s="278"/>
      <c r="AP126" s="278"/>
      <c r="AQ126" s="278"/>
      <c r="AR126" s="278"/>
      <c r="AS126" s="278"/>
      <c r="AT126" s="278"/>
      <c r="AU126" s="278"/>
      <c r="AV126" s="278"/>
      <c r="AW126" s="278"/>
      <c r="AX126" s="278"/>
      <c r="AY126" s="278"/>
      <c r="AZ126" s="278"/>
      <c r="BA126" s="278"/>
      <c r="BB126" s="278"/>
      <c r="BC126" s="278"/>
      <c r="BD126" s="278"/>
      <c r="BE126" s="278"/>
      <c r="BF126" s="278"/>
      <c r="BG126" s="278"/>
      <c r="BH126" s="278"/>
      <c r="BI126" s="278"/>
      <c r="BJ126" s="278"/>
      <c r="BK126" s="278"/>
      <c r="BL126" s="278"/>
      <c r="BM126" s="278"/>
      <c r="BN126" s="278"/>
      <c r="BO126" s="278"/>
      <c r="BP126" s="278"/>
      <c r="BQ126" s="278"/>
      <c r="BR126" s="278"/>
      <c r="BS126" s="278"/>
      <c r="BT126" s="278"/>
      <c r="BU126" s="278"/>
      <c r="BV126" s="278"/>
      <c r="BW126" s="278"/>
      <c r="BX126" s="278"/>
      <c r="BY126" s="278"/>
      <c r="BZ126" s="278"/>
      <c r="CA126" s="278"/>
      <c r="CB126" s="278"/>
      <c r="CC126" s="278"/>
      <c r="CD126" s="278"/>
      <c r="CE126" s="278"/>
      <c r="CF126" s="278"/>
      <c r="CG126" s="278"/>
      <c r="CH126" s="278"/>
      <c r="CI126" s="278"/>
      <c r="CJ126" s="278"/>
      <c r="CK126" s="278"/>
      <c r="CL126" s="278"/>
      <c r="CM126" s="278"/>
      <c r="CN126" s="278"/>
      <c r="CO126" s="278"/>
      <c r="CP126" s="278"/>
      <c r="CQ126" s="278"/>
      <c r="CR126" s="278"/>
      <c r="CS126" s="278"/>
      <c r="CT126" s="278"/>
      <c r="CU126" s="278"/>
      <c r="CV126" s="278"/>
      <c r="CW126" s="278"/>
      <c r="CX126" s="278"/>
      <c r="CY126" s="278"/>
      <c r="CZ126" s="278"/>
      <c r="DA126" s="278"/>
      <c r="DB126" s="278"/>
      <c r="DC126" s="278"/>
      <c r="DD126" s="278"/>
      <c r="DE126" s="278"/>
      <c r="DF126" s="278"/>
      <c r="DG126" s="278"/>
      <c r="DH126" s="278"/>
      <c r="DI126" s="278"/>
      <c r="DJ126" s="278"/>
      <c r="DK126" s="278"/>
      <c r="DL126" s="278"/>
      <c r="DM126" s="278"/>
      <c r="DN126" s="278"/>
    </row>
    <row r="127" spans="2:118" x14ac:dyDescent="0.25">
      <c r="B127" s="353"/>
      <c r="C127" s="191" t="s">
        <v>297</v>
      </c>
      <c r="D127" s="27" t="s">
        <v>131</v>
      </c>
      <c r="E127" s="27" t="s">
        <v>132</v>
      </c>
      <c r="F127" s="27" t="s">
        <v>36</v>
      </c>
      <c r="G127" s="278">
        <v>2387</v>
      </c>
      <c r="H127" s="278">
        <v>1650</v>
      </c>
      <c r="I127" s="278">
        <v>119</v>
      </c>
      <c r="J127" s="278">
        <v>0</v>
      </c>
      <c r="K127" s="192">
        <f t="shared" si="9"/>
        <v>1142.9000000000001</v>
      </c>
      <c r="L127" s="193">
        <f t="shared" si="10"/>
        <v>4571.6000000000004</v>
      </c>
      <c r="M127" s="192">
        <f t="shared" si="11"/>
        <v>4942.3</v>
      </c>
      <c r="N127" s="192">
        <f t="shared" si="12"/>
        <v>4756.9500000000007</v>
      </c>
      <c r="O127" s="278"/>
      <c r="P127" s="241" t="str">
        <f t="shared" si="15"/>
        <v/>
      </c>
      <c r="Q127" s="192">
        <f t="shared" si="13"/>
        <v>1039</v>
      </c>
      <c r="R127" s="192">
        <f t="shared" si="14"/>
        <v>1142.9000000000001</v>
      </c>
      <c r="S127" s="278"/>
      <c r="T127" s="278"/>
      <c r="U127" s="278"/>
      <c r="V127" s="278"/>
      <c r="W127" s="278">
        <v>4156</v>
      </c>
      <c r="X127" s="278"/>
      <c r="Y127" s="278"/>
      <c r="Z127" s="278"/>
      <c r="AA127" s="278"/>
      <c r="AB127" s="278"/>
      <c r="AC127" s="278">
        <v>4493</v>
      </c>
      <c r="AD127" s="278"/>
      <c r="AE127" s="278"/>
      <c r="AF127" s="278"/>
      <c r="AG127" s="278"/>
      <c r="AH127" s="278"/>
      <c r="AI127" s="278"/>
      <c r="AJ127" s="278"/>
      <c r="AK127" s="278"/>
      <c r="AL127" s="278"/>
      <c r="AM127" s="278"/>
      <c r="AN127" s="278"/>
      <c r="AO127" s="278"/>
      <c r="AP127" s="278"/>
      <c r="AQ127" s="278"/>
      <c r="AR127" s="278"/>
      <c r="AS127" s="278"/>
      <c r="AT127" s="278"/>
      <c r="AU127" s="278"/>
      <c r="AV127" s="278"/>
      <c r="AW127" s="278"/>
      <c r="AX127" s="278"/>
      <c r="AY127" s="278"/>
      <c r="AZ127" s="278"/>
      <c r="BA127" s="278"/>
      <c r="BB127" s="278"/>
      <c r="BC127" s="278"/>
      <c r="BD127" s="278"/>
      <c r="BE127" s="278"/>
      <c r="BF127" s="278"/>
      <c r="BG127" s="278"/>
      <c r="BH127" s="278"/>
      <c r="BI127" s="278"/>
      <c r="BJ127" s="278"/>
      <c r="BK127" s="278"/>
      <c r="BL127" s="278"/>
      <c r="BM127" s="278"/>
      <c r="BN127" s="278"/>
      <c r="BO127" s="278"/>
      <c r="BP127" s="278"/>
      <c r="BQ127" s="278"/>
      <c r="BR127" s="278"/>
      <c r="BS127" s="278"/>
      <c r="BT127" s="278"/>
      <c r="BU127" s="278"/>
      <c r="BV127" s="278"/>
      <c r="BW127" s="278"/>
      <c r="BX127" s="278"/>
      <c r="BY127" s="278"/>
      <c r="BZ127" s="278"/>
      <c r="CA127" s="278"/>
      <c r="CB127" s="278"/>
      <c r="CC127" s="278"/>
      <c r="CD127" s="278"/>
      <c r="CE127" s="278"/>
      <c r="CF127" s="278"/>
      <c r="CG127" s="278"/>
      <c r="CH127" s="278"/>
      <c r="CI127" s="278"/>
      <c r="CJ127" s="278"/>
      <c r="CK127" s="278"/>
      <c r="CL127" s="278"/>
      <c r="CM127" s="278"/>
      <c r="CN127" s="278"/>
      <c r="CO127" s="278"/>
      <c r="CP127" s="278"/>
      <c r="CQ127" s="278"/>
      <c r="CR127" s="278"/>
      <c r="CS127" s="278"/>
      <c r="CT127" s="278"/>
      <c r="CU127" s="278"/>
      <c r="CV127" s="278"/>
      <c r="CW127" s="278"/>
      <c r="CX127" s="278"/>
      <c r="CY127" s="278"/>
      <c r="CZ127" s="278"/>
      <c r="DA127" s="278"/>
      <c r="DB127" s="278"/>
      <c r="DC127" s="278"/>
      <c r="DD127" s="278"/>
      <c r="DE127" s="278"/>
      <c r="DF127" s="278"/>
      <c r="DG127" s="278"/>
      <c r="DH127" s="278"/>
      <c r="DI127" s="278"/>
      <c r="DJ127" s="278"/>
      <c r="DK127" s="278"/>
      <c r="DL127" s="278"/>
      <c r="DM127" s="278"/>
      <c r="DN127" s="278"/>
    </row>
    <row r="128" spans="2:118" x14ac:dyDescent="0.25">
      <c r="B128" s="353"/>
      <c r="C128" s="191" t="s">
        <v>298</v>
      </c>
      <c r="D128" s="27" t="s">
        <v>140</v>
      </c>
      <c r="E128" s="27" t="s">
        <v>141</v>
      </c>
      <c r="F128" s="27" t="s">
        <v>36</v>
      </c>
      <c r="G128" s="278">
        <v>4312</v>
      </c>
      <c r="H128" s="278">
        <v>5239</v>
      </c>
      <c r="I128" s="278">
        <v>216</v>
      </c>
      <c r="J128" s="278">
        <v>150</v>
      </c>
      <c r="K128" s="192">
        <f t="shared" si="9"/>
        <v>2727.1750000000002</v>
      </c>
      <c r="L128" s="193">
        <f t="shared" si="10"/>
        <v>0</v>
      </c>
      <c r="M128" s="192">
        <f t="shared" si="11"/>
        <v>0</v>
      </c>
      <c r="N128" s="192">
        <f t="shared" si="12"/>
        <v>0</v>
      </c>
      <c r="O128" s="278"/>
      <c r="P128" s="241" t="str">
        <f t="shared" si="15"/>
        <v/>
      </c>
      <c r="Q128" s="192">
        <f t="shared" si="13"/>
        <v>2479.25</v>
      </c>
      <c r="R128" s="192">
        <f t="shared" si="14"/>
        <v>2727.1750000000002</v>
      </c>
      <c r="S128" s="278"/>
      <c r="T128" s="278"/>
      <c r="U128" s="278"/>
      <c r="V128" s="278"/>
      <c r="W128" s="278"/>
      <c r="X128" s="278"/>
      <c r="Y128" s="278"/>
      <c r="Z128" s="278"/>
      <c r="AA128" s="278"/>
      <c r="AB128" s="278"/>
      <c r="AC128" s="278"/>
      <c r="AD128" s="278"/>
      <c r="AE128" s="278"/>
      <c r="AF128" s="278"/>
      <c r="AG128" s="278"/>
      <c r="AH128" s="278"/>
      <c r="AI128" s="278"/>
      <c r="AJ128" s="278"/>
      <c r="AK128" s="278"/>
      <c r="AL128" s="278"/>
      <c r="AM128" s="278"/>
      <c r="AN128" s="278"/>
      <c r="AO128" s="278"/>
      <c r="AP128" s="278"/>
      <c r="AQ128" s="278"/>
      <c r="AR128" s="278"/>
      <c r="AS128" s="278"/>
      <c r="AT128" s="278"/>
      <c r="AU128" s="278"/>
      <c r="AV128" s="278"/>
      <c r="AW128" s="278"/>
      <c r="AX128" s="278"/>
      <c r="AY128" s="278"/>
      <c r="AZ128" s="278"/>
      <c r="BA128" s="278"/>
      <c r="BB128" s="278"/>
      <c r="BC128" s="278"/>
      <c r="BD128" s="278"/>
      <c r="BE128" s="278"/>
      <c r="BF128" s="278"/>
      <c r="BG128" s="278"/>
      <c r="BH128" s="278"/>
      <c r="BI128" s="278"/>
      <c r="BJ128" s="278"/>
      <c r="BK128" s="278"/>
      <c r="BL128" s="278"/>
      <c r="BM128" s="278"/>
      <c r="BN128" s="278"/>
      <c r="BO128" s="278"/>
      <c r="BP128" s="278"/>
      <c r="BQ128" s="278"/>
      <c r="BR128" s="278"/>
      <c r="BS128" s="278"/>
      <c r="BT128" s="278"/>
      <c r="BU128" s="278"/>
      <c r="BV128" s="278"/>
      <c r="BW128" s="278"/>
      <c r="BX128" s="278"/>
      <c r="BY128" s="278"/>
      <c r="BZ128" s="278"/>
      <c r="CA128" s="278"/>
      <c r="CB128" s="278"/>
      <c r="CC128" s="278"/>
      <c r="CD128" s="278"/>
      <c r="CE128" s="278"/>
      <c r="CF128" s="278"/>
      <c r="CG128" s="278"/>
      <c r="CH128" s="278"/>
      <c r="CI128" s="278"/>
      <c r="CJ128" s="278"/>
      <c r="CK128" s="278"/>
      <c r="CL128" s="278"/>
      <c r="CM128" s="278"/>
      <c r="CN128" s="278"/>
      <c r="CO128" s="278"/>
      <c r="CP128" s="278"/>
      <c r="CQ128" s="278"/>
      <c r="CR128" s="278"/>
      <c r="CS128" s="278"/>
      <c r="CT128" s="278"/>
      <c r="CU128" s="278"/>
      <c r="CV128" s="278"/>
      <c r="CW128" s="278"/>
      <c r="CX128" s="278"/>
      <c r="CY128" s="278"/>
      <c r="CZ128" s="278"/>
      <c r="DA128" s="278"/>
      <c r="DB128" s="278"/>
      <c r="DC128" s="278"/>
      <c r="DD128" s="278"/>
      <c r="DE128" s="278"/>
      <c r="DF128" s="278"/>
      <c r="DG128" s="278"/>
      <c r="DH128" s="278"/>
      <c r="DI128" s="278"/>
      <c r="DJ128" s="278"/>
      <c r="DK128" s="278"/>
      <c r="DL128" s="278"/>
      <c r="DM128" s="278"/>
      <c r="DN128" s="278"/>
    </row>
    <row r="129" spans="2:118" x14ac:dyDescent="0.25">
      <c r="B129" s="353"/>
      <c r="C129" s="194" t="s">
        <v>299</v>
      </c>
      <c r="D129" s="195" t="s">
        <v>478</v>
      </c>
      <c r="E129" s="195" t="s">
        <v>134</v>
      </c>
      <c r="F129" s="195" t="s">
        <v>691</v>
      </c>
      <c r="G129" s="280">
        <v>0</v>
      </c>
      <c r="H129" s="280">
        <v>0</v>
      </c>
      <c r="I129" s="280">
        <v>0</v>
      </c>
      <c r="J129" s="280">
        <v>0</v>
      </c>
      <c r="K129" s="196">
        <f t="shared" si="9"/>
        <v>0</v>
      </c>
      <c r="L129" s="193">
        <f t="shared" si="10"/>
        <v>0</v>
      </c>
      <c r="M129" s="192">
        <f t="shared" si="11"/>
        <v>0</v>
      </c>
      <c r="N129" s="192">
        <f t="shared" si="12"/>
        <v>0</v>
      </c>
      <c r="O129" s="278"/>
      <c r="P129" s="241" t="str">
        <f t="shared" si="15"/>
        <v>&lt;--Es necesario ingresar un valor aproximado</v>
      </c>
      <c r="Q129" s="192">
        <f t="shared" si="13"/>
        <v>0</v>
      </c>
      <c r="R129" s="192">
        <f t="shared" si="14"/>
        <v>0</v>
      </c>
      <c r="S129" s="278"/>
      <c r="T129" s="278"/>
      <c r="U129" s="278"/>
      <c r="V129" s="278"/>
      <c r="W129" s="278"/>
      <c r="X129" s="278"/>
      <c r="Y129" s="278"/>
      <c r="Z129" s="278"/>
      <c r="AA129" s="278"/>
      <c r="AB129" s="278"/>
      <c r="AC129" s="278"/>
      <c r="AD129" s="278"/>
      <c r="AE129" s="278"/>
      <c r="AF129" s="278"/>
      <c r="AG129" s="278"/>
      <c r="AH129" s="278"/>
      <c r="AI129" s="278"/>
      <c r="AJ129" s="278"/>
      <c r="AK129" s="278"/>
      <c r="AL129" s="278"/>
      <c r="AM129" s="278"/>
      <c r="AN129" s="278"/>
      <c r="AO129" s="278"/>
      <c r="AP129" s="278"/>
      <c r="AQ129" s="278"/>
      <c r="AR129" s="278"/>
      <c r="AS129" s="278"/>
      <c r="AT129" s="278"/>
      <c r="AU129" s="278"/>
      <c r="AV129" s="278"/>
      <c r="AW129" s="278"/>
      <c r="AX129" s="278"/>
      <c r="AY129" s="278"/>
      <c r="AZ129" s="278"/>
      <c r="BA129" s="278"/>
      <c r="BB129" s="278"/>
      <c r="BC129" s="278"/>
      <c r="BD129" s="278"/>
      <c r="BE129" s="278"/>
      <c r="BF129" s="278"/>
      <c r="BG129" s="278"/>
      <c r="BH129" s="278"/>
      <c r="BI129" s="278"/>
      <c r="BJ129" s="278"/>
      <c r="BK129" s="278"/>
      <c r="BL129" s="278"/>
      <c r="BM129" s="278"/>
      <c r="BN129" s="278"/>
      <c r="BO129" s="278"/>
      <c r="BP129" s="278"/>
      <c r="BQ129" s="278"/>
      <c r="BR129" s="278"/>
      <c r="BS129" s="278"/>
      <c r="BT129" s="278"/>
      <c r="BU129" s="278"/>
      <c r="BV129" s="278"/>
      <c r="BW129" s="278"/>
      <c r="BX129" s="278"/>
      <c r="BY129" s="278"/>
      <c r="BZ129" s="278"/>
      <c r="CA129" s="278"/>
      <c r="CB129" s="278"/>
      <c r="CC129" s="278"/>
      <c r="CD129" s="278"/>
      <c r="CE129" s="278"/>
      <c r="CF129" s="278"/>
      <c r="CG129" s="278"/>
      <c r="CH129" s="278"/>
      <c r="CI129" s="278"/>
      <c r="CJ129" s="278"/>
      <c r="CK129" s="278"/>
      <c r="CL129" s="278"/>
      <c r="CM129" s="278"/>
      <c r="CN129" s="278"/>
      <c r="CO129" s="278"/>
      <c r="CP129" s="278"/>
      <c r="CQ129" s="278"/>
      <c r="CR129" s="278"/>
      <c r="CS129" s="278"/>
      <c r="CT129" s="278"/>
      <c r="CU129" s="278"/>
      <c r="CV129" s="278"/>
      <c r="CW129" s="278"/>
      <c r="CX129" s="278"/>
      <c r="CY129" s="278"/>
      <c r="CZ129" s="278"/>
      <c r="DA129" s="278"/>
      <c r="DB129" s="278"/>
      <c r="DC129" s="278"/>
      <c r="DD129" s="278"/>
      <c r="DE129" s="278"/>
      <c r="DF129" s="278"/>
      <c r="DG129" s="278"/>
      <c r="DH129" s="278"/>
      <c r="DI129" s="278"/>
      <c r="DJ129" s="278"/>
      <c r="DK129" s="278"/>
      <c r="DL129" s="278"/>
      <c r="DM129" s="278"/>
      <c r="DN129" s="278"/>
    </row>
    <row r="130" spans="2:118" x14ac:dyDescent="0.25">
      <c r="B130" s="353"/>
      <c r="C130" s="191" t="s">
        <v>300</v>
      </c>
      <c r="D130" s="27" t="s">
        <v>140</v>
      </c>
      <c r="E130" s="27" t="s">
        <v>141</v>
      </c>
      <c r="F130" s="27" t="s">
        <v>36</v>
      </c>
      <c r="G130" s="278">
        <v>0</v>
      </c>
      <c r="H130" s="278">
        <v>0</v>
      </c>
      <c r="I130" s="278">
        <v>0</v>
      </c>
      <c r="J130" s="278">
        <v>0</v>
      </c>
      <c r="K130" s="192">
        <f t="shared" si="9"/>
        <v>0</v>
      </c>
      <c r="L130" s="193">
        <f t="shared" si="10"/>
        <v>29223.7</v>
      </c>
      <c r="M130" s="192">
        <f t="shared" si="11"/>
        <v>29223.7</v>
      </c>
      <c r="N130" s="192">
        <f t="shared" si="12"/>
        <v>29223.7</v>
      </c>
      <c r="O130" s="278"/>
      <c r="P130" s="241" t="str">
        <f t="shared" si="15"/>
        <v/>
      </c>
      <c r="Q130" s="192">
        <f t="shared" si="13"/>
        <v>26567</v>
      </c>
      <c r="R130" s="192">
        <f t="shared" si="14"/>
        <v>29223.7</v>
      </c>
      <c r="S130" s="278">
        <v>26567</v>
      </c>
      <c r="T130" s="278"/>
      <c r="U130" s="278"/>
      <c r="V130" s="278"/>
      <c r="W130" s="278"/>
      <c r="X130" s="278"/>
      <c r="Y130" s="278"/>
      <c r="Z130" s="278"/>
      <c r="AA130" s="278"/>
      <c r="AB130" s="278"/>
      <c r="AC130" s="278"/>
      <c r="AD130" s="278"/>
      <c r="AE130" s="278"/>
      <c r="AF130" s="278"/>
      <c r="AG130" s="278"/>
      <c r="AH130" s="278"/>
      <c r="AI130" s="278"/>
      <c r="AJ130" s="278"/>
      <c r="AK130" s="278"/>
      <c r="AL130" s="278"/>
      <c r="AM130" s="278"/>
      <c r="AN130" s="278"/>
      <c r="AO130" s="278"/>
      <c r="AP130" s="278"/>
      <c r="AQ130" s="278"/>
      <c r="AR130" s="278"/>
      <c r="AS130" s="278"/>
      <c r="AT130" s="278"/>
      <c r="AU130" s="278"/>
      <c r="AV130" s="278"/>
      <c r="AW130" s="278"/>
      <c r="AX130" s="278"/>
      <c r="AY130" s="278"/>
      <c r="AZ130" s="278"/>
      <c r="BA130" s="278"/>
      <c r="BB130" s="278"/>
      <c r="BC130" s="278"/>
      <c r="BD130" s="278"/>
      <c r="BE130" s="278"/>
      <c r="BF130" s="278"/>
      <c r="BG130" s="278"/>
      <c r="BH130" s="278"/>
      <c r="BI130" s="278"/>
      <c r="BJ130" s="278"/>
      <c r="BK130" s="278"/>
      <c r="BL130" s="278"/>
      <c r="BM130" s="278"/>
      <c r="BN130" s="278"/>
      <c r="BO130" s="278"/>
      <c r="BP130" s="278"/>
      <c r="BQ130" s="278"/>
      <c r="BR130" s="278"/>
      <c r="BS130" s="278"/>
      <c r="BT130" s="278"/>
      <c r="BU130" s="278"/>
      <c r="BV130" s="278"/>
      <c r="BW130" s="278"/>
      <c r="BX130" s="278"/>
      <c r="BY130" s="278"/>
      <c r="BZ130" s="278"/>
      <c r="CA130" s="278"/>
      <c r="CB130" s="278"/>
      <c r="CC130" s="278"/>
      <c r="CD130" s="278"/>
      <c r="CE130" s="278"/>
      <c r="CF130" s="278"/>
      <c r="CG130" s="278"/>
      <c r="CH130" s="278"/>
      <c r="CI130" s="278"/>
      <c r="CJ130" s="278"/>
      <c r="CK130" s="278"/>
      <c r="CL130" s="278"/>
      <c r="CM130" s="278"/>
      <c r="CN130" s="278"/>
      <c r="CO130" s="278"/>
      <c r="CP130" s="278"/>
      <c r="CQ130" s="278"/>
      <c r="CR130" s="278"/>
      <c r="CS130" s="278"/>
      <c r="CT130" s="278"/>
      <c r="CU130" s="278"/>
      <c r="CV130" s="278"/>
      <c r="CW130" s="278"/>
      <c r="CX130" s="278"/>
      <c r="CY130" s="278"/>
      <c r="CZ130" s="278"/>
      <c r="DA130" s="278"/>
      <c r="DB130" s="278"/>
      <c r="DC130" s="278"/>
      <c r="DD130" s="278"/>
      <c r="DE130" s="278"/>
      <c r="DF130" s="278"/>
      <c r="DG130" s="278"/>
      <c r="DH130" s="278"/>
      <c r="DI130" s="278"/>
      <c r="DJ130" s="278"/>
      <c r="DK130" s="278"/>
      <c r="DL130" s="278"/>
      <c r="DM130" s="278"/>
      <c r="DN130" s="278"/>
    </row>
    <row r="131" spans="2:118" x14ac:dyDescent="0.25">
      <c r="B131" s="353"/>
      <c r="C131" s="191" t="s">
        <v>301</v>
      </c>
      <c r="D131" s="27" t="s">
        <v>140</v>
      </c>
      <c r="E131" s="27" t="s">
        <v>141</v>
      </c>
      <c r="F131" s="27" t="s">
        <v>36</v>
      </c>
      <c r="G131" s="278">
        <v>3598</v>
      </c>
      <c r="H131" s="278">
        <v>15664</v>
      </c>
      <c r="I131" s="278">
        <v>180</v>
      </c>
      <c r="J131" s="278">
        <v>0</v>
      </c>
      <c r="K131" s="192">
        <f t="shared" si="9"/>
        <v>5346.55</v>
      </c>
      <c r="L131" s="193">
        <f t="shared" si="10"/>
        <v>28653.9</v>
      </c>
      <c r="M131" s="192">
        <f t="shared" si="11"/>
        <v>28653.9</v>
      </c>
      <c r="N131" s="192">
        <f t="shared" si="12"/>
        <v>28653.9</v>
      </c>
      <c r="O131" s="278"/>
      <c r="P131" s="241" t="str">
        <f t="shared" si="15"/>
        <v/>
      </c>
      <c r="Q131" s="192">
        <f t="shared" si="13"/>
        <v>4860.5</v>
      </c>
      <c r="R131" s="192">
        <f t="shared" si="14"/>
        <v>5346.55</v>
      </c>
      <c r="S131" s="278">
        <v>26049</v>
      </c>
      <c r="T131" s="278"/>
      <c r="U131" s="278"/>
      <c r="V131" s="278"/>
      <c r="W131" s="278"/>
      <c r="X131" s="278"/>
      <c r="Y131" s="278"/>
      <c r="Z131" s="278"/>
      <c r="AA131" s="278"/>
      <c r="AB131" s="278"/>
      <c r="AC131" s="278"/>
      <c r="AD131" s="278"/>
      <c r="AE131" s="278"/>
      <c r="AF131" s="278"/>
      <c r="AG131" s="278"/>
      <c r="AH131" s="278"/>
      <c r="AI131" s="278"/>
      <c r="AJ131" s="278"/>
      <c r="AK131" s="278"/>
      <c r="AL131" s="278"/>
      <c r="AM131" s="278"/>
      <c r="AN131" s="278"/>
      <c r="AO131" s="278"/>
      <c r="AP131" s="278"/>
      <c r="AQ131" s="278"/>
      <c r="AR131" s="278"/>
      <c r="AS131" s="278"/>
      <c r="AT131" s="278"/>
      <c r="AU131" s="278"/>
      <c r="AV131" s="278"/>
      <c r="AW131" s="278"/>
      <c r="AX131" s="278"/>
      <c r="AY131" s="278"/>
      <c r="AZ131" s="278"/>
      <c r="BA131" s="278"/>
      <c r="BB131" s="278"/>
      <c r="BC131" s="278"/>
      <c r="BD131" s="278"/>
      <c r="BE131" s="278"/>
      <c r="BF131" s="278"/>
      <c r="BG131" s="278"/>
      <c r="BH131" s="278"/>
      <c r="BI131" s="278"/>
      <c r="BJ131" s="278"/>
      <c r="BK131" s="278"/>
      <c r="BL131" s="278"/>
      <c r="BM131" s="278"/>
      <c r="BN131" s="278"/>
      <c r="BO131" s="278"/>
      <c r="BP131" s="278"/>
      <c r="BQ131" s="278"/>
      <c r="BR131" s="278"/>
      <c r="BS131" s="278"/>
      <c r="BT131" s="278"/>
      <c r="BU131" s="278"/>
      <c r="BV131" s="278"/>
      <c r="BW131" s="278"/>
      <c r="BX131" s="278"/>
      <c r="BY131" s="278"/>
      <c r="BZ131" s="278"/>
      <c r="CA131" s="278"/>
      <c r="CB131" s="278"/>
      <c r="CC131" s="278"/>
      <c r="CD131" s="278"/>
      <c r="CE131" s="278"/>
      <c r="CF131" s="278"/>
      <c r="CG131" s="278"/>
      <c r="CH131" s="278"/>
      <c r="CI131" s="278"/>
      <c r="CJ131" s="278"/>
      <c r="CK131" s="278"/>
      <c r="CL131" s="278"/>
      <c r="CM131" s="278"/>
      <c r="CN131" s="278"/>
      <c r="CO131" s="278"/>
      <c r="CP131" s="278"/>
      <c r="CQ131" s="278"/>
      <c r="CR131" s="278"/>
      <c r="CS131" s="278"/>
      <c r="CT131" s="278"/>
      <c r="CU131" s="278"/>
      <c r="CV131" s="278"/>
      <c r="CW131" s="278"/>
      <c r="CX131" s="278"/>
      <c r="CY131" s="278"/>
      <c r="CZ131" s="278"/>
      <c r="DA131" s="278"/>
      <c r="DB131" s="278"/>
      <c r="DC131" s="278"/>
      <c r="DD131" s="278"/>
      <c r="DE131" s="278"/>
      <c r="DF131" s="278"/>
      <c r="DG131" s="278"/>
      <c r="DH131" s="278"/>
      <c r="DI131" s="278"/>
      <c r="DJ131" s="278"/>
      <c r="DK131" s="278"/>
      <c r="DL131" s="278"/>
      <c r="DM131" s="278"/>
      <c r="DN131" s="278"/>
    </row>
    <row r="132" spans="2:118" x14ac:dyDescent="0.25">
      <c r="B132" s="353"/>
      <c r="C132" s="191" t="s">
        <v>302</v>
      </c>
      <c r="D132" s="27" t="s">
        <v>140</v>
      </c>
      <c r="E132" s="27" t="s">
        <v>141</v>
      </c>
      <c r="F132" s="27" t="s">
        <v>36</v>
      </c>
      <c r="G132" s="278">
        <v>1738</v>
      </c>
      <c r="H132" s="278">
        <v>5142</v>
      </c>
      <c r="I132" s="278">
        <v>87</v>
      </c>
      <c r="J132" s="278">
        <v>0</v>
      </c>
      <c r="K132" s="192">
        <f t="shared" si="9"/>
        <v>1915.9250000000002</v>
      </c>
      <c r="L132" s="193">
        <f t="shared" si="10"/>
        <v>0</v>
      </c>
      <c r="M132" s="192">
        <f t="shared" si="11"/>
        <v>0</v>
      </c>
      <c r="N132" s="192">
        <f t="shared" si="12"/>
        <v>0</v>
      </c>
      <c r="O132" s="278"/>
      <c r="P132" s="241" t="str">
        <f t="shared" si="15"/>
        <v/>
      </c>
      <c r="Q132" s="192">
        <f t="shared" si="13"/>
        <v>1741.75</v>
      </c>
      <c r="R132" s="192">
        <f t="shared" si="14"/>
        <v>1915.9250000000002</v>
      </c>
      <c r="S132" s="278"/>
      <c r="T132" s="278"/>
      <c r="U132" s="278"/>
      <c r="V132" s="278"/>
      <c r="W132" s="278"/>
      <c r="X132" s="278"/>
      <c r="Y132" s="278"/>
      <c r="Z132" s="278"/>
      <c r="AA132" s="278"/>
      <c r="AB132" s="278"/>
      <c r="AC132" s="278"/>
      <c r="AD132" s="278"/>
      <c r="AE132" s="278"/>
      <c r="AF132" s="278"/>
      <c r="AG132" s="278"/>
      <c r="AH132" s="278"/>
      <c r="AI132" s="278"/>
      <c r="AJ132" s="278"/>
      <c r="AK132" s="278"/>
      <c r="AL132" s="278"/>
      <c r="AM132" s="278"/>
      <c r="AN132" s="278"/>
      <c r="AO132" s="278"/>
      <c r="AP132" s="278"/>
      <c r="AQ132" s="278"/>
      <c r="AR132" s="278"/>
      <c r="AS132" s="278"/>
      <c r="AT132" s="278"/>
      <c r="AU132" s="278"/>
      <c r="AV132" s="278"/>
      <c r="AW132" s="278"/>
      <c r="AX132" s="278"/>
      <c r="AY132" s="278"/>
      <c r="AZ132" s="278"/>
      <c r="BA132" s="278"/>
      <c r="BB132" s="278"/>
      <c r="BC132" s="278"/>
      <c r="BD132" s="278"/>
      <c r="BE132" s="278"/>
      <c r="BF132" s="278"/>
      <c r="BG132" s="278"/>
      <c r="BH132" s="278"/>
      <c r="BI132" s="278"/>
      <c r="BJ132" s="278"/>
      <c r="BK132" s="278"/>
      <c r="BL132" s="278"/>
      <c r="BM132" s="278"/>
      <c r="BN132" s="278"/>
      <c r="BO132" s="278"/>
      <c r="BP132" s="278"/>
      <c r="BQ132" s="278"/>
      <c r="BR132" s="278"/>
      <c r="BS132" s="278"/>
      <c r="BT132" s="278"/>
      <c r="BU132" s="278"/>
      <c r="BV132" s="278"/>
      <c r="BW132" s="278"/>
      <c r="BX132" s="278"/>
      <c r="BY132" s="278"/>
      <c r="BZ132" s="278"/>
      <c r="CA132" s="278"/>
      <c r="CB132" s="278"/>
      <c r="CC132" s="278"/>
      <c r="CD132" s="278"/>
      <c r="CE132" s="278"/>
      <c r="CF132" s="278"/>
      <c r="CG132" s="278"/>
      <c r="CH132" s="278"/>
      <c r="CI132" s="278"/>
      <c r="CJ132" s="278"/>
      <c r="CK132" s="278"/>
      <c r="CL132" s="278"/>
      <c r="CM132" s="278"/>
      <c r="CN132" s="278"/>
      <c r="CO132" s="278"/>
      <c r="CP132" s="278"/>
      <c r="CQ132" s="278"/>
      <c r="CR132" s="278"/>
      <c r="CS132" s="278"/>
      <c r="CT132" s="278"/>
      <c r="CU132" s="278"/>
      <c r="CV132" s="278"/>
      <c r="CW132" s="278"/>
      <c r="CX132" s="278"/>
      <c r="CY132" s="278"/>
      <c r="CZ132" s="278"/>
      <c r="DA132" s="278"/>
      <c r="DB132" s="278"/>
      <c r="DC132" s="278"/>
      <c r="DD132" s="278"/>
      <c r="DE132" s="278"/>
      <c r="DF132" s="278"/>
      <c r="DG132" s="278"/>
      <c r="DH132" s="278"/>
      <c r="DI132" s="278"/>
      <c r="DJ132" s="278"/>
      <c r="DK132" s="278"/>
      <c r="DL132" s="278"/>
      <c r="DM132" s="278"/>
      <c r="DN132" s="278"/>
    </row>
    <row r="133" spans="2:118" x14ac:dyDescent="0.25">
      <c r="B133" s="353"/>
      <c r="C133" s="191" t="s">
        <v>303</v>
      </c>
      <c r="D133" s="27" t="s">
        <v>140</v>
      </c>
      <c r="E133" s="27" t="s">
        <v>141</v>
      </c>
      <c r="F133" s="27" t="s">
        <v>36</v>
      </c>
      <c r="G133" s="278">
        <v>0</v>
      </c>
      <c r="H133" s="278">
        <v>0</v>
      </c>
      <c r="I133" s="278">
        <v>0</v>
      </c>
      <c r="J133" s="278">
        <v>0</v>
      </c>
      <c r="K133" s="192">
        <f t="shared" si="9"/>
        <v>0</v>
      </c>
      <c r="L133" s="193">
        <f t="shared" si="10"/>
        <v>23940.400000000001</v>
      </c>
      <c r="M133" s="192">
        <f t="shared" si="11"/>
        <v>23940.400000000001</v>
      </c>
      <c r="N133" s="192">
        <f t="shared" si="12"/>
        <v>23940.400000000001</v>
      </c>
      <c r="O133" s="278"/>
      <c r="P133" s="241" t="str">
        <f t="shared" si="15"/>
        <v/>
      </c>
      <c r="Q133" s="192">
        <f t="shared" si="13"/>
        <v>21764</v>
      </c>
      <c r="R133" s="192">
        <f t="shared" si="14"/>
        <v>23940.400000000001</v>
      </c>
      <c r="S133" s="278">
        <v>21764</v>
      </c>
      <c r="T133" s="278"/>
      <c r="U133" s="278"/>
      <c r="V133" s="278"/>
      <c r="W133" s="278"/>
      <c r="X133" s="278"/>
      <c r="Y133" s="278"/>
      <c r="Z133" s="278"/>
      <c r="AA133" s="278"/>
      <c r="AB133" s="278"/>
      <c r="AC133" s="278"/>
      <c r="AD133" s="278"/>
      <c r="AE133" s="278"/>
      <c r="AF133" s="278"/>
      <c r="AG133" s="278"/>
      <c r="AH133" s="278"/>
      <c r="AI133" s="278"/>
      <c r="AJ133" s="278"/>
      <c r="AK133" s="278"/>
      <c r="AL133" s="278"/>
      <c r="AM133" s="278"/>
      <c r="AN133" s="278"/>
      <c r="AO133" s="278"/>
      <c r="AP133" s="278"/>
      <c r="AQ133" s="278"/>
      <c r="AR133" s="278"/>
      <c r="AS133" s="278"/>
      <c r="AT133" s="278"/>
      <c r="AU133" s="278"/>
      <c r="AV133" s="278"/>
      <c r="AW133" s="278"/>
      <c r="AX133" s="278"/>
      <c r="AY133" s="278"/>
      <c r="AZ133" s="278"/>
      <c r="BA133" s="278"/>
      <c r="BB133" s="278"/>
      <c r="BC133" s="278"/>
      <c r="BD133" s="278"/>
      <c r="BE133" s="278"/>
      <c r="BF133" s="278"/>
      <c r="BG133" s="278"/>
      <c r="BH133" s="278"/>
      <c r="BI133" s="278"/>
      <c r="BJ133" s="278"/>
      <c r="BK133" s="278"/>
      <c r="BL133" s="278"/>
      <c r="BM133" s="278"/>
      <c r="BN133" s="278"/>
      <c r="BO133" s="278"/>
      <c r="BP133" s="278"/>
      <c r="BQ133" s="278"/>
      <c r="BR133" s="278"/>
      <c r="BS133" s="278"/>
      <c r="BT133" s="278"/>
      <c r="BU133" s="278"/>
      <c r="BV133" s="278"/>
      <c r="BW133" s="278"/>
      <c r="BX133" s="278"/>
      <c r="BY133" s="278"/>
      <c r="BZ133" s="278"/>
      <c r="CA133" s="278"/>
      <c r="CB133" s="278"/>
      <c r="CC133" s="278"/>
      <c r="CD133" s="278"/>
      <c r="CE133" s="278"/>
      <c r="CF133" s="278"/>
      <c r="CG133" s="278"/>
      <c r="CH133" s="278"/>
      <c r="CI133" s="278"/>
      <c r="CJ133" s="278"/>
      <c r="CK133" s="278"/>
      <c r="CL133" s="278"/>
      <c r="CM133" s="278"/>
      <c r="CN133" s="278"/>
      <c r="CO133" s="278"/>
      <c r="CP133" s="278"/>
      <c r="CQ133" s="278"/>
      <c r="CR133" s="278"/>
      <c r="CS133" s="278"/>
      <c r="CT133" s="278"/>
      <c r="CU133" s="278"/>
      <c r="CV133" s="278"/>
      <c r="CW133" s="278"/>
      <c r="CX133" s="278"/>
      <c r="CY133" s="278"/>
      <c r="CZ133" s="278"/>
      <c r="DA133" s="278"/>
      <c r="DB133" s="278"/>
      <c r="DC133" s="278"/>
      <c r="DD133" s="278"/>
      <c r="DE133" s="278"/>
      <c r="DF133" s="278"/>
      <c r="DG133" s="278"/>
      <c r="DH133" s="278"/>
      <c r="DI133" s="278"/>
      <c r="DJ133" s="278"/>
      <c r="DK133" s="278"/>
      <c r="DL133" s="278"/>
      <c r="DM133" s="278"/>
      <c r="DN133" s="278"/>
    </row>
    <row r="134" spans="2:118" x14ac:dyDescent="0.25">
      <c r="B134" s="353"/>
      <c r="C134" s="191" t="s">
        <v>304</v>
      </c>
      <c r="D134" s="27" t="s">
        <v>135</v>
      </c>
      <c r="E134" s="27" t="s">
        <v>141</v>
      </c>
      <c r="F134" s="27" t="s">
        <v>36</v>
      </c>
      <c r="G134" s="278">
        <v>0</v>
      </c>
      <c r="H134" s="278">
        <v>0</v>
      </c>
      <c r="I134" s="278">
        <v>0</v>
      </c>
      <c r="J134" s="278">
        <v>0</v>
      </c>
      <c r="K134" s="192">
        <f t="shared" si="9"/>
        <v>0</v>
      </c>
      <c r="L134" s="193">
        <f t="shared" si="10"/>
        <v>31728.400000000001</v>
      </c>
      <c r="M134" s="192">
        <f t="shared" si="11"/>
        <v>31728.400000000001</v>
      </c>
      <c r="N134" s="192">
        <f t="shared" si="12"/>
        <v>31728.400000000001</v>
      </c>
      <c r="O134" s="278"/>
      <c r="P134" s="241" t="str">
        <f t="shared" si="15"/>
        <v/>
      </c>
      <c r="Q134" s="192">
        <f t="shared" si="13"/>
        <v>28844</v>
      </c>
      <c r="R134" s="192">
        <f t="shared" si="14"/>
        <v>31728.400000000001</v>
      </c>
      <c r="S134" s="278">
        <v>28844</v>
      </c>
      <c r="T134" s="278"/>
      <c r="U134" s="278"/>
      <c r="V134" s="278"/>
      <c r="W134" s="278"/>
      <c r="X134" s="278"/>
      <c r="Y134" s="278"/>
      <c r="Z134" s="278"/>
      <c r="AA134" s="278"/>
      <c r="AB134" s="278"/>
      <c r="AC134" s="278"/>
      <c r="AD134" s="278"/>
      <c r="AE134" s="278"/>
      <c r="AF134" s="278"/>
      <c r="AG134" s="278"/>
      <c r="AH134" s="278"/>
      <c r="AI134" s="278"/>
      <c r="AJ134" s="278"/>
      <c r="AK134" s="278"/>
      <c r="AL134" s="278"/>
      <c r="AM134" s="278"/>
      <c r="AN134" s="278"/>
      <c r="AO134" s="278"/>
      <c r="AP134" s="278"/>
      <c r="AQ134" s="278"/>
      <c r="AR134" s="278"/>
      <c r="AS134" s="278"/>
      <c r="AT134" s="278"/>
      <c r="AU134" s="278"/>
      <c r="AV134" s="278"/>
      <c r="AW134" s="278"/>
      <c r="AX134" s="278"/>
      <c r="AY134" s="278"/>
      <c r="AZ134" s="278"/>
      <c r="BA134" s="278"/>
      <c r="BB134" s="278"/>
      <c r="BC134" s="278"/>
      <c r="BD134" s="278"/>
      <c r="BE134" s="278"/>
      <c r="BF134" s="278"/>
      <c r="BG134" s="278"/>
      <c r="BH134" s="278"/>
      <c r="BI134" s="278"/>
      <c r="BJ134" s="278"/>
      <c r="BK134" s="278"/>
      <c r="BL134" s="278"/>
      <c r="BM134" s="278"/>
      <c r="BN134" s="278"/>
      <c r="BO134" s="278"/>
      <c r="BP134" s="278"/>
      <c r="BQ134" s="278"/>
      <c r="BR134" s="278"/>
      <c r="BS134" s="278"/>
      <c r="BT134" s="278"/>
      <c r="BU134" s="278"/>
      <c r="BV134" s="278"/>
      <c r="BW134" s="278"/>
      <c r="BX134" s="278"/>
      <c r="BY134" s="278"/>
      <c r="BZ134" s="278"/>
      <c r="CA134" s="278"/>
      <c r="CB134" s="278"/>
      <c r="CC134" s="278"/>
      <c r="CD134" s="278"/>
      <c r="CE134" s="278"/>
      <c r="CF134" s="278"/>
      <c r="CG134" s="278"/>
      <c r="CH134" s="278"/>
      <c r="CI134" s="278"/>
      <c r="CJ134" s="278"/>
      <c r="CK134" s="278"/>
      <c r="CL134" s="278"/>
      <c r="CM134" s="278"/>
      <c r="CN134" s="278"/>
      <c r="CO134" s="278"/>
      <c r="CP134" s="278"/>
      <c r="CQ134" s="278"/>
      <c r="CR134" s="278"/>
      <c r="CS134" s="278"/>
      <c r="CT134" s="278"/>
      <c r="CU134" s="278"/>
      <c r="CV134" s="278"/>
      <c r="CW134" s="278"/>
      <c r="CX134" s="278"/>
      <c r="CY134" s="278"/>
      <c r="CZ134" s="278"/>
      <c r="DA134" s="278"/>
      <c r="DB134" s="278"/>
      <c r="DC134" s="278"/>
      <c r="DD134" s="278"/>
      <c r="DE134" s="278"/>
      <c r="DF134" s="278"/>
      <c r="DG134" s="278"/>
      <c r="DH134" s="278"/>
      <c r="DI134" s="278"/>
      <c r="DJ134" s="278"/>
      <c r="DK134" s="278"/>
      <c r="DL134" s="278"/>
      <c r="DM134" s="278"/>
      <c r="DN134" s="278"/>
    </row>
    <row r="135" spans="2:118" x14ac:dyDescent="0.25">
      <c r="B135" s="353"/>
      <c r="C135" s="191" t="s">
        <v>305</v>
      </c>
      <c r="D135" s="27" t="s">
        <v>140</v>
      </c>
      <c r="E135" s="27" t="s">
        <v>141</v>
      </c>
      <c r="F135" s="27" t="s">
        <v>36</v>
      </c>
      <c r="G135" s="278">
        <v>0</v>
      </c>
      <c r="H135" s="278">
        <v>0</v>
      </c>
      <c r="I135" s="278">
        <v>0</v>
      </c>
      <c r="J135" s="278">
        <v>0</v>
      </c>
      <c r="K135" s="192">
        <f t="shared" si="9"/>
        <v>0</v>
      </c>
      <c r="L135" s="193">
        <f t="shared" si="10"/>
        <v>6551.6</v>
      </c>
      <c r="M135" s="192">
        <f t="shared" si="11"/>
        <v>6551.6</v>
      </c>
      <c r="N135" s="192">
        <f t="shared" si="12"/>
        <v>6551.6</v>
      </c>
      <c r="O135" s="278"/>
      <c r="P135" s="241" t="str">
        <f t="shared" si="15"/>
        <v/>
      </c>
      <c r="Q135" s="192">
        <f t="shared" si="13"/>
        <v>5956</v>
      </c>
      <c r="R135" s="192">
        <f t="shared" si="14"/>
        <v>6551.6</v>
      </c>
      <c r="S135" s="278">
        <v>5956</v>
      </c>
      <c r="T135" s="278"/>
      <c r="U135" s="278"/>
      <c r="V135" s="278"/>
      <c r="W135" s="278"/>
      <c r="X135" s="278"/>
      <c r="Y135" s="278"/>
      <c r="Z135" s="278"/>
      <c r="AA135" s="278"/>
      <c r="AB135" s="278"/>
      <c r="AC135" s="278"/>
      <c r="AD135" s="278"/>
      <c r="AE135" s="278"/>
      <c r="AF135" s="278"/>
      <c r="AG135" s="278"/>
      <c r="AH135" s="278"/>
      <c r="AI135" s="278"/>
      <c r="AJ135" s="278"/>
      <c r="AK135" s="278"/>
      <c r="AL135" s="278"/>
      <c r="AM135" s="278"/>
      <c r="AN135" s="278"/>
      <c r="AO135" s="278"/>
      <c r="AP135" s="278"/>
      <c r="AQ135" s="278"/>
      <c r="AR135" s="278"/>
      <c r="AS135" s="278"/>
      <c r="AT135" s="278"/>
      <c r="AU135" s="278"/>
      <c r="AV135" s="278"/>
      <c r="AW135" s="278"/>
      <c r="AX135" s="278"/>
      <c r="AY135" s="278"/>
      <c r="AZ135" s="278"/>
      <c r="BA135" s="278"/>
      <c r="BB135" s="278"/>
      <c r="BC135" s="278"/>
      <c r="BD135" s="278"/>
      <c r="BE135" s="278"/>
      <c r="BF135" s="278"/>
      <c r="BG135" s="278"/>
      <c r="BH135" s="278"/>
      <c r="BI135" s="278"/>
      <c r="BJ135" s="278"/>
      <c r="BK135" s="278"/>
      <c r="BL135" s="278"/>
      <c r="BM135" s="278"/>
      <c r="BN135" s="278"/>
      <c r="BO135" s="278"/>
      <c r="BP135" s="278"/>
      <c r="BQ135" s="278"/>
      <c r="BR135" s="278"/>
      <c r="BS135" s="278"/>
      <c r="BT135" s="278"/>
      <c r="BU135" s="278"/>
      <c r="BV135" s="278"/>
      <c r="BW135" s="278"/>
      <c r="BX135" s="278"/>
      <c r="BY135" s="278"/>
      <c r="BZ135" s="278"/>
      <c r="CA135" s="278"/>
      <c r="CB135" s="278"/>
      <c r="CC135" s="278"/>
      <c r="CD135" s="278"/>
      <c r="CE135" s="278"/>
      <c r="CF135" s="278"/>
      <c r="CG135" s="278"/>
      <c r="CH135" s="278"/>
      <c r="CI135" s="278"/>
      <c r="CJ135" s="278"/>
      <c r="CK135" s="278"/>
      <c r="CL135" s="278"/>
      <c r="CM135" s="278"/>
      <c r="CN135" s="278"/>
      <c r="CO135" s="278"/>
      <c r="CP135" s="278"/>
      <c r="CQ135" s="278"/>
      <c r="CR135" s="278"/>
      <c r="CS135" s="278"/>
      <c r="CT135" s="278"/>
      <c r="CU135" s="278"/>
      <c r="CV135" s="278"/>
      <c r="CW135" s="278"/>
      <c r="CX135" s="278"/>
      <c r="CY135" s="278"/>
      <c r="CZ135" s="278"/>
      <c r="DA135" s="278"/>
      <c r="DB135" s="278"/>
      <c r="DC135" s="278"/>
      <c r="DD135" s="278"/>
      <c r="DE135" s="278"/>
      <c r="DF135" s="278"/>
      <c r="DG135" s="278"/>
      <c r="DH135" s="278"/>
      <c r="DI135" s="278"/>
      <c r="DJ135" s="278"/>
      <c r="DK135" s="278"/>
      <c r="DL135" s="278"/>
      <c r="DM135" s="278"/>
      <c r="DN135" s="278"/>
    </row>
    <row r="136" spans="2:118" x14ac:dyDescent="0.25">
      <c r="B136" s="353"/>
      <c r="C136" s="191" t="s">
        <v>306</v>
      </c>
      <c r="D136" s="27" t="s">
        <v>140</v>
      </c>
      <c r="E136" s="27" t="s">
        <v>141</v>
      </c>
      <c r="F136" s="27" t="s">
        <v>36</v>
      </c>
      <c r="G136" s="278">
        <v>0</v>
      </c>
      <c r="H136" s="278">
        <v>0</v>
      </c>
      <c r="I136" s="278">
        <v>0</v>
      </c>
      <c r="J136" s="278">
        <v>0</v>
      </c>
      <c r="K136" s="192">
        <f t="shared" si="9"/>
        <v>0</v>
      </c>
      <c r="L136" s="193">
        <f t="shared" si="10"/>
        <v>6827.7000000000007</v>
      </c>
      <c r="M136" s="192">
        <f t="shared" si="11"/>
        <v>7464.6</v>
      </c>
      <c r="N136" s="192">
        <f t="shared" si="12"/>
        <v>7146.1500000000005</v>
      </c>
      <c r="O136" s="278"/>
      <c r="P136" s="241" t="str">
        <f t="shared" si="15"/>
        <v/>
      </c>
      <c r="Q136" s="192">
        <f t="shared" si="13"/>
        <v>6496.5</v>
      </c>
      <c r="R136" s="192">
        <f t="shared" si="14"/>
        <v>7146.1500000000005</v>
      </c>
      <c r="S136" s="278">
        <v>6786</v>
      </c>
      <c r="T136" s="278"/>
      <c r="U136" s="278"/>
      <c r="V136" s="278"/>
      <c r="W136" s="278"/>
      <c r="X136" s="278"/>
      <c r="Y136" s="278"/>
      <c r="Z136" s="278"/>
      <c r="AA136" s="278"/>
      <c r="AB136" s="278"/>
      <c r="AC136" s="278"/>
      <c r="AD136" s="278"/>
      <c r="AE136" s="278"/>
      <c r="AF136" s="278"/>
      <c r="AG136" s="278"/>
      <c r="AH136" s="278"/>
      <c r="AI136" s="278"/>
      <c r="AJ136" s="278"/>
      <c r="AK136" s="278"/>
      <c r="AL136" s="278"/>
      <c r="AM136" s="278"/>
      <c r="AN136" s="278"/>
      <c r="AO136" s="278"/>
      <c r="AP136" s="278"/>
      <c r="AQ136" s="278">
        <v>6207</v>
      </c>
      <c r="AR136" s="278"/>
      <c r="AS136" s="278"/>
      <c r="AT136" s="278"/>
      <c r="AU136" s="278"/>
      <c r="AV136" s="278"/>
      <c r="AW136" s="278"/>
      <c r="AX136" s="278"/>
      <c r="AY136" s="278"/>
      <c r="AZ136" s="278"/>
      <c r="BA136" s="278"/>
      <c r="BB136" s="278"/>
      <c r="BC136" s="278"/>
      <c r="BD136" s="278"/>
      <c r="BE136" s="278"/>
      <c r="BF136" s="278"/>
      <c r="BG136" s="278"/>
      <c r="BH136" s="278"/>
      <c r="BI136" s="278"/>
      <c r="BJ136" s="278"/>
      <c r="BK136" s="278"/>
      <c r="BL136" s="278"/>
      <c r="BM136" s="278"/>
      <c r="BN136" s="278"/>
      <c r="BO136" s="278"/>
      <c r="BP136" s="278"/>
      <c r="BQ136" s="278"/>
      <c r="BR136" s="278"/>
      <c r="BS136" s="278"/>
      <c r="BT136" s="278"/>
      <c r="BU136" s="278"/>
      <c r="BV136" s="278"/>
      <c r="BW136" s="278"/>
      <c r="BX136" s="278"/>
      <c r="BY136" s="278"/>
      <c r="BZ136" s="278"/>
      <c r="CA136" s="278"/>
      <c r="CB136" s="278"/>
      <c r="CC136" s="278"/>
      <c r="CD136" s="278"/>
      <c r="CE136" s="278"/>
      <c r="CF136" s="278"/>
      <c r="CG136" s="278"/>
      <c r="CH136" s="278"/>
      <c r="CI136" s="278"/>
      <c r="CJ136" s="278"/>
      <c r="CK136" s="278"/>
      <c r="CL136" s="278"/>
      <c r="CM136" s="278"/>
      <c r="CN136" s="278"/>
      <c r="CO136" s="278"/>
      <c r="CP136" s="278"/>
      <c r="CQ136" s="278"/>
      <c r="CR136" s="278"/>
      <c r="CS136" s="278"/>
      <c r="CT136" s="278"/>
      <c r="CU136" s="278"/>
      <c r="CV136" s="278"/>
      <c r="CW136" s="278"/>
      <c r="CX136" s="278"/>
      <c r="CY136" s="278"/>
      <c r="CZ136" s="278"/>
      <c r="DA136" s="278"/>
      <c r="DB136" s="278"/>
      <c r="DC136" s="278"/>
      <c r="DD136" s="278"/>
      <c r="DE136" s="278"/>
      <c r="DF136" s="278"/>
      <c r="DG136" s="278"/>
      <c r="DH136" s="278"/>
      <c r="DI136" s="278"/>
      <c r="DJ136" s="278"/>
      <c r="DK136" s="278"/>
      <c r="DL136" s="278"/>
      <c r="DM136" s="278"/>
      <c r="DN136" s="278"/>
    </row>
    <row r="137" spans="2:118" x14ac:dyDescent="0.25">
      <c r="B137" s="353"/>
      <c r="C137" s="191" t="s">
        <v>307</v>
      </c>
      <c r="D137" s="27" t="s">
        <v>140</v>
      </c>
      <c r="E137" s="27" t="s">
        <v>141</v>
      </c>
      <c r="F137" s="27" t="s">
        <v>36</v>
      </c>
      <c r="G137" s="278">
        <v>514</v>
      </c>
      <c r="H137" s="278">
        <v>4700</v>
      </c>
      <c r="I137" s="278">
        <v>21</v>
      </c>
      <c r="J137" s="278">
        <v>0</v>
      </c>
      <c r="K137" s="192">
        <f t="shared" si="9"/>
        <v>1439.6250000000002</v>
      </c>
      <c r="L137" s="193">
        <f t="shared" si="10"/>
        <v>6589.0000000000009</v>
      </c>
      <c r="M137" s="192">
        <f t="shared" si="11"/>
        <v>9946.2000000000007</v>
      </c>
      <c r="N137" s="192">
        <f t="shared" si="12"/>
        <v>7390.8560000000007</v>
      </c>
      <c r="O137" s="278"/>
      <c r="P137" s="241" t="str">
        <f t="shared" si="15"/>
        <v/>
      </c>
      <c r="Q137" s="192">
        <f t="shared" si="13"/>
        <v>1308.75</v>
      </c>
      <c r="R137" s="192">
        <f t="shared" si="14"/>
        <v>1439.6250000000002</v>
      </c>
      <c r="S137" s="278">
        <v>7046</v>
      </c>
      <c r="T137" s="278"/>
      <c r="U137" s="278">
        <v>5990</v>
      </c>
      <c r="V137" s="278"/>
      <c r="W137" s="278"/>
      <c r="X137" s="278"/>
      <c r="Y137" s="278"/>
      <c r="Z137" s="278"/>
      <c r="AA137" s="278"/>
      <c r="AB137" s="278"/>
      <c r="AC137" s="278">
        <v>6255.72</v>
      </c>
      <c r="AD137" s="278"/>
      <c r="AE137" s="278">
        <v>9042</v>
      </c>
      <c r="AF137" s="278">
        <v>6256</v>
      </c>
      <c r="AG137" s="278">
        <v>6256</v>
      </c>
      <c r="AH137" s="278">
        <v>6187</v>
      </c>
      <c r="AI137" s="278"/>
      <c r="AJ137" s="278"/>
      <c r="AK137" s="278"/>
      <c r="AL137" s="278"/>
      <c r="AM137" s="278"/>
      <c r="AN137" s="278"/>
      <c r="AO137" s="278"/>
      <c r="AP137" s="278"/>
      <c r="AQ137" s="278"/>
      <c r="AR137" s="278"/>
      <c r="AS137" s="278"/>
      <c r="AT137" s="278"/>
      <c r="AU137" s="278"/>
      <c r="AV137" s="278"/>
      <c r="AW137" s="278"/>
      <c r="AX137" s="278"/>
      <c r="AY137" s="278"/>
      <c r="AZ137" s="278"/>
      <c r="BA137" s="278"/>
      <c r="BB137" s="278"/>
      <c r="BC137" s="278"/>
      <c r="BD137" s="278"/>
      <c r="BE137" s="278"/>
      <c r="BF137" s="278"/>
      <c r="BG137" s="278"/>
      <c r="BH137" s="278"/>
      <c r="BI137" s="278"/>
      <c r="BJ137" s="278"/>
      <c r="BK137" s="278"/>
      <c r="BL137" s="278"/>
      <c r="BM137" s="278"/>
      <c r="BN137" s="278"/>
      <c r="BO137" s="278"/>
      <c r="BP137" s="278"/>
      <c r="BQ137" s="278"/>
      <c r="BR137" s="278"/>
      <c r="BS137" s="278"/>
      <c r="BT137" s="278"/>
      <c r="BU137" s="278"/>
      <c r="BV137" s="278"/>
      <c r="BW137" s="278"/>
      <c r="BX137" s="278"/>
      <c r="BY137" s="278"/>
      <c r="BZ137" s="278"/>
      <c r="CA137" s="278"/>
      <c r="CB137" s="278"/>
      <c r="CC137" s="278"/>
      <c r="CD137" s="278"/>
      <c r="CE137" s="278"/>
      <c r="CF137" s="278"/>
      <c r="CG137" s="278"/>
      <c r="CH137" s="278"/>
      <c r="CI137" s="278"/>
      <c r="CJ137" s="278"/>
      <c r="CK137" s="278"/>
      <c r="CL137" s="278"/>
      <c r="CM137" s="278"/>
      <c r="CN137" s="278"/>
      <c r="CO137" s="278"/>
      <c r="CP137" s="278"/>
      <c r="CQ137" s="278"/>
      <c r="CR137" s="278"/>
      <c r="CS137" s="278"/>
      <c r="CT137" s="278"/>
      <c r="CU137" s="278"/>
      <c r="CV137" s="278"/>
      <c r="CW137" s="278"/>
      <c r="CX137" s="278"/>
      <c r="CY137" s="278"/>
      <c r="CZ137" s="278"/>
      <c r="DA137" s="278"/>
      <c r="DB137" s="278"/>
      <c r="DC137" s="278"/>
      <c r="DD137" s="278"/>
      <c r="DE137" s="278"/>
      <c r="DF137" s="278"/>
      <c r="DG137" s="278"/>
      <c r="DH137" s="278"/>
      <c r="DI137" s="278"/>
      <c r="DJ137" s="278"/>
      <c r="DK137" s="278"/>
      <c r="DL137" s="278"/>
      <c r="DM137" s="278"/>
      <c r="DN137" s="278"/>
    </row>
    <row r="138" spans="2:118" x14ac:dyDescent="0.25">
      <c r="B138" s="353"/>
      <c r="C138" s="191" t="s">
        <v>308</v>
      </c>
      <c r="D138" s="27" t="s">
        <v>140</v>
      </c>
      <c r="E138" s="27" t="s">
        <v>141</v>
      </c>
      <c r="F138" s="27" t="s">
        <v>36</v>
      </c>
      <c r="G138" s="278">
        <v>0</v>
      </c>
      <c r="H138" s="278">
        <v>0</v>
      </c>
      <c r="I138" s="278">
        <v>0</v>
      </c>
      <c r="J138" s="278">
        <v>0</v>
      </c>
      <c r="K138" s="192">
        <f t="shared" si="9"/>
        <v>0</v>
      </c>
      <c r="L138" s="193">
        <f t="shared" si="10"/>
        <v>13448.6</v>
      </c>
      <c r="M138" s="192">
        <f t="shared" si="11"/>
        <v>13448.6</v>
      </c>
      <c r="N138" s="192">
        <f t="shared" si="12"/>
        <v>13448.6</v>
      </c>
      <c r="O138" s="278"/>
      <c r="P138" s="241" t="str">
        <f t="shared" si="15"/>
        <v/>
      </c>
      <c r="Q138" s="192">
        <f t="shared" si="13"/>
        <v>12226</v>
      </c>
      <c r="R138" s="192">
        <f t="shared" si="14"/>
        <v>13448.6</v>
      </c>
      <c r="S138" s="278">
        <v>12226</v>
      </c>
      <c r="T138" s="278"/>
      <c r="U138" s="278"/>
      <c r="V138" s="278"/>
      <c r="W138" s="278"/>
      <c r="X138" s="278"/>
      <c r="Y138" s="278"/>
      <c r="Z138" s="278"/>
      <c r="AA138" s="278"/>
      <c r="AB138" s="278"/>
      <c r="AC138" s="278"/>
      <c r="AD138" s="278"/>
      <c r="AE138" s="278"/>
      <c r="AF138" s="278"/>
      <c r="AG138" s="278"/>
      <c r="AH138" s="278"/>
      <c r="AI138" s="278"/>
      <c r="AJ138" s="278"/>
      <c r="AK138" s="278"/>
      <c r="AL138" s="278"/>
      <c r="AM138" s="278"/>
      <c r="AN138" s="278"/>
      <c r="AO138" s="278"/>
      <c r="AP138" s="278"/>
      <c r="AQ138" s="278"/>
      <c r="AR138" s="278"/>
      <c r="AS138" s="278"/>
      <c r="AT138" s="278"/>
      <c r="AU138" s="278"/>
      <c r="AV138" s="278"/>
      <c r="AW138" s="278"/>
      <c r="AX138" s="278"/>
      <c r="AY138" s="278"/>
      <c r="AZ138" s="278"/>
      <c r="BA138" s="278"/>
      <c r="BB138" s="278"/>
      <c r="BC138" s="278"/>
      <c r="BD138" s="278"/>
      <c r="BE138" s="278"/>
      <c r="BF138" s="278"/>
      <c r="BG138" s="278"/>
      <c r="BH138" s="278"/>
      <c r="BI138" s="278"/>
      <c r="BJ138" s="278"/>
      <c r="BK138" s="278"/>
      <c r="BL138" s="278"/>
      <c r="BM138" s="278"/>
      <c r="BN138" s="278"/>
      <c r="BO138" s="278"/>
      <c r="BP138" s="278"/>
      <c r="BQ138" s="278"/>
      <c r="BR138" s="278"/>
      <c r="BS138" s="278"/>
      <c r="BT138" s="278"/>
      <c r="BU138" s="278"/>
      <c r="BV138" s="278"/>
      <c r="BW138" s="278"/>
      <c r="BX138" s="278"/>
      <c r="BY138" s="278"/>
      <c r="BZ138" s="278"/>
      <c r="CA138" s="278"/>
      <c r="CB138" s="278"/>
      <c r="CC138" s="278"/>
      <c r="CD138" s="278"/>
      <c r="CE138" s="278"/>
      <c r="CF138" s="278"/>
      <c r="CG138" s="278"/>
      <c r="CH138" s="278"/>
      <c r="CI138" s="278"/>
      <c r="CJ138" s="278"/>
      <c r="CK138" s="278"/>
      <c r="CL138" s="278"/>
      <c r="CM138" s="278"/>
      <c r="CN138" s="278"/>
      <c r="CO138" s="278"/>
      <c r="CP138" s="278"/>
      <c r="CQ138" s="278"/>
      <c r="CR138" s="278"/>
      <c r="CS138" s="278"/>
      <c r="CT138" s="278"/>
      <c r="CU138" s="278"/>
      <c r="CV138" s="278"/>
      <c r="CW138" s="278"/>
      <c r="CX138" s="278"/>
      <c r="CY138" s="278"/>
      <c r="CZ138" s="278"/>
      <c r="DA138" s="278"/>
      <c r="DB138" s="278"/>
      <c r="DC138" s="278"/>
      <c r="DD138" s="278"/>
      <c r="DE138" s="278"/>
      <c r="DF138" s="278"/>
      <c r="DG138" s="278"/>
      <c r="DH138" s="278"/>
      <c r="DI138" s="278"/>
      <c r="DJ138" s="278"/>
      <c r="DK138" s="278"/>
      <c r="DL138" s="278"/>
      <c r="DM138" s="278"/>
      <c r="DN138" s="278"/>
    </row>
    <row r="139" spans="2:118" x14ac:dyDescent="0.25">
      <c r="B139" s="352" t="s">
        <v>107</v>
      </c>
      <c r="C139" s="194" t="s">
        <v>310</v>
      </c>
      <c r="D139" s="195" t="s">
        <v>479</v>
      </c>
      <c r="E139" s="195" t="s">
        <v>480</v>
      </c>
      <c r="F139" s="195" t="s">
        <v>692</v>
      </c>
      <c r="G139" s="280"/>
      <c r="H139" s="280"/>
      <c r="I139" s="280"/>
      <c r="J139" s="280"/>
      <c r="K139" s="196">
        <f t="shared" si="9"/>
        <v>0</v>
      </c>
      <c r="L139" s="193">
        <f t="shared" si="10"/>
        <v>0</v>
      </c>
      <c r="M139" s="192">
        <f t="shared" si="11"/>
        <v>0</v>
      </c>
      <c r="N139" s="192">
        <f t="shared" si="12"/>
        <v>0</v>
      </c>
      <c r="O139" s="278"/>
      <c r="P139" s="241" t="str">
        <f t="shared" si="15"/>
        <v>&lt;--Es necesario ingresar un valor aproximado</v>
      </c>
      <c r="Q139" s="192">
        <f t="shared" si="13"/>
        <v>0</v>
      </c>
      <c r="R139" s="192">
        <f t="shared" si="14"/>
        <v>0</v>
      </c>
      <c r="S139" s="278"/>
      <c r="T139" s="278"/>
      <c r="U139" s="278"/>
      <c r="V139" s="278"/>
      <c r="W139" s="278"/>
      <c r="X139" s="278"/>
      <c r="Y139" s="278"/>
      <c r="Z139" s="278"/>
      <c r="AA139" s="278"/>
      <c r="AB139" s="278"/>
      <c r="AC139" s="278"/>
      <c r="AD139" s="278"/>
      <c r="AE139" s="278"/>
      <c r="AF139" s="278"/>
      <c r="AG139" s="278"/>
      <c r="AH139" s="278"/>
      <c r="AI139" s="278"/>
      <c r="AJ139" s="278"/>
      <c r="AK139" s="278"/>
      <c r="AL139" s="278"/>
      <c r="AM139" s="278"/>
      <c r="AN139" s="278"/>
      <c r="AO139" s="278"/>
      <c r="AP139" s="278"/>
      <c r="AQ139" s="278"/>
      <c r="AR139" s="278"/>
      <c r="AS139" s="278"/>
      <c r="AT139" s="278"/>
      <c r="AU139" s="278"/>
      <c r="AV139" s="278"/>
      <c r="AW139" s="278"/>
      <c r="AX139" s="278"/>
      <c r="AY139" s="278"/>
      <c r="AZ139" s="278"/>
      <c r="BA139" s="278"/>
      <c r="BB139" s="278"/>
      <c r="BC139" s="278"/>
      <c r="BD139" s="278"/>
      <c r="BE139" s="278"/>
      <c r="BF139" s="278"/>
      <c r="BG139" s="278"/>
      <c r="BH139" s="278"/>
      <c r="BI139" s="278"/>
      <c r="BJ139" s="278"/>
      <c r="BK139" s="278"/>
      <c r="BL139" s="278"/>
      <c r="BM139" s="278"/>
      <c r="BN139" s="278"/>
      <c r="BO139" s="278"/>
      <c r="BP139" s="278"/>
      <c r="BQ139" s="278"/>
      <c r="BR139" s="278"/>
      <c r="BS139" s="278"/>
      <c r="BT139" s="278"/>
      <c r="BU139" s="278"/>
      <c r="BV139" s="278"/>
      <c r="BW139" s="278"/>
      <c r="BX139" s="278"/>
      <c r="BY139" s="278"/>
      <c r="BZ139" s="278"/>
      <c r="CA139" s="278"/>
      <c r="CB139" s="278"/>
      <c r="CC139" s="278"/>
      <c r="CD139" s="278"/>
      <c r="CE139" s="278"/>
      <c r="CF139" s="278"/>
      <c r="CG139" s="278"/>
      <c r="CH139" s="278"/>
      <c r="CI139" s="278"/>
      <c r="CJ139" s="278"/>
      <c r="CK139" s="278"/>
      <c r="CL139" s="278"/>
      <c r="CM139" s="278"/>
      <c r="CN139" s="278"/>
      <c r="CO139" s="278"/>
      <c r="CP139" s="278"/>
      <c r="CQ139" s="278"/>
      <c r="CR139" s="278"/>
      <c r="CS139" s="278"/>
      <c r="CT139" s="278"/>
      <c r="CU139" s="278"/>
      <c r="CV139" s="278"/>
      <c r="CW139" s="278"/>
      <c r="CX139" s="278"/>
      <c r="CY139" s="278"/>
      <c r="CZ139" s="278"/>
      <c r="DA139" s="278"/>
      <c r="DB139" s="278"/>
      <c r="DC139" s="278"/>
      <c r="DD139" s="278"/>
      <c r="DE139" s="278"/>
      <c r="DF139" s="278"/>
      <c r="DG139" s="278"/>
      <c r="DH139" s="278"/>
      <c r="DI139" s="278"/>
      <c r="DJ139" s="278"/>
      <c r="DK139" s="278"/>
      <c r="DL139" s="278"/>
      <c r="DM139" s="278"/>
      <c r="DN139" s="278"/>
    </row>
    <row r="140" spans="2:118" x14ac:dyDescent="0.25">
      <c r="B140" s="353"/>
      <c r="C140" s="194" t="s">
        <v>311</v>
      </c>
      <c r="D140" s="195" t="s">
        <v>133</v>
      </c>
      <c r="E140" s="195" t="s">
        <v>134</v>
      </c>
      <c r="F140" s="195" t="s">
        <v>692</v>
      </c>
      <c r="G140" s="280"/>
      <c r="H140" s="280"/>
      <c r="I140" s="280"/>
      <c r="J140" s="280"/>
      <c r="K140" s="196">
        <f t="shared" ref="K140:K203" si="16">SUMPRODUCT(G140:J140,$G$10:$J$10)*$L$10</f>
        <v>0</v>
      </c>
      <c r="L140" s="193">
        <f t="shared" ref="L140:L203" si="17">MIN(S140:DN140)*$L$10</f>
        <v>0</v>
      </c>
      <c r="M140" s="192">
        <f t="shared" ref="M140:M203" si="18">MAX(S140:DN140)*$L$10</f>
        <v>0</v>
      </c>
      <c r="N140" s="192">
        <f t="shared" ref="N140:N203" si="19">IFERROR(AVERAGE(S140:DN140),0)*$L$10</f>
        <v>0</v>
      </c>
      <c r="O140" s="278"/>
      <c r="P140" s="241" t="str">
        <f t="shared" si="15"/>
        <v>&lt;--Es necesario ingresar un valor aproximado</v>
      </c>
      <c r="Q140" s="192">
        <f t="shared" si="13"/>
        <v>0</v>
      </c>
      <c r="R140" s="192">
        <f t="shared" si="14"/>
        <v>0</v>
      </c>
      <c r="S140" s="278"/>
      <c r="T140" s="278"/>
      <c r="U140" s="278"/>
      <c r="V140" s="278"/>
      <c r="W140" s="278"/>
      <c r="X140" s="278"/>
      <c r="Y140" s="278"/>
      <c r="Z140" s="278"/>
      <c r="AA140" s="278"/>
      <c r="AB140" s="278"/>
      <c r="AC140" s="278"/>
      <c r="AD140" s="278"/>
      <c r="AE140" s="278"/>
      <c r="AF140" s="278"/>
      <c r="AG140" s="278"/>
      <c r="AH140" s="278"/>
      <c r="AI140" s="278"/>
      <c r="AJ140" s="278"/>
      <c r="AK140" s="278"/>
      <c r="AL140" s="278"/>
      <c r="AM140" s="278"/>
      <c r="AN140" s="278"/>
      <c r="AO140" s="278"/>
      <c r="AP140" s="278"/>
      <c r="AQ140" s="278"/>
      <c r="AR140" s="278"/>
      <c r="AS140" s="278"/>
      <c r="AT140" s="278"/>
      <c r="AU140" s="278"/>
      <c r="AV140" s="278"/>
      <c r="AW140" s="278"/>
      <c r="AX140" s="278"/>
      <c r="AY140" s="278"/>
      <c r="AZ140" s="278"/>
      <c r="BA140" s="278"/>
      <c r="BB140" s="278"/>
      <c r="BC140" s="278"/>
      <c r="BD140" s="278"/>
      <c r="BE140" s="278"/>
      <c r="BF140" s="278"/>
      <c r="BG140" s="278"/>
      <c r="BH140" s="278"/>
      <c r="BI140" s="278"/>
      <c r="BJ140" s="278"/>
      <c r="BK140" s="278"/>
      <c r="BL140" s="278"/>
      <c r="BM140" s="278"/>
      <c r="BN140" s="278"/>
      <c r="BO140" s="278"/>
      <c r="BP140" s="278"/>
      <c r="BQ140" s="278"/>
      <c r="BR140" s="278"/>
      <c r="BS140" s="278"/>
      <c r="BT140" s="278"/>
      <c r="BU140" s="278"/>
      <c r="BV140" s="278"/>
      <c r="BW140" s="278"/>
      <c r="BX140" s="278"/>
      <c r="BY140" s="278"/>
      <c r="BZ140" s="278"/>
      <c r="CA140" s="278"/>
      <c r="CB140" s="278"/>
      <c r="CC140" s="278"/>
      <c r="CD140" s="278"/>
      <c r="CE140" s="278"/>
      <c r="CF140" s="278"/>
      <c r="CG140" s="278"/>
      <c r="CH140" s="278"/>
      <c r="CI140" s="278"/>
      <c r="CJ140" s="278"/>
      <c r="CK140" s="278"/>
      <c r="CL140" s="278"/>
      <c r="CM140" s="278"/>
      <c r="CN140" s="278"/>
      <c r="CO140" s="278"/>
      <c r="CP140" s="278"/>
      <c r="CQ140" s="278"/>
      <c r="CR140" s="278"/>
      <c r="CS140" s="278"/>
      <c r="CT140" s="278"/>
      <c r="CU140" s="278"/>
      <c r="CV140" s="278"/>
      <c r="CW140" s="278"/>
      <c r="CX140" s="278"/>
      <c r="CY140" s="278"/>
      <c r="CZ140" s="278"/>
      <c r="DA140" s="278"/>
      <c r="DB140" s="278"/>
      <c r="DC140" s="278"/>
      <c r="DD140" s="278"/>
      <c r="DE140" s="278"/>
      <c r="DF140" s="278"/>
      <c r="DG140" s="278"/>
      <c r="DH140" s="278"/>
      <c r="DI140" s="278"/>
      <c r="DJ140" s="278"/>
      <c r="DK140" s="278"/>
      <c r="DL140" s="278"/>
      <c r="DM140" s="278"/>
      <c r="DN140" s="278"/>
    </row>
    <row r="141" spans="2:118" x14ac:dyDescent="0.25">
      <c r="B141" s="353"/>
      <c r="C141" s="194" t="s">
        <v>312</v>
      </c>
      <c r="D141" s="195" t="s">
        <v>133</v>
      </c>
      <c r="E141" s="195" t="s">
        <v>134</v>
      </c>
      <c r="F141" s="195" t="s">
        <v>692</v>
      </c>
      <c r="G141" s="280"/>
      <c r="H141" s="280"/>
      <c r="I141" s="280"/>
      <c r="J141" s="280"/>
      <c r="K141" s="196">
        <f t="shared" si="16"/>
        <v>0</v>
      </c>
      <c r="L141" s="193">
        <f t="shared" si="17"/>
        <v>0</v>
      </c>
      <c r="M141" s="192">
        <f t="shared" si="18"/>
        <v>0</v>
      </c>
      <c r="N141" s="192">
        <f t="shared" si="19"/>
        <v>0</v>
      </c>
      <c r="O141" s="278"/>
      <c r="P141" s="241" t="str">
        <f t="shared" si="15"/>
        <v>&lt;--Es necesario ingresar un valor aproximado</v>
      </c>
      <c r="Q141" s="192">
        <f t="shared" ref="Q141:Q204" si="20">IF(F141="O",IF(K141&lt;&gt;0,K141/$L$10,IF(N141&lt;&gt;0,N141/$L$10,O141/$L$10)),IF(N141&lt;&gt;0,N141/$L$10,O141/$L$10))</f>
        <v>0</v>
      </c>
      <c r="R141" s="192">
        <f t="shared" ref="R141:R204" si="21">IF(F141="O",IF(K141&lt;&gt;0,K141,IF(N141&lt;&gt;0,N141,O141*$L$10)),IF(N141&lt;&gt;0,N141,O141*$L$10))</f>
        <v>0</v>
      </c>
      <c r="S141" s="278"/>
      <c r="T141" s="278"/>
      <c r="U141" s="278"/>
      <c r="V141" s="278"/>
      <c r="W141" s="278"/>
      <c r="X141" s="278"/>
      <c r="Y141" s="278"/>
      <c r="Z141" s="278"/>
      <c r="AA141" s="278"/>
      <c r="AB141" s="278"/>
      <c r="AC141" s="278"/>
      <c r="AD141" s="278"/>
      <c r="AE141" s="278"/>
      <c r="AF141" s="278"/>
      <c r="AG141" s="278"/>
      <c r="AH141" s="278"/>
      <c r="AI141" s="278"/>
      <c r="AJ141" s="278"/>
      <c r="AK141" s="278"/>
      <c r="AL141" s="278"/>
      <c r="AM141" s="278"/>
      <c r="AN141" s="278"/>
      <c r="AO141" s="278"/>
      <c r="AP141" s="278"/>
      <c r="AQ141" s="278"/>
      <c r="AR141" s="278"/>
      <c r="AS141" s="278"/>
      <c r="AT141" s="278"/>
      <c r="AU141" s="278"/>
      <c r="AV141" s="278"/>
      <c r="AW141" s="278"/>
      <c r="AX141" s="278"/>
      <c r="AY141" s="278"/>
      <c r="AZ141" s="278"/>
      <c r="BA141" s="278"/>
      <c r="BB141" s="278"/>
      <c r="BC141" s="278"/>
      <c r="BD141" s="278"/>
      <c r="BE141" s="278"/>
      <c r="BF141" s="278"/>
      <c r="BG141" s="278"/>
      <c r="BH141" s="278"/>
      <c r="BI141" s="278"/>
      <c r="BJ141" s="278"/>
      <c r="BK141" s="278"/>
      <c r="BL141" s="278"/>
      <c r="BM141" s="278"/>
      <c r="BN141" s="278"/>
      <c r="BO141" s="278"/>
      <c r="BP141" s="278"/>
      <c r="BQ141" s="278"/>
      <c r="BR141" s="278"/>
      <c r="BS141" s="278"/>
      <c r="BT141" s="278"/>
      <c r="BU141" s="278"/>
      <c r="BV141" s="278"/>
      <c r="BW141" s="278"/>
      <c r="BX141" s="278"/>
      <c r="BY141" s="278"/>
      <c r="BZ141" s="278"/>
      <c r="CA141" s="278"/>
      <c r="CB141" s="278"/>
      <c r="CC141" s="278"/>
      <c r="CD141" s="278"/>
      <c r="CE141" s="278"/>
      <c r="CF141" s="278"/>
      <c r="CG141" s="278"/>
      <c r="CH141" s="278"/>
      <c r="CI141" s="278"/>
      <c r="CJ141" s="278"/>
      <c r="CK141" s="278"/>
      <c r="CL141" s="278"/>
      <c r="CM141" s="278"/>
      <c r="CN141" s="278"/>
      <c r="CO141" s="278"/>
      <c r="CP141" s="278"/>
      <c r="CQ141" s="278"/>
      <c r="CR141" s="278"/>
      <c r="CS141" s="278"/>
      <c r="CT141" s="278"/>
      <c r="CU141" s="278"/>
      <c r="CV141" s="278"/>
      <c r="CW141" s="278"/>
      <c r="CX141" s="278"/>
      <c r="CY141" s="278"/>
      <c r="CZ141" s="278"/>
      <c r="DA141" s="278"/>
      <c r="DB141" s="278"/>
      <c r="DC141" s="278"/>
      <c r="DD141" s="278"/>
      <c r="DE141" s="278"/>
      <c r="DF141" s="278"/>
      <c r="DG141" s="278"/>
      <c r="DH141" s="278"/>
      <c r="DI141" s="278"/>
      <c r="DJ141" s="278"/>
      <c r="DK141" s="278"/>
      <c r="DL141" s="278"/>
      <c r="DM141" s="278"/>
      <c r="DN141" s="278"/>
    </row>
    <row r="142" spans="2:118" x14ac:dyDescent="0.25">
      <c r="B142" s="353"/>
      <c r="C142" s="194" t="s">
        <v>91</v>
      </c>
      <c r="D142" s="195" t="s">
        <v>479</v>
      </c>
      <c r="E142" s="195" t="s">
        <v>480</v>
      </c>
      <c r="F142" s="195" t="s">
        <v>692</v>
      </c>
      <c r="G142" s="280"/>
      <c r="H142" s="280"/>
      <c r="I142" s="280"/>
      <c r="J142" s="280"/>
      <c r="K142" s="196">
        <f t="shared" si="16"/>
        <v>0</v>
      </c>
      <c r="L142" s="193">
        <f t="shared" si="17"/>
        <v>0</v>
      </c>
      <c r="M142" s="192">
        <f t="shared" si="18"/>
        <v>0</v>
      </c>
      <c r="N142" s="192">
        <f t="shared" si="19"/>
        <v>0</v>
      </c>
      <c r="O142" s="278"/>
      <c r="P142" s="241" t="str">
        <f t="shared" si="15"/>
        <v>&lt;--Es necesario ingresar un valor aproximado</v>
      </c>
      <c r="Q142" s="192">
        <f t="shared" si="20"/>
        <v>0</v>
      </c>
      <c r="R142" s="192">
        <f t="shared" si="21"/>
        <v>0</v>
      </c>
      <c r="S142" s="278"/>
      <c r="T142" s="278"/>
      <c r="U142" s="278"/>
      <c r="V142" s="278"/>
      <c r="W142" s="278"/>
      <c r="X142" s="278"/>
      <c r="Y142" s="278"/>
      <c r="Z142" s="278"/>
      <c r="AA142" s="278"/>
      <c r="AB142" s="278"/>
      <c r="AC142" s="278"/>
      <c r="AD142" s="278"/>
      <c r="AE142" s="278"/>
      <c r="AF142" s="278"/>
      <c r="AG142" s="278"/>
      <c r="AH142" s="278"/>
      <c r="AI142" s="278"/>
      <c r="AJ142" s="278"/>
      <c r="AK142" s="278"/>
      <c r="AL142" s="278"/>
      <c r="AM142" s="278"/>
      <c r="AN142" s="278"/>
      <c r="AO142" s="278"/>
      <c r="AP142" s="278"/>
      <c r="AQ142" s="278"/>
      <c r="AR142" s="278"/>
      <c r="AS142" s="278"/>
      <c r="AT142" s="278"/>
      <c r="AU142" s="278"/>
      <c r="AV142" s="278"/>
      <c r="AW142" s="278"/>
      <c r="AX142" s="278"/>
      <c r="AY142" s="278"/>
      <c r="AZ142" s="278"/>
      <c r="BA142" s="278"/>
      <c r="BB142" s="278"/>
      <c r="BC142" s="278"/>
      <c r="BD142" s="278"/>
      <c r="BE142" s="278"/>
      <c r="BF142" s="278"/>
      <c r="BG142" s="278"/>
      <c r="BH142" s="278"/>
      <c r="BI142" s="278"/>
      <c r="BJ142" s="278"/>
      <c r="BK142" s="278"/>
      <c r="BL142" s="278"/>
      <c r="BM142" s="278"/>
      <c r="BN142" s="278"/>
      <c r="BO142" s="278"/>
      <c r="BP142" s="278"/>
      <c r="BQ142" s="278"/>
      <c r="BR142" s="278"/>
      <c r="BS142" s="278"/>
      <c r="BT142" s="278"/>
      <c r="BU142" s="278"/>
      <c r="BV142" s="278"/>
      <c r="BW142" s="278"/>
      <c r="BX142" s="278"/>
      <c r="BY142" s="278"/>
      <c r="BZ142" s="278"/>
      <c r="CA142" s="278"/>
      <c r="CB142" s="278"/>
      <c r="CC142" s="278"/>
      <c r="CD142" s="278"/>
      <c r="CE142" s="278"/>
      <c r="CF142" s="278"/>
      <c r="CG142" s="278"/>
      <c r="CH142" s="278"/>
      <c r="CI142" s="278"/>
      <c r="CJ142" s="278"/>
      <c r="CK142" s="278"/>
      <c r="CL142" s="278"/>
      <c r="CM142" s="278"/>
      <c r="CN142" s="278"/>
      <c r="CO142" s="278"/>
      <c r="CP142" s="278"/>
      <c r="CQ142" s="278"/>
      <c r="CR142" s="278"/>
      <c r="CS142" s="278"/>
      <c r="CT142" s="278"/>
      <c r="CU142" s="278"/>
      <c r="CV142" s="278"/>
      <c r="CW142" s="278"/>
      <c r="CX142" s="278"/>
      <c r="CY142" s="278"/>
      <c r="CZ142" s="278"/>
      <c r="DA142" s="278"/>
      <c r="DB142" s="278"/>
      <c r="DC142" s="278"/>
      <c r="DD142" s="278"/>
      <c r="DE142" s="278"/>
      <c r="DF142" s="278"/>
      <c r="DG142" s="278"/>
      <c r="DH142" s="278"/>
      <c r="DI142" s="278"/>
      <c r="DJ142" s="278"/>
      <c r="DK142" s="278"/>
      <c r="DL142" s="278"/>
      <c r="DM142" s="278"/>
      <c r="DN142" s="278"/>
    </row>
    <row r="143" spans="2:118" x14ac:dyDescent="0.25">
      <c r="B143" s="353"/>
      <c r="C143" s="194" t="s">
        <v>92</v>
      </c>
      <c r="D143" s="195" t="s">
        <v>479</v>
      </c>
      <c r="E143" s="195" t="s">
        <v>480</v>
      </c>
      <c r="F143" s="195" t="s">
        <v>692</v>
      </c>
      <c r="G143" s="280"/>
      <c r="H143" s="280"/>
      <c r="I143" s="280"/>
      <c r="J143" s="280"/>
      <c r="K143" s="196">
        <f t="shared" si="16"/>
        <v>0</v>
      </c>
      <c r="L143" s="193">
        <f t="shared" si="17"/>
        <v>0</v>
      </c>
      <c r="M143" s="192">
        <f t="shared" si="18"/>
        <v>0</v>
      </c>
      <c r="N143" s="192">
        <f t="shared" si="19"/>
        <v>0</v>
      </c>
      <c r="O143" s="278"/>
      <c r="P143" s="241" t="str">
        <f t="shared" si="15"/>
        <v>&lt;--Es necesario ingresar un valor aproximado</v>
      </c>
      <c r="Q143" s="192">
        <f t="shared" si="20"/>
        <v>0</v>
      </c>
      <c r="R143" s="192">
        <f t="shared" si="21"/>
        <v>0</v>
      </c>
      <c r="S143" s="278"/>
      <c r="T143" s="278"/>
      <c r="U143" s="278"/>
      <c r="V143" s="278"/>
      <c r="W143" s="278"/>
      <c r="X143" s="278"/>
      <c r="Y143" s="278"/>
      <c r="Z143" s="278"/>
      <c r="AA143" s="278"/>
      <c r="AB143" s="278"/>
      <c r="AC143" s="278"/>
      <c r="AD143" s="278"/>
      <c r="AE143" s="278"/>
      <c r="AF143" s="278"/>
      <c r="AG143" s="278"/>
      <c r="AH143" s="278"/>
      <c r="AI143" s="278"/>
      <c r="AJ143" s="278"/>
      <c r="AK143" s="278"/>
      <c r="AL143" s="278"/>
      <c r="AM143" s="278"/>
      <c r="AN143" s="278"/>
      <c r="AO143" s="278"/>
      <c r="AP143" s="278"/>
      <c r="AQ143" s="278"/>
      <c r="AR143" s="278"/>
      <c r="AS143" s="278"/>
      <c r="AT143" s="278"/>
      <c r="AU143" s="278"/>
      <c r="AV143" s="278"/>
      <c r="AW143" s="278"/>
      <c r="AX143" s="278"/>
      <c r="AY143" s="278"/>
      <c r="AZ143" s="278"/>
      <c r="BA143" s="278"/>
      <c r="BB143" s="278"/>
      <c r="BC143" s="278"/>
      <c r="BD143" s="278"/>
      <c r="BE143" s="278"/>
      <c r="BF143" s="278"/>
      <c r="BG143" s="278"/>
      <c r="BH143" s="278"/>
      <c r="BI143" s="278"/>
      <c r="BJ143" s="278"/>
      <c r="BK143" s="278"/>
      <c r="BL143" s="278"/>
      <c r="BM143" s="278"/>
      <c r="BN143" s="278"/>
      <c r="BO143" s="278"/>
      <c r="BP143" s="278"/>
      <c r="BQ143" s="278"/>
      <c r="BR143" s="278"/>
      <c r="BS143" s="278"/>
      <c r="BT143" s="278"/>
      <c r="BU143" s="278"/>
      <c r="BV143" s="278"/>
      <c r="BW143" s="278"/>
      <c r="BX143" s="278"/>
      <c r="BY143" s="278"/>
      <c r="BZ143" s="278"/>
      <c r="CA143" s="278"/>
      <c r="CB143" s="278"/>
      <c r="CC143" s="278"/>
      <c r="CD143" s="278"/>
      <c r="CE143" s="278"/>
      <c r="CF143" s="278"/>
      <c r="CG143" s="278"/>
      <c r="CH143" s="278"/>
      <c r="CI143" s="278"/>
      <c r="CJ143" s="278"/>
      <c r="CK143" s="278"/>
      <c r="CL143" s="278"/>
      <c r="CM143" s="278"/>
      <c r="CN143" s="278"/>
      <c r="CO143" s="278"/>
      <c r="CP143" s="278"/>
      <c r="CQ143" s="278"/>
      <c r="CR143" s="278"/>
      <c r="CS143" s="278"/>
      <c r="CT143" s="278"/>
      <c r="CU143" s="278"/>
      <c r="CV143" s="278"/>
      <c r="CW143" s="278"/>
      <c r="CX143" s="278"/>
      <c r="CY143" s="278"/>
      <c r="CZ143" s="278"/>
      <c r="DA143" s="278"/>
      <c r="DB143" s="278"/>
      <c r="DC143" s="278"/>
      <c r="DD143" s="278"/>
      <c r="DE143" s="278"/>
      <c r="DF143" s="278"/>
      <c r="DG143" s="278"/>
      <c r="DH143" s="278"/>
      <c r="DI143" s="278"/>
      <c r="DJ143" s="278"/>
      <c r="DK143" s="278"/>
      <c r="DL143" s="278"/>
      <c r="DM143" s="278"/>
      <c r="DN143" s="278"/>
    </row>
    <row r="144" spans="2:118" x14ac:dyDescent="0.25">
      <c r="B144" s="353"/>
      <c r="C144" s="191" t="s">
        <v>558</v>
      </c>
      <c r="D144" s="27" t="s">
        <v>140</v>
      </c>
      <c r="E144" s="27" t="s">
        <v>141</v>
      </c>
      <c r="F144" s="27" t="s">
        <v>36</v>
      </c>
      <c r="G144" s="278">
        <v>54342.18</v>
      </c>
      <c r="H144" s="278">
        <v>53268.28</v>
      </c>
      <c r="I144" s="278">
        <v>3567.11</v>
      </c>
      <c r="J144" s="278">
        <v>2240</v>
      </c>
      <c r="K144" s="192">
        <f t="shared" si="16"/>
        <v>31189.831750000001</v>
      </c>
      <c r="L144" s="193">
        <f t="shared" si="17"/>
        <v>0</v>
      </c>
      <c r="M144" s="192">
        <f t="shared" si="18"/>
        <v>0</v>
      </c>
      <c r="N144" s="192">
        <f t="shared" si="19"/>
        <v>0</v>
      </c>
      <c r="O144" s="278"/>
      <c r="P144" s="241" t="str">
        <f t="shared" si="15"/>
        <v/>
      </c>
      <c r="Q144" s="192">
        <f t="shared" si="20"/>
        <v>28354.392499999998</v>
      </c>
      <c r="R144" s="192">
        <f t="shared" si="21"/>
        <v>31189.831750000001</v>
      </c>
      <c r="S144" s="278"/>
      <c r="T144" s="278"/>
      <c r="U144" s="278"/>
      <c r="V144" s="278"/>
      <c r="W144" s="278"/>
      <c r="X144" s="278"/>
      <c r="Y144" s="278"/>
      <c r="Z144" s="278"/>
      <c r="AA144" s="278"/>
      <c r="AB144" s="278"/>
      <c r="AC144" s="278"/>
      <c r="AD144" s="278"/>
      <c r="AE144" s="278"/>
      <c r="AF144" s="278"/>
      <c r="AG144" s="278"/>
      <c r="AH144" s="278"/>
      <c r="AI144" s="278"/>
      <c r="AJ144" s="278"/>
      <c r="AK144" s="278"/>
      <c r="AL144" s="278"/>
      <c r="AM144" s="278"/>
      <c r="AN144" s="278"/>
      <c r="AO144" s="278"/>
      <c r="AP144" s="278"/>
      <c r="AQ144" s="278"/>
      <c r="AR144" s="278"/>
      <c r="AS144" s="278"/>
      <c r="AT144" s="278"/>
      <c r="AU144" s="278"/>
      <c r="AV144" s="278"/>
      <c r="AW144" s="278"/>
      <c r="AX144" s="278"/>
      <c r="AY144" s="278"/>
      <c r="AZ144" s="278"/>
      <c r="BA144" s="278"/>
      <c r="BB144" s="278"/>
      <c r="BC144" s="278"/>
      <c r="BD144" s="278"/>
      <c r="BE144" s="278"/>
      <c r="BF144" s="278"/>
      <c r="BG144" s="278"/>
      <c r="BH144" s="278"/>
      <c r="BI144" s="278"/>
      <c r="BJ144" s="278"/>
      <c r="BK144" s="278"/>
      <c r="BL144" s="278"/>
      <c r="BM144" s="278"/>
      <c r="BN144" s="278"/>
      <c r="BO144" s="278"/>
      <c r="BP144" s="278"/>
      <c r="BQ144" s="278"/>
      <c r="BR144" s="278"/>
      <c r="BS144" s="278"/>
      <c r="BT144" s="278"/>
      <c r="BU144" s="278"/>
      <c r="BV144" s="278"/>
      <c r="BW144" s="278"/>
      <c r="BX144" s="278"/>
      <c r="BY144" s="278"/>
      <c r="BZ144" s="278"/>
      <c r="CA144" s="278"/>
      <c r="CB144" s="278"/>
      <c r="CC144" s="278"/>
      <c r="CD144" s="278"/>
      <c r="CE144" s="278"/>
      <c r="CF144" s="278"/>
      <c r="CG144" s="278"/>
      <c r="CH144" s="278"/>
      <c r="CI144" s="278"/>
      <c r="CJ144" s="278"/>
      <c r="CK144" s="278"/>
      <c r="CL144" s="278"/>
      <c r="CM144" s="278"/>
      <c r="CN144" s="278"/>
      <c r="CO144" s="278"/>
      <c r="CP144" s="278"/>
      <c r="CQ144" s="278"/>
      <c r="CR144" s="278"/>
      <c r="CS144" s="278"/>
      <c r="CT144" s="278"/>
      <c r="CU144" s="278"/>
      <c r="CV144" s="278"/>
      <c r="CW144" s="278"/>
      <c r="CX144" s="278"/>
      <c r="CY144" s="278"/>
      <c r="CZ144" s="278"/>
      <c r="DA144" s="278"/>
      <c r="DB144" s="278"/>
      <c r="DC144" s="278"/>
      <c r="DD144" s="278"/>
      <c r="DE144" s="278"/>
      <c r="DF144" s="278"/>
      <c r="DG144" s="278"/>
      <c r="DH144" s="278"/>
      <c r="DI144" s="278"/>
      <c r="DJ144" s="278"/>
      <c r="DK144" s="278"/>
      <c r="DL144" s="278"/>
      <c r="DM144" s="278"/>
      <c r="DN144" s="278"/>
    </row>
    <row r="145" spans="2:118" x14ac:dyDescent="0.25">
      <c r="B145" s="353"/>
      <c r="C145" s="191" t="s">
        <v>314</v>
      </c>
      <c r="D145" s="27" t="s">
        <v>140</v>
      </c>
      <c r="E145" s="27" t="s">
        <v>141</v>
      </c>
      <c r="F145" s="27" t="s">
        <v>36</v>
      </c>
      <c r="G145" s="278">
        <v>13552</v>
      </c>
      <c r="H145" s="278">
        <v>32473.48</v>
      </c>
      <c r="I145" s="278">
        <v>3113.6</v>
      </c>
      <c r="J145" s="278">
        <v>0</v>
      </c>
      <c r="K145" s="192">
        <f t="shared" si="16"/>
        <v>13513.246999999999</v>
      </c>
      <c r="L145" s="193">
        <f t="shared" si="17"/>
        <v>0</v>
      </c>
      <c r="M145" s="192">
        <f t="shared" si="18"/>
        <v>0</v>
      </c>
      <c r="N145" s="192">
        <f t="shared" si="19"/>
        <v>0</v>
      </c>
      <c r="O145" s="278"/>
      <c r="P145" s="241" t="str">
        <f t="shared" si="15"/>
        <v/>
      </c>
      <c r="Q145" s="192">
        <f t="shared" si="20"/>
        <v>12284.769999999999</v>
      </c>
      <c r="R145" s="192">
        <f t="shared" si="21"/>
        <v>13513.246999999999</v>
      </c>
      <c r="S145" s="278"/>
      <c r="T145" s="278"/>
      <c r="U145" s="278"/>
      <c r="V145" s="278"/>
      <c r="W145" s="278"/>
      <c r="X145" s="278"/>
      <c r="Y145" s="278"/>
      <c r="Z145" s="278"/>
      <c r="AA145" s="278"/>
      <c r="AB145" s="278"/>
      <c r="AC145" s="278"/>
      <c r="AD145" s="278"/>
      <c r="AE145" s="278"/>
      <c r="AF145" s="278"/>
      <c r="AG145" s="278"/>
      <c r="AH145" s="278"/>
      <c r="AI145" s="278"/>
      <c r="AJ145" s="278"/>
      <c r="AK145" s="278"/>
      <c r="AL145" s="278"/>
      <c r="AM145" s="278"/>
      <c r="AN145" s="278"/>
      <c r="AO145" s="278"/>
      <c r="AP145" s="278"/>
      <c r="AQ145" s="278"/>
      <c r="AR145" s="278"/>
      <c r="AS145" s="278"/>
      <c r="AT145" s="278"/>
      <c r="AU145" s="278"/>
      <c r="AV145" s="278"/>
      <c r="AW145" s="278"/>
      <c r="AX145" s="278"/>
      <c r="AY145" s="278"/>
      <c r="AZ145" s="278"/>
      <c r="BA145" s="278"/>
      <c r="BB145" s="278"/>
      <c r="BC145" s="278"/>
      <c r="BD145" s="278"/>
      <c r="BE145" s="278"/>
      <c r="BF145" s="278"/>
      <c r="BG145" s="278"/>
      <c r="BH145" s="278"/>
      <c r="BI145" s="278"/>
      <c r="BJ145" s="278"/>
      <c r="BK145" s="278"/>
      <c r="BL145" s="278"/>
      <c r="BM145" s="278"/>
      <c r="BN145" s="278"/>
      <c r="BO145" s="278"/>
      <c r="BP145" s="278"/>
      <c r="BQ145" s="278"/>
      <c r="BR145" s="278"/>
      <c r="BS145" s="278"/>
      <c r="BT145" s="278"/>
      <c r="BU145" s="278"/>
      <c r="BV145" s="278"/>
      <c r="BW145" s="278"/>
      <c r="BX145" s="278"/>
      <c r="BY145" s="278"/>
      <c r="BZ145" s="278"/>
      <c r="CA145" s="278"/>
      <c r="CB145" s="278"/>
      <c r="CC145" s="278"/>
      <c r="CD145" s="278"/>
      <c r="CE145" s="278"/>
      <c r="CF145" s="278"/>
      <c r="CG145" s="278"/>
      <c r="CH145" s="278"/>
      <c r="CI145" s="278"/>
      <c r="CJ145" s="278"/>
      <c r="CK145" s="278"/>
      <c r="CL145" s="278"/>
      <c r="CM145" s="278"/>
      <c r="CN145" s="278"/>
      <c r="CO145" s="278"/>
      <c r="CP145" s="278"/>
      <c r="CQ145" s="278"/>
      <c r="CR145" s="278"/>
      <c r="CS145" s="278"/>
      <c r="CT145" s="278"/>
      <c r="CU145" s="278"/>
      <c r="CV145" s="278"/>
      <c r="CW145" s="278"/>
      <c r="CX145" s="278"/>
      <c r="CY145" s="278"/>
      <c r="CZ145" s="278"/>
      <c r="DA145" s="278"/>
      <c r="DB145" s="278"/>
      <c r="DC145" s="278"/>
      <c r="DD145" s="278"/>
      <c r="DE145" s="278"/>
      <c r="DF145" s="278"/>
      <c r="DG145" s="278"/>
      <c r="DH145" s="278"/>
      <c r="DI145" s="278"/>
      <c r="DJ145" s="278"/>
      <c r="DK145" s="278"/>
      <c r="DL145" s="278"/>
      <c r="DM145" s="278"/>
      <c r="DN145" s="278"/>
    </row>
    <row r="146" spans="2:118" x14ac:dyDescent="0.25">
      <c r="B146" s="353"/>
      <c r="C146" s="191" t="s">
        <v>315</v>
      </c>
      <c r="D146" s="27" t="s">
        <v>478</v>
      </c>
      <c r="E146" s="27" t="s">
        <v>134</v>
      </c>
      <c r="F146" s="27" t="s">
        <v>36</v>
      </c>
      <c r="G146" s="278">
        <v>6512</v>
      </c>
      <c r="H146" s="278">
        <v>20028</v>
      </c>
      <c r="I146" s="278">
        <v>325.60000000000002</v>
      </c>
      <c r="J146" s="278">
        <v>0</v>
      </c>
      <c r="K146" s="192">
        <f t="shared" si="16"/>
        <v>7388.04</v>
      </c>
      <c r="L146" s="193">
        <f t="shared" si="17"/>
        <v>0</v>
      </c>
      <c r="M146" s="192">
        <f t="shared" si="18"/>
        <v>0</v>
      </c>
      <c r="N146" s="192">
        <f t="shared" si="19"/>
        <v>0</v>
      </c>
      <c r="O146" s="278"/>
      <c r="P146" s="241" t="str">
        <f t="shared" si="15"/>
        <v/>
      </c>
      <c r="Q146" s="192">
        <f t="shared" si="20"/>
        <v>6716.4</v>
      </c>
      <c r="R146" s="192">
        <f t="shared" si="21"/>
        <v>7388.04</v>
      </c>
      <c r="S146" s="278"/>
      <c r="T146" s="278"/>
      <c r="U146" s="278"/>
      <c r="V146" s="278"/>
      <c r="W146" s="278"/>
      <c r="X146" s="278"/>
      <c r="Y146" s="278"/>
      <c r="Z146" s="278"/>
      <c r="AA146" s="278"/>
      <c r="AB146" s="278"/>
      <c r="AC146" s="278"/>
      <c r="AD146" s="278"/>
      <c r="AE146" s="278"/>
      <c r="AF146" s="278"/>
      <c r="AG146" s="278"/>
      <c r="AH146" s="278"/>
      <c r="AI146" s="278"/>
      <c r="AJ146" s="278"/>
      <c r="AK146" s="278"/>
      <c r="AL146" s="278"/>
      <c r="AM146" s="278"/>
      <c r="AN146" s="278"/>
      <c r="AO146" s="278"/>
      <c r="AP146" s="278"/>
      <c r="AQ146" s="278"/>
      <c r="AR146" s="278"/>
      <c r="AS146" s="278"/>
      <c r="AT146" s="278"/>
      <c r="AU146" s="278"/>
      <c r="AV146" s="278"/>
      <c r="AW146" s="278"/>
      <c r="AX146" s="278"/>
      <c r="AY146" s="278"/>
      <c r="AZ146" s="278"/>
      <c r="BA146" s="278"/>
      <c r="BB146" s="278"/>
      <c r="BC146" s="278"/>
      <c r="BD146" s="278"/>
      <c r="BE146" s="278"/>
      <c r="BF146" s="278"/>
      <c r="BG146" s="278"/>
      <c r="BH146" s="278"/>
      <c r="BI146" s="278"/>
      <c r="BJ146" s="278"/>
      <c r="BK146" s="278"/>
      <c r="BL146" s="278"/>
      <c r="BM146" s="278"/>
      <c r="BN146" s="278"/>
      <c r="BO146" s="278"/>
      <c r="BP146" s="278"/>
      <c r="BQ146" s="278"/>
      <c r="BR146" s="278"/>
      <c r="BS146" s="278"/>
      <c r="BT146" s="278"/>
      <c r="BU146" s="278"/>
      <c r="BV146" s="278"/>
      <c r="BW146" s="278"/>
      <c r="BX146" s="278"/>
      <c r="BY146" s="278"/>
      <c r="BZ146" s="278"/>
      <c r="CA146" s="278"/>
      <c r="CB146" s="278"/>
      <c r="CC146" s="278"/>
      <c r="CD146" s="278"/>
      <c r="CE146" s="278"/>
      <c r="CF146" s="278"/>
      <c r="CG146" s="278"/>
      <c r="CH146" s="278"/>
      <c r="CI146" s="278"/>
      <c r="CJ146" s="278"/>
      <c r="CK146" s="278"/>
      <c r="CL146" s="278"/>
      <c r="CM146" s="278"/>
      <c r="CN146" s="278"/>
      <c r="CO146" s="278"/>
      <c r="CP146" s="278"/>
      <c r="CQ146" s="278"/>
      <c r="CR146" s="278"/>
      <c r="CS146" s="278"/>
      <c r="CT146" s="278"/>
      <c r="CU146" s="278"/>
      <c r="CV146" s="278"/>
      <c r="CW146" s="278"/>
      <c r="CX146" s="278"/>
      <c r="CY146" s="278"/>
      <c r="CZ146" s="278"/>
      <c r="DA146" s="278"/>
      <c r="DB146" s="278"/>
      <c r="DC146" s="278"/>
      <c r="DD146" s="278"/>
      <c r="DE146" s="278"/>
      <c r="DF146" s="278"/>
      <c r="DG146" s="278"/>
      <c r="DH146" s="278"/>
      <c r="DI146" s="278"/>
      <c r="DJ146" s="278"/>
      <c r="DK146" s="278"/>
      <c r="DL146" s="278"/>
      <c r="DM146" s="278"/>
      <c r="DN146" s="278"/>
    </row>
    <row r="147" spans="2:118" x14ac:dyDescent="0.25">
      <c r="B147" s="353"/>
      <c r="C147" s="191" t="s">
        <v>559</v>
      </c>
      <c r="D147" s="27" t="s">
        <v>479</v>
      </c>
      <c r="E147" s="27" t="s">
        <v>480</v>
      </c>
      <c r="F147" s="27" t="s">
        <v>36</v>
      </c>
      <c r="G147" s="278">
        <v>0</v>
      </c>
      <c r="H147" s="278">
        <v>0</v>
      </c>
      <c r="I147" s="278">
        <v>0</v>
      </c>
      <c r="J147" s="278">
        <v>0</v>
      </c>
      <c r="K147" s="192">
        <f t="shared" si="16"/>
        <v>0</v>
      </c>
      <c r="L147" s="193">
        <f t="shared" si="17"/>
        <v>0</v>
      </c>
      <c r="M147" s="192">
        <f t="shared" si="18"/>
        <v>0</v>
      </c>
      <c r="N147" s="192">
        <f t="shared" si="19"/>
        <v>0</v>
      </c>
      <c r="O147" s="278"/>
      <c r="P147" s="241" t="str">
        <f t="shared" si="15"/>
        <v>&lt;--Es necesario ingresar un valor aproximado</v>
      </c>
      <c r="Q147" s="192">
        <f t="shared" si="20"/>
        <v>0</v>
      </c>
      <c r="R147" s="192">
        <f t="shared" si="21"/>
        <v>0</v>
      </c>
      <c r="S147" s="278"/>
      <c r="T147" s="278"/>
      <c r="U147" s="278"/>
      <c r="V147" s="278"/>
      <c r="W147" s="278"/>
      <c r="X147" s="278"/>
      <c r="Y147" s="278"/>
      <c r="Z147" s="278"/>
      <c r="AA147" s="278"/>
      <c r="AB147" s="278"/>
      <c r="AC147" s="278"/>
      <c r="AD147" s="278"/>
      <c r="AE147" s="278"/>
      <c r="AF147" s="278"/>
      <c r="AG147" s="278"/>
      <c r="AH147" s="278"/>
      <c r="AI147" s="278"/>
      <c r="AJ147" s="278"/>
      <c r="AK147" s="278"/>
      <c r="AL147" s="278"/>
      <c r="AM147" s="278"/>
      <c r="AN147" s="278"/>
      <c r="AO147" s="278"/>
      <c r="AP147" s="278"/>
      <c r="AQ147" s="278"/>
      <c r="AR147" s="278"/>
      <c r="AS147" s="278"/>
      <c r="AT147" s="278"/>
      <c r="AU147" s="278"/>
      <c r="AV147" s="278"/>
      <c r="AW147" s="278"/>
      <c r="AX147" s="278"/>
      <c r="AY147" s="278"/>
      <c r="AZ147" s="278"/>
      <c r="BA147" s="278"/>
      <c r="BB147" s="278"/>
      <c r="BC147" s="278"/>
      <c r="BD147" s="278"/>
      <c r="BE147" s="278"/>
      <c r="BF147" s="278"/>
      <c r="BG147" s="278"/>
      <c r="BH147" s="278"/>
      <c r="BI147" s="278"/>
      <c r="BJ147" s="278"/>
      <c r="BK147" s="278"/>
      <c r="BL147" s="278"/>
      <c r="BM147" s="278"/>
      <c r="BN147" s="278"/>
      <c r="BO147" s="278"/>
      <c r="BP147" s="278"/>
      <c r="BQ147" s="278"/>
      <c r="BR147" s="278"/>
      <c r="BS147" s="278"/>
      <c r="BT147" s="278"/>
      <c r="BU147" s="278"/>
      <c r="BV147" s="278"/>
      <c r="BW147" s="278"/>
      <c r="BX147" s="278"/>
      <c r="BY147" s="278"/>
      <c r="BZ147" s="278"/>
      <c r="CA147" s="278"/>
      <c r="CB147" s="278"/>
      <c r="CC147" s="278"/>
      <c r="CD147" s="278"/>
      <c r="CE147" s="278"/>
      <c r="CF147" s="278"/>
      <c r="CG147" s="278"/>
      <c r="CH147" s="278"/>
      <c r="CI147" s="278"/>
      <c r="CJ147" s="278"/>
      <c r="CK147" s="278"/>
      <c r="CL147" s="278"/>
      <c r="CM147" s="278"/>
      <c r="CN147" s="278"/>
      <c r="CO147" s="278"/>
      <c r="CP147" s="278"/>
      <c r="CQ147" s="278"/>
      <c r="CR147" s="278"/>
      <c r="CS147" s="278"/>
      <c r="CT147" s="278"/>
      <c r="CU147" s="278"/>
      <c r="CV147" s="278"/>
      <c r="CW147" s="278"/>
      <c r="CX147" s="278"/>
      <c r="CY147" s="278"/>
      <c r="CZ147" s="278"/>
      <c r="DA147" s="278"/>
      <c r="DB147" s="278"/>
      <c r="DC147" s="278"/>
      <c r="DD147" s="278"/>
      <c r="DE147" s="278"/>
      <c r="DF147" s="278"/>
      <c r="DG147" s="278"/>
      <c r="DH147" s="278"/>
      <c r="DI147" s="278"/>
      <c r="DJ147" s="278"/>
      <c r="DK147" s="278"/>
      <c r="DL147" s="278"/>
      <c r="DM147" s="278"/>
      <c r="DN147" s="278"/>
    </row>
    <row r="148" spans="2:118" ht="15" customHeight="1" x14ac:dyDescent="0.25">
      <c r="B148" s="238" t="s">
        <v>108</v>
      </c>
      <c r="C148" s="194" t="s">
        <v>560</v>
      </c>
      <c r="D148" s="195" t="s">
        <v>488</v>
      </c>
      <c r="E148" s="195" t="s">
        <v>489</v>
      </c>
      <c r="F148" s="195" t="s">
        <v>692</v>
      </c>
      <c r="G148" s="280"/>
      <c r="H148" s="280"/>
      <c r="I148" s="280"/>
      <c r="J148" s="280"/>
      <c r="K148" s="196">
        <f t="shared" si="16"/>
        <v>0</v>
      </c>
      <c r="L148" s="193">
        <f t="shared" si="17"/>
        <v>0</v>
      </c>
      <c r="M148" s="192">
        <f t="shared" si="18"/>
        <v>0</v>
      </c>
      <c r="N148" s="192">
        <f t="shared" si="19"/>
        <v>0</v>
      </c>
      <c r="O148" s="278"/>
      <c r="P148" s="241" t="str">
        <f t="shared" si="15"/>
        <v>&lt;--Es necesario ingresar un valor aproximado</v>
      </c>
      <c r="Q148" s="192">
        <f t="shared" si="20"/>
        <v>0</v>
      </c>
      <c r="R148" s="192">
        <f t="shared" si="21"/>
        <v>0</v>
      </c>
      <c r="S148" s="278"/>
      <c r="T148" s="278"/>
      <c r="U148" s="278"/>
      <c r="V148" s="278"/>
      <c r="W148" s="278"/>
      <c r="X148" s="278"/>
      <c r="Y148" s="278"/>
      <c r="Z148" s="278"/>
      <c r="AA148" s="278"/>
      <c r="AB148" s="278"/>
      <c r="AC148" s="278"/>
      <c r="AD148" s="278"/>
      <c r="AE148" s="278"/>
      <c r="AF148" s="278"/>
      <c r="AG148" s="278"/>
      <c r="AH148" s="278"/>
      <c r="AI148" s="278"/>
      <c r="AJ148" s="278"/>
      <c r="AK148" s="278"/>
      <c r="AL148" s="278"/>
      <c r="AM148" s="278"/>
      <c r="AN148" s="278"/>
      <c r="AO148" s="278"/>
      <c r="AP148" s="278"/>
      <c r="AQ148" s="278"/>
      <c r="AR148" s="278"/>
      <c r="AS148" s="278"/>
      <c r="AT148" s="278"/>
      <c r="AU148" s="278"/>
      <c r="AV148" s="278"/>
      <c r="AW148" s="278"/>
      <c r="AX148" s="278"/>
      <c r="AY148" s="278"/>
      <c r="AZ148" s="278"/>
      <c r="BA148" s="278"/>
      <c r="BB148" s="278"/>
      <c r="BC148" s="278"/>
      <c r="BD148" s="278"/>
      <c r="BE148" s="278"/>
      <c r="BF148" s="278"/>
      <c r="BG148" s="278"/>
      <c r="BH148" s="278"/>
      <c r="BI148" s="278"/>
      <c r="BJ148" s="278"/>
      <c r="BK148" s="278"/>
      <c r="BL148" s="278"/>
      <c r="BM148" s="278"/>
      <c r="BN148" s="278"/>
      <c r="BO148" s="278"/>
      <c r="BP148" s="278"/>
      <c r="BQ148" s="278"/>
      <c r="BR148" s="278"/>
      <c r="BS148" s="278"/>
      <c r="BT148" s="278"/>
      <c r="BU148" s="278"/>
      <c r="BV148" s="278"/>
      <c r="BW148" s="278"/>
      <c r="BX148" s="278"/>
      <c r="BY148" s="278"/>
      <c r="BZ148" s="278"/>
      <c r="CA148" s="278"/>
      <c r="CB148" s="278"/>
      <c r="CC148" s="278"/>
      <c r="CD148" s="278"/>
      <c r="CE148" s="278"/>
      <c r="CF148" s="278"/>
      <c r="CG148" s="278"/>
      <c r="CH148" s="278"/>
      <c r="CI148" s="278"/>
      <c r="CJ148" s="278"/>
      <c r="CK148" s="278"/>
      <c r="CL148" s="278"/>
      <c r="CM148" s="278"/>
      <c r="CN148" s="278"/>
      <c r="CO148" s="278"/>
      <c r="CP148" s="278"/>
      <c r="CQ148" s="278"/>
      <c r="CR148" s="278"/>
      <c r="CS148" s="278"/>
      <c r="CT148" s="278"/>
      <c r="CU148" s="278"/>
      <c r="CV148" s="278"/>
      <c r="CW148" s="278"/>
      <c r="CX148" s="278"/>
      <c r="CY148" s="278"/>
      <c r="CZ148" s="278"/>
      <c r="DA148" s="278"/>
      <c r="DB148" s="278"/>
      <c r="DC148" s="278"/>
      <c r="DD148" s="278"/>
      <c r="DE148" s="278"/>
      <c r="DF148" s="278"/>
      <c r="DG148" s="278"/>
      <c r="DH148" s="278"/>
      <c r="DI148" s="278"/>
      <c r="DJ148" s="278"/>
      <c r="DK148" s="278"/>
      <c r="DL148" s="278"/>
      <c r="DM148" s="278"/>
      <c r="DN148" s="278"/>
    </row>
    <row r="149" spans="2:118" x14ac:dyDescent="0.25">
      <c r="B149" s="352" t="s">
        <v>109</v>
      </c>
      <c r="C149" s="194" t="s">
        <v>319</v>
      </c>
      <c r="D149" s="195" t="s">
        <v>478</v>
      </c>
      <c r="E149" s="195" t="s">
        <v>134</v>
      </c>
      <c r="F149" s="195" t="s">
        <v>691</v>
      </c>
      <c r="G149" s="280"/>
      <c r="H149" s="280"/>
      <c r="I149" s="280"/>
      <c r="J149" s="280"/>
      <c r="K149" s="196">
        <f t="shared" si="16"/>
        <v>0</v>
      </c>
      <c r="L149" s="193">
        <f t="shared" si="17"/>
        <v>81510</v>
      </c>
      <c r="M149" s="192">
        <f t="shared" si="18"/>
        <v>165000</v>
      </c>
      <c r="N149" s="192">
        <f t="shared" si="19"/>
        <v>110550.00000000001</v>
      </c>
      <c r="O149" s="278"/>
      <c r="P149" s="241" t="str">
        <f t="shared" si="15"/>
        <v/>
      </c>
      <c r="Q149" s="192">
        <f t="shared" si="20"/>
        <v>100500</v>
      </c>
      <c r="R149" s="192">
        <f t="shared" si="21"/>
        <v>110550.00000000001</v>
      </c>
      <c r="S149" s="278"/>
      <c r="T149" s="278"/>
      <c r="U149" s="278"/>
      <c r="V149" s="278"/>
      <c r="W149" s="278"/>
      <c r="X149" s="278">
        <v>92800</v>
      </c>
      <c r="Y149" s="278">
        <v>92800</v>
      </c>
      <c r="Z149" s="278">
        <v>92800</v>
      </c>
      <c r="AA149" s="278"/>
      <c r="AB149" s="278"/>
      <c r="AC149" s="278"/>
      <c r="AD149" s="278"/>
      <c r="AE149" s="278"/>
      <c r="AF149" s="278"/>
      <c r="AG149" s="278"/>
      <c r="AH149" s="278"/>
      <c r="AI149" s="278"/>
      <c r="AJ149" s="278"/>
      <c r="AK149" s="278"/>
      <c r="AL149" s="278"/>
      <c r="AM149" s="278"/>
      <c r="AN149" s="278"/>
      <c r="AO149" s="278"/>
      <c r="AP149" s="278"/>
      <c r="AQ149" s="278"/>
      <c r="AR149" s="278"/>
      <c r="AS149" s="278">
        <v>150000</v>
      </c>
      <c r="AT149" s="278">
        <v>74100</v>
      </c>
      <c r="AU149" s="278"/>
      <c r="AV149" s="278"/>
      <c r="AW149" s="278"/>
      <c r="AX149" s="278"/>
      <c r="AY149" s="278"/>
      <c r="AZ149" s="278"/>
      <c r="BA149" s="278"/>
      <c r="BB149" s="278"/>
      <c r="BC149" s="278"/>
      <c r="BD149" s="278"/>
      <c r="BE149" s="278"/>
      <c r="BF149" s="278"/>
      <c r="BG149" s="278"/>
      <c r="BH149" s="278"/>
      <c r="BI149" s="278"/>
      <c r="BJ149" s="278"/>
      <c r="BK149" s="278"/>
      <c r="BL149" s="278"/>
      <c r="BM149" s="278"/>
      <c r="BN149" s="278"/>
      <c r="BO149" s="278"/>
      <c r="BP149" s="278"/>
      <c r="BQ149" s="278"/>
      <c r="BR149" s="278"/>
      <c r="BS149" s="278"/>
      <c r="BT149" s="278"/>
      <c r="BU149" s="278"/>
      <c r="BV149" s="278"/>
      <c r="BW149" s="278"/>
      <c r="BX149" s="278"/>
      <c r="BY149" s="278"/>
      <c r="BZ149" s="278"/>
      <c r="CA149" s="278"/>
      <c r="CB149" s="278"/>
      <c r="CC149" s="278"/>
      <c r="CD149" s="278"/>
      <c r="CE149" s="278"/>
      <c r="CF149" s="278"/>
      <c r="CG149" s="278"/>
      <c r="CH149" s="278"/>
      <c r="CI149" s="278"/>
      <c r="CJ149" s="278"/>
      <c r="CK149" s="278"/>
      <c r="CL149" s="278"/>
      <c r="CM149" s="278"/>
      <c r="CN149" s="278"/>
      <c r="CO149" s="278"/>
      <c r="CP149" s="278"/>
      <c r="CQ149" s="278"/>
      <c r="CR149" s="278"/>
      <c r="CS149" s="278"/>
      <c r="CT149" s="278"/>
      <c r="CU149" s="278"/>
      <c r="CV149" s="278"/>
      <c r="CW149" s="278"/>
      <c r="CX149" s="278"/>
      <c r="CY149" s="278"/>
      <c r="CZ149" s="278"/>
      <c r="DA149" s="278"/>
      <c r="DB149" s="278"/>
      <c r="DC149" s="278"/>
      <c r="DD149" s="278"/>
      <c r="DE149" s="278"/>
      <c r="DF149" s="278"/>
      <c r="DG149" s="278"/>
      <c r="DH149" s="278"/>
      <c r="DI149" s="278"/>
      <c r="DJ149" s="278"/>
      <c r="DK149" s="278"/>
      <c r="DL149" s="278"/>
      <c r="DM149" s="278"/>
      <c r="DN149" s="278"/>
    </row>
    <row r="150" spans="2:118" x14ac:dyDescent="0.25">
      <c r="B150" s="353"/>
      <c r="C150" s="194" t="s">
        <v>320</v>
      </c>
      <c r="D150" s="195" t="s">
        <v>478</v>
      </c>
      <c r="E150" s="195" t="s">
        <v>134</v>
      </c>
      <c r="F150" s="195" t="s">
        <v>691</v>
      </c>
      <c r="G150" s="280"/>
      <c r="H150" s="280"/>
      <c r="I150" s="280"/>
      <c r="J150" s="280"/>
      <c r="K150" s="196">
        <f t="shared" si="16"/>
        <v>0</v>
      </c>
      <c r="L150" s="193">
        <f t="shared" si="17"/>
        <v>49500.000000000007</v>
      </c>
      <c r="M150" s="192">
        <f t="shared" si="18"/>
        <v>121220.00000000001</v>
      </c>
      <c r="N150" s="192">
        <f t="shared" si="19"/>
        <v>101860.00000000001</v>
      </c>
      <c r="O150" s="278"/>
      <c r="P150" s="241" t="str">
        <f t="shared" si="15"/>
        <v/>
      </c>
      <c r="Q150" s="192">
        <f t="shared" si="20"/>
        <v>92600</v>
      </c>
      <c r="R150" s="192">
        <f t="shared" si="21"/>
        <v>101860.00000000001</v>
      </c>
      <c r="S150" s="278"/>
      <c r="T150" s="278"/>
      <c r="U150" s="278"/>
      <c r="V150" s="278"/>
      <c r="W150" s="278"/>
      <c r="X150" s="278">
        <v>110200</v>
      </c>
      <c r="Y150" s="278">
        <v>110200</v>
      </c>
      <c r="Z150" s="278">
        <v>110200</v>
      </c>
      <c r="AA150" s="278"/>
      <c r="AB150" s="278"/>
      <c r="AC150" s="278"/>
      <c r="AD150" s="278"/>
      <c r="AE150" s="278"/>
      <c r="AF150" s="278"/>
      <c r="AG150" s="278"/>
      <c r="AH150" s="278"/>
      <c r="AI150" s="278"/>
      <c r="AJ150" s="278"/>
      <c r="AK150" s="278"/>
      <c r="AL150" s="278"/>
      <c r="AM150" s="278"/>
      <c r="AN150" s="278"/>
      <c r="AO150" s="278"/>
      <c r="AP150" s="278">
        <v>90000</v>
      </c>
      <c r="AQ150" s="278"/>
      <c r="AR150" s="278"/>
      <c r="AS150" s="278">
        <v>45000</v>
      </c>
      <c r="AT150" s="278">
        <v>90000</v>
      </c>
      <c r="AU150" s="278"/>
      <c r="AV150" s="278"/>
      <c r="AW150" s="278"/>
      <c r="AX150" s="278"/>
      <c r="AY150" s="278"/>
      <c r="AZ150" s="278"/>
      <c r="BA150" s="278"/>
      <c r="BB150" s="278"/>
      <c r="BC150" s="278"/>
      <c r="BD150" s="278"/>
      <c r="BE150" s="278"/>
      <c r="BF150" s="278"/>
      <c r="BG150" s="278"/>
      <c r="BH150" s="278"/>
      <c r="BI150" s="278"/>
      <c r="BJ150" s="278"/>
      <c r="BK150" s="278"/>
      <c r="BL150" s="278"/>
      <c r="BM150" s="278"/>
      <c r="BN150" s="278"/>
      <c r="BO150" s="278"/>
      <c r="BP150" s="278"/>
      <c r="BQ150" s="278"/>
      <c r="BR150" s="278"/>
      <c r="BS150" s="278"/>
      <c r="BT150" s="278"/>
      <c r="BU150" s="278"/>
      <c r="BV150" s="278"/>
      <c r="BW150" s="278"/>
      <c r="BX150" s="278"/>
      <c r="BY150" s="278"/>
      <c r="BZ150" s="278"/>
      <c r="CA150" s="278"/>
      <c r="CB150" s="278"/>
      <c r="CC150" s="278"/>
      <c r="CD150" s="278"/>
      <c r="CE150" s="278"/>
      <c r="CF150" s="278"/>
      <c r="CG150" s="278"/>
      <c r="CH150" s="278"/>
      <c r="CI150" s="278"/>
      <c r="CJ150" s="278"/>
      <c r="CK150" s="278"/>
      <c r="CL150" s="278"/>
      <c r="CM150" s="278"/>
      <c r="CN150" s="278"/>
      <c r="CO150" s="278"/>
      <c r="CP150" s="278"/>
      <c r="CQ150" s="278"/>
      <c r="CR150" s="278"/>
      <c r="CS150" s="278"/>
      <c r="CT150" s="278"/>
      <c r="CU150" s="278"/>
      <c r="CV150" s="278"/>
      <c r="CW150" s="278"/>
      <c r="CX150" s="278"/>
      <c r="CY150" s="278"/>
      <c r="CZ150" s="278"/>
      <c r="DA150" s="278"/>
      <c r="DB150" s="278"/>
      <c r="DC150" s="278"/>
      <c r="DD150" s="278"/>
      <c r="DE150" s="278"/>
      <c r="DF150" s="278"/>
      <c r="DG150" s="278"/>
      <c r="DH150" s="278"/>
      <c r="DI150" s="278"/>
      <c r="DJ150" s="278"/>
      <c r="DK150" s="278"/>
      <c r="DL150" s="278"/>
      <c r="DM150" s="278"/>
      <c r="DN150" s="278"/>
    </row>
    <row r="151" spans="2:118" x14ac:dyDescent="0.25">
      <c r="B151" s="353"/>
      <c r="C151" s="194" t="s">
        <v>321</v>
      </c>
      <c r="D151" s="195" t="s">
        <v>478</v>
      </c>
      <c r="E151" s="195" t="s">
        <v>134</v>
      </c>
      <c r="F151" s="195" t="s">
        <v>691</v>
      </c>
      <c r="G151" s="280"/>
      <c r="H151" s="280"/>
      <c r="I151" s="280"/>
      <c r="J151" s="280"/>
      <c r="K151" s="196">
        <f t="shared" si="16"/>
        <v>0</v>
      </c>
      <c r="L151" s="193">
        <f t="shared" si="17"/>
        <v>0</v>
      </c>
      <c r="M151" s="192">
        <f t="shared" si="18"/>
        <v>0</v>
      </c>
      <c r="N151" s="192">
        <f t="shared" si="19"/>
        <v>0</v>
      </c>
      <c r="O151" s="278"/>
      <c r="P151" s="241" t="str">
        <f t="shared" si="15"/>
        <v>&lt;--Es necesario ingresar un valor aproximado</v>
      </c>
      <c r="Q151" s="192">
        <f t="shared" si="20"/>
        <v>0</v>
      </c>
      <c r="R151" s="192">
        <f t="shared" si="21"/>
        <v>0</v>
      </c>
      <c r="S151" s="278"/>
      <c r="T151" s="278"/>
      <c r="U151" s="278"/>
      <c r="V151" s="278"/>
      <c r="W151" s="278"/>
      <c r="X151" s="278"/>
      <c r="Y151" s="278"/>
      <c r="Z151" s="278"/>
      <c r="AA151" s="278"/>
      <c r="AB151" s="278"/>
      <c r="AC151" s="278"/>
      <c r="AD151" s="278"/>
      <c r="AE151" s="278"/>
      <c r="AF151" s="278"/>
      <c r="AG151" s="278"/>
      <c r="AH151" s="278"/>
      <c r="AI151" s="278"/>
      <c r="AJ151" s="278"/>
      <c r="AK151" s="278"/>
      <c r="AL151" s="278"/>
      <c r="AM151" s="278"/>
      <c r="AN151" s="278"/>
      <c r="AO151" s="278"/>
      <c r="AP151" s="278"/>
      <c r="AQ151" s="278"/>
      <c r="AR151" s="278"/>
      <c r="AS151" s="278"/>
      <c r="AT151" s="278"/>
      <c r="AU151" s="278"/>
      <c r="AV151" s="278"/>
      <c r="AW151" s="278"/>
      <c r="AX151" s="278"/>
      <c r="AY151" s="278"/>
      <c r="AZ151" s="278"/>
      <c r="BA151" s="278"/>
      <c r="BB151" s="278"/>
      <c r="BC151" s="278"/>
      <c r="BD151" s="278"/>
      <c r="BE151" s="278"/>
      <c r="BF151" s="278"/>
      <c r="BG151" s="278"/>
      <c r="BH151" s="278"/>
      <c r="BI151" s="278"/>
      <c r="BJ151" s="278"/>
      <c r="BK151" s="278"/>
      <c r="BL151" s="278"/>
      <c r="BM151" s="278"/>
      <c r="BN151" s="278"/>
      <c r="BO151" s="278"/>
      <c r="BP151" s="278"/>
      <c r="BQ151" s="278"/>
      <c r="BR151" s="278"/>
      <c r="BS151" s="278"/>
      <c r="BT151" s="278"/>
      <c r="BU151" s="278"/>
      <c r="BV151" s="278"/>
      <c r="BW151" s="278"/>
      <c r="BX151" s="278"/>
      <c r="BY151" s="278"/>
      <c r="BZ151" s="278"/>
      <c r="CA151" s="278"/>
      <c r="CB151" s="278"/>
      <c r="CC151" s="278"/>
      <c r="CD151" s="278"/>
      <c r="CE151" s="278"/>
      <c r="CF151" s="278"/>
      <c r="CG151" s="278"/>
      <c r="CH151" s="278"/>
      <c r="CI151" s="278"/>
      <c r="CJ151" s="278"/>
      <c r="CK151" s="278"/>
      <c r="CL151" s="278"/>
      <c r="CM151" s="278"/>
      <c r="CN151" s="278"/>
      <c r="CO151" s="278"/>
      <c r="CP151" s="278"/>
      <c r="CQ151" s="278"/>
      <c r="CR151" s="278"/>
      <c r="CS151" s="278"/>
      <c r="CT151" s="278"/>
      <c r="CU151" s="278"/>
      <c r="CV151" s="278"/>
      <c r="CW151" s="278"/>
      <c r="CX151" s="278"/>
      <c r="CY151" s="278"/>
      <c r="CZ151" s="278"/>
      <c r="DA151" s="278"/>
      <c r="DB151" s="278"/>
      <c r="DC151" s="278"/>
      <c r="DD151" s="278"/>
      <c r="DE151" s="278"/>
      <c r="DF151" s="278"/>
      <c r="DG151" s="278"/>
      <c r="DH151" s="278"/>
      <c r="DI151" s="278"/>
      <c r="DJ151" s="278"/>
      <c r="DK151" s="278"/>
      <c r="DL151" s="278"/>
      <c r="DM151" s="278"/>
      <c r="DN151" s="278"/>
    </row>
    <row r="152" spans="2:118" x14ac:dyDescent="0.25">
      <c r="B152" s="353"/>
      <c r="C152" s="194" t="s">
        <v>322</v>
      </c>
      <c r="D152" s="195" t="s">
        <v>478</v>
      </c>
      <c r="E152" s="195" t="s">
        <v>134</v>
      </c>
      <c r="F152" s="195" t="s">
        <v>692</v>
      </c>
      <c r="G152" s="280"/>
      <c r="H152" s="280"/>
      <c r="I152" s="280"/>
      <c r="J152" s="280"/>
      <c r="K152" s="196">
        <f t="shared" si="16"/>
        <v>0</v>
      </c>
      <c r="L152" s="193">
        <f t="shared" si="17"/>
        <v>0</v>
      </c>
      <c r="M152" s="192">
        <f t="shared" si="18"/>
        <v>0</v>
      </c>
      <c r="N152" s="192">
        <f t="shared" si="19"/>
        <v>0</v>
      </c>
      <c r="O152" s="278"/>
      <c r="P152" s="241" t="str">
        <f t="shared" si="15"/>
        <v>&lt;--Es necesario ingresar un valor aproximado</v>
      </c>
      <c r="Q152" s="192">
        <f t="shared" si="20"/>
        <v>0</v>
      </c>
      <c r="R152" s="192">
        <f t="shared" si="21"/>
        <v>0</v>
      </c>
      <c r="S152" s="278"/>
      <c r="T152" s="278"/>
      <c r="U152" s="278"/>
      <c r="V152" s="278"/>
      <c r="W152" s="278"/>
      <c r="X152" s="278"/>
      <c r="Y152" s="278"/>
      <c r="Z152" s="278"/>
      <c r="AA152" s="278"/>
      <c r="AB152" s="278"/>
      <c r="AC152" s="278"/>
      <c r="AD152" s="278"/>
      <c r="AE152" s="278"/>
      <c r="AF152" s="278"/>
      <c r="AG152" s="278"/>
      <c r="AH152" s="278"/>
      <c r="AI152" s="278"/>
      <c r="AJ152" s="278"/>
      <c r="AK152" s="278"/>
      <c r="AL152" s="278"/>
      <c r="AM152" s="278"/>
      <c r="AN152" s="278"/>
      <c r="AO152" s="278"/>
      <c r="AP152" s="278"/>
      <c r="AQ152" s="278"/>
      <c r="AR152" s="278"/>
      <c r="AS152" s="278"/>
      <c r="AT152" s="278"/>
      <c r="AU152" s="278"/>
      <c r="AV152" s="278"/>
      <c r="AW152" s="278"/>
      <c r="AX152" s="278"/>
      <c r="AY152" s="278"/>
      <c r="AZ152" s="278"/>
      <c r="BA152" s="278"/>
      <c r="BB152" s="278"/>
      <c r="BC152" s="278"/>
      <c r="BD152" s="278"/>
      <c r="BE152" s="278"/>
      <c r="BF152" s="278"/>
      <c r="BG152" s="278"/>
      <c r="BH152" s="278"/>
      <c r="BI152" s="278"/>
      <c r="BJ152" s="278"/>
      <c r="BK152" s="278"/>
      <c r="BL152" s="278"/>
      <c r="BM152" s="278"/>
      <c r="BN152" s="278"/>
      <c r="BO152" s="278"/>
      <c r="BP152" s="278"/>
      <c r="BQ152" s="278"/>
      <c r="BR152" s="278"/>
      <c r="BS152" s="278"/>
      <c r="BT152" s="278"/>
      <c r="BU152" s="278"/>
      <c r="BV152" s="278"/>
      <c r="BW152" s="278"/>
      <c r="BX152" s="278"/>
      <c r="BY152" s="278"/>
      <c r="BZ152" s="278"/>
      <c r="CA152" s="278"/>
      <c r="CB152" s="278"/>
      <c r="CC152" s="278"/>
      <c r="CD152" s="278"/>
      <c r="CE152" s="278"/>
      <c r="CF152" s="278"/>
      <c r="CG152" s="278"/>
      <c r="CH152" s="278"/>
      <c r="CI152" s="278"/>
      <c r="CJ152" s="278"/>
      <c r="CK152" s="278"/>
      <c r="CL152" s="278"/>
      <c r="CM152" s="278"/>
      <c r="CN152" s="278"/>
      <c r="CO152" s="278"/>
      <c r="CP152" s="278"/>
      <c r="CQ152" s="278"/>
      <c r="CR152" s="278"/>
      <c r="CS152" s="278"/>
      <c r="CT152" s="278"/>
      <c r="CU152" s="278"/>
      <c r="CV152" s="278"/>
      <c r="CW152" s="278"/>
      <c r="CX152" s="278"/>
      <c r="CY152" s="278"/>
      <c r="CZ152" s="278"/>
      <c r="DA152" s="278"/>
      <c r="DB152" s="278"/>
      <c r="DC152" s="278"/>
      <c r="DD152" s="278"/>
      <c r="DE152" s="278"/>
      <c r="DF152" s="278"/>
      <c r="DG152" s="278"/>
      <c r="DH152" s="278"/>
      <c r="DI152" s="278"/>
      <c r="DJ152" s="278"/>
      <c r="DK152" s="278"/>
      <c r="DL152" s="278"/>
      <c r="DM152" s="278"/>
      <c r="DN152" s="278"/>
    </row>
    <row r="153" spans="2:118" x14ac:dyDescent="0.25">
      <c r="B153" s="353"/>
      <c r="C153" s="194" t="s">
        <v>323</v>
      </c>
      <c r="D153" s="195" t="s">
        <v>478</v>
      </c>
      <c r="E153" s="195" t="s">
        <v>134</v>
      </c>
      <c r="F153" s="195" t="s">
        <v>692</v>
      </c>
      <c r="G153" s="280"/>
      <c r="H153" s="280"/>
      <c r="I153" s="280"/>
      <c r="J153" s="280"/>
      <c r="K153" s="196">
        <f t="shared" si="16"/>
        <v>0</v>
      </c>
      <c r="L153" s="193">
        <f t="shared" si="17"/>
        <v>0</v>
      </c>
      <c r="M153" s="192">
        <f t="shared" si="18"/>
        <v>0</v>
      </c>
      <c r="N153" s="192">
        <f t="shared" si="19"/>
        <v>0</v>
      </c>
      <c r="O153" s="278"/>
      <c r="P153" s="241" t="str">
        <f t="shared" si="15"/>
        <v>&lt;--Es necesario ingresar un valor aproximado</v>
      </c>
      <c r="Q153" s="192">
        <f t="shared" si="20"/>
        <v>0</v>
      </c>
      <c r="R153" s="192">
        <f t="shared" si="21"/>
        <v>0</v>
      </c>
      <c r="S153" s="278"/>
      <c r="T153" s="278"/>
      <c r="U153" s="278"/>
      <c r="V153" s="278"/>
      <c r="W153" s="278"/>
      <c r="X153" s="278"/>
      <c r="Y153" s="278"/>
      <c r="Z153" s="278"/>
      <c r="AA153" s="278"/>
      <c r="AB153" s="278"/>
      <c r="AC153" s="278"/>
      <c r="AD153" s="278"/>
      <c r="AE153" s="278"/>
      <c r="AF153" s="278"/>
      <c r="AG153" s="278"/>
      <c r="AH153" s="278"/>
      <c r="AI153" s="278"/>
      <c r="AJ153" s="278"/>
      <c r="AK153" s="278"/>
      <c r="AL153" s="278"/>
      <c r="AM153" s="278"/>
      <c r="AN153" s="278"/>
      <c r="AO153" s="278"/>
      <c r="AP153" s="278"/>
      <c r="AQ153" s="278"/>
      <c r="AR153" s="278"/>
      <c r="AS153" s="278"/>
      <c r="AT153" s="278"/>
      <c r="AU153" s="278"/>
      <c r="AV153" s="278"/>
      <c r="AW153" s="278"/>
      <c r="AX153" s="278"/>
      <c r="AY153" s="278"/>
      <c r="AZ153" s="278"/>
      <c r="BA153" s="278"/>
      <c r="BB153" s="278"/>
      <c r="BC153" s="278"/>
      <c r="BD153" s="278"/>
      <c r="BE153" s="278"/>
      <c r="BF153" s="278"/>
      <c r="BG153" s="278"/>
      <c r="BH153" s="278"/>
      <c r="BI153" s="278"/>
      <c r="BJ153" s="278"/>
      <c r="BK153" s="278"/>
      <c r="BL153" s="278"/>
      <c r="BM153" s="278"/>
      <c r="BN153" s="278"/>
      <c r="BO153" s="278"/>
      <c r="BP153" s="278"/>
      <c r="BQ153" s="278"/>
      <c r="BR153" s="278"/>
      <c r="BS153" s="278"/>
      <c r="BT153" s="278"/>
      <c r="BU153" s="278"/>
      <c r="BV153" s="278"/>
      <c r="BW153" s="278"/>
      <c r="BX153" s="278"/>
      <c r="BY153" s="278"/>
      <c r="BZ153" s="278"/>
      <c r="CA153" s="278"/>
      <c r="CB153" s="278"/>
      <c r="CC153" s="278"/>
      <c r="CD153" s="278"/>
      <c r="CE153" s="278"/>
      <c r="CF153" s="278"/>
      <c r="CG153" s="278"/>
      <c r="CH153" s="278"/>
      <c r="CI153" s="278"/>
      <c r="CJ153" s="278"/>
      <c r="CK153" s="278"/>
      <c r="CL153" s="278"/>
      <c r="CM153" s="278"/>
      <c r="CN153" s="278"/>
      <c r="CO153" s="278"/>
      <c r="CP153" s="278"/>
      <c r="CQ153" s="278"/>
      <c r="CR153" s="278"/>
      <c r="CS153" s="278"/>
      <c r="CT153" s="278"/>
      <c r="CU153" s="278"/>
      <c r="CV153" s="278"/>
      <c r="CW153" s="278"/>
      <c r="CX153" s="278"/>
      <c r="CY153" s="278"/>
      <c r="CZ153" s="278"/>
      <c r="DA153" s="278"/>
      <c r="DB153" s="278"/>
      <c r="DC153" s="278"/>
      <c r="DD153" s="278"/>
      <c r="DE153" s="278"/>
      <c r="DF153" s="278"/>
      <c r="DG153" s="278"/>
      <c r="DH153" s="278"/>
      <c r="DI153" s="278"/>
      <c r="DJ153" s="278"/>
      <c r="DK153" s="278"/>
      <c r="DL153" s="278"/>
      <c r="DM153" s="278"/>
      <c r="DN153" s="278"/>
    </row>
    <row r="154" spans="2:118" x14ac:dyDescent="0.25">
      <c r="B154" s="353"/>
      <c r="C154" s="194" t="s">
        <v>324</v>
      </c>
      <c r="D154" s="195" t="s">
        <v>478</v>
      </c>
      <c r="E154" s="195" t="s">
        <v>134</v>
      </c>
      <c r="F154" s="195" t="s">
        <v>692</v>
      </c>
      <c r="G154" s="280"/>
      <c r="H154" s="280"/>
      <c r="I154" s="280"/>
      <c r="J154" s="280"/>
      <c r="K154" s="196">
        <f t="shared" si="16"/>
        <v>0</v>
      </c>
      <c r="L154" s="193">
        <f t="shared" si="17"/>
        <v>0</v>
      </c>
      <c r="M154" s="192">
        <f t="shared" si="18"/>
        <v>0</v>
      </c>
      <c r="N154" s="192">
        <f t="shared" si="19"/>
        <v>0</v>
      </c>
      <c r="O154" s="278"/>
      <c r="P154" s="241" t="str">
        <f t="shared" si="15"/>
        <v>&lt;--Es necesario ingresar un valor aproximado</v>
      </c>
      <c r="Q154" s="192">
        <f t="shared" si="20"/>
        <v>0</v>
      </c>
      <c r="R154" s="192">
        <f t="shared" si="21"/>
        <v>0</v>
      </c>
      <c r="S154" s="278"/>
      <c r="T154" s="278"/>
      <c r="U154" s="278"/>
      <c r="V154" s="278"/>
      <c r="W154" s="278"/>
      <c r="X154" s="278"/>
      <c r="Y154" s="278"/>
      <c r="Z154" s="278"/>
      <c r="AA154" s="278"/>
      <c r="AB154" s="278"/>
      <c r="AC154" s="278"/>
      <c r="AD154" s="278"/>
      <c r="AE154" s="278"/>
      <c r="AF154" s="278"/>
      <c r="AG154" s="278"/>
      <c r="AH154" s="278"/>
      <c r="AI154" s="278"/>
      <c r="AJ154" s="278"/>
      <c r="AK154" s="278"/>
      <c r="AL154" s="278"/>
      <c r="AM154" s="278"/>
      <c r="AN154" s="278"/>
      <c r="AO154" s="278"/>
      <c r="AP154" s="278"/>
      <c r="AQ154" s="278"/>
      <c r="AR154" s="278"/>
      <c r="AS154" s="278"/>
      <c r="AT154" s="278"/>
      <c r="AU154" s="278"/>
      <c r="AV154" s="278"/>
      <c r="AW154" s="278"/>
      <c r="AX154" s="278"/>
      <c r="AY154" s="278"/>
      <c r="AZ154" s="278"/>
      <c r="BA154" s="278"/>
      <c r="BB154" s="278"/>
      <c r="BC154" s="278"/>
      <c r="BD154" s="278"/>
      <c r="BE154" s="278"/>
      <c r="BF154" s="278"/>
      <c r="BG154" s="278"/>
      <c r="BH154" s="278"/>
      <c r="BI154" s="278"/>
      <c r="BJ154" s="278"/>
      <c r="BK154" s="278"/>
      <c r="BL154" s="278"/>
      <c r="BM154" s="278"/>
      <c r="BN154" s="278"/>
      <c r="BO154" s="278"/>
      <c r="BP154" s="278"/>
      <c r="BQ154" s="278"/>
      <c r="BR154" s="278"/>
      <c r="BS154" s="278"/>
      <c r="BT154" s="278"/>
      <c r="BU154" s="278"/>
      <c r="BV154" s="278"/>
      <c r="BW154" s="278"/>
      <c r="BX154" s="278"/>
      <c r="BY154" s="278"/>
      <c r="BZ154" s="278"/>
      <c r="CA154" s="278"/>
      <c r="CB154" s="278"/>
      <c r="CC154" s="278"/>
      <c r="CD154" s="278"/>
      <c r="CE154" s="278"/>
      <c r="CF154" s="278"/>
      <c r="CG154" s="278"/>
      <c r="CH154" s="278"/>
      <c r="CI154" s="278"/>
      <c r="CJ154" s="278"/>
      <c r="CK154" s="278"/>
      <c r="CL154" s="278"/>
      <c r="CM154" s="278"/>
      <c r="CN154" s="278"/>
      <c r="CO154" s="278"/>
      <c r="CP154" s="278"/>
      <c r="CQ154" s="278"/>
      <c r="CR154" s="278"/>
      <c r="CS154" s="278"/>
      <c r="CT154" s="278"/>
      <c r="CU154" s="278"/>
      <c r="CV154" s="278"/>
      <c r="CW154" s="278"/>
      <c r="CX154" s="278"/>
      <c r="CY154" s="278"/>
      <c r="CZ154" s="278"/>
      <c r="DA154" s="278"/>
      <c r="DB154" s="278"/>
      <c r="DC154" s="278"/>
      <c r="DD154" s="278"/>
      <c r="DE154" s="278"/>
      <c r="DF154" s="278"/>
      <c r="DG154" s="278"/>
      <c r="DH154" s="278"/>
      <c r="DI154" s="278"/>
      <c r="DJ154" s="278"/>
      <c r="DK154" s="278"/>
      <c r="DL154" s="278"/>
      <c r="DM154" s="278"/>
      <c r="DN154" s="278"/>
    </row>
    <row r="155" spans="2:118" x14ac:dyDescent="0.25">
      <c r="B155" s="353"/>
      <c r="C155" s="194" t="s">
        <v>325</v>
      </c>
      <c r="D155" s="195" t="s">
        <v>478</v>
      </c>
      <c r="E155" s="195" t="s">
        <v>134</v>
      </c>
      <c r="F155" s="195" t="s">
        <v>691</v>
      </c>
      <c r="G155" s="280"/>
      <c r="H155" s="280"/>
      <c r="I155" s="280"/>
      <c r="J155" s="280"/>
      <c r="K155" s="196">
        <f t="shared" si="16"/>
        <v>0</v>
      </c>
      <c r="L155" s="193">
        <f t="shared" si="17"/>
        <v>110000.00000000001</v>
      </c>
      <c r="M155" s="192">
        <f t="shared" si="18"/>
        <v>110000.00000000001</v>
      </c>
      <c r="N155" s="192">
        <f t="shared" si="19"/>
        <v>110000.00000000001</v>
      </c>
      <c r="O155" s="278"/>
      <c r="P155" s="241" t="str">
        <f t="shared" si="15"/>
        <v/>
      </c>
      <c r="Q155" s="192">
        <f t="shared" si="20"/>
        <v>100000</v>
      </c>
      <c r="R155" s="192">
        <f t="shared" si="21"/>
        <v>110000.00000000001</v>
      </c>
      <c r="S155" s="278"/>
      <c r="T155" s="278"/>
      <c r="U155" s="278"/>
      <c r="V155" s="278"/>
      <c r="W155" s="278"/>
      <c r="X155" s="278"/>
      <c r="Y155" s="278"/>
      <c r="Z155" s="278"/>
      <c r="AA155" s="278"/>
      <c r="AB155" s="278"/>
      <c r="AC155" s="278"/>
      <c r="AD155" s="278"/>
      <c r="AE155" s="278"/>
      <c r="AF155" s="278"/>
      <c r="AG155" s="278"/>
      <c r="AH155" s="278"/>
      <c r="AI155" s="278"/>
      <c r="AJ155" s="278"/>
      <c r="AK155" s="278"/>
      <c r="AL155" s="278"/>
      <c r="AM155" s="278"/>
      <c r="AN155" s="278"/>
      <c r="AO155" s="278"/>
      <c r="AP155" s="278"/>
      <c r="AQ155" s="278"/>
      <c r="AR155" s="278"/>
      <c r="AS155" s="278">
        <v>100000</v>
      </c>
      <c r="AT155" s="278"/>
      <c r="AU155" s="278"/>
      <c r="AV155" s="278"/>
      <c r="AW155" s="278"/>
      <c r="AX155" s="278"/>
      <c r="AY155" s="278"/>
      <c r="AZ155" s="278"/>
      <c r="BA155" s="278"/>
      <c r="BB155" s="278"/>
      <c r="BC155" s="278"/>
      <c r="BD155" s="278"/>
      <c r="BE155" s="278"/>
      <c r="BF155" s="278"/>
      <c r="BG155" s="278"/>
      <c r="BH155" s="278"/>
      <c r="BI155" s="278"/>
      <c r="BJ155" s="278"/>
      <c r="BK155" s="278"/>
      <c r="BL155" s="278"/>
      <c r="BM155" s="278"/>
      <c r="BN155" s="278"/>
      <c r="BO155" s="278"/>
      <c r="BP155" s="278"/>
      <c r="BQ155" s="278"/>
      <c r="BR155" s="278"/>
      <c r="BS155" s="278"/>
      <c r="BT155" s="278"/>
      <c r="BU155" s="278"/>
      <c r="BV155" s="278"/>
      <c r="BW155" s="278"/>
      <c r="BX155" s="278"/>
      <c r="BY155" s="278"/>
      <c r="BZ155" s="278"/>
      <c r="CA155" s="278"/>
      <c r="CB155" s="278"/>
      <c r="CC155" s="278"/>
      <c r="CD155" s="278"/>
      <c r="CE155" s="278"/>
      <c r="CF155" s="278"/>
      <c r="CG155" s="278"/>
      <c r="CH155" s="278"/>
      <c r="CI155" s="278"/>
      <c r="CJ155" s="278"/>
      <c r="CK155" s="278"/>
      <c r="CL155" s="278"/>
      <c r="CM155" s="278"/>
      <c r="CN155" s="278"/>
      <c r="CO155" s="278"/>
      <c r="CP155" s="278"/>
      <c r="CQ155" s="278"/>
      <c r="CR155" s="278"/>
      <c r="CS155" s="278"/>
      <c r="CT155" s="278"/>
      <c r="CU155" s="278"/>
      <c r="CV155" s="278"/>
      <c r="CW155" s="278"/>
      <c r="CX155" s="278"/>
      <c r="CY155" s="278"/>
      <c r="CZ155" s="278"/>
      <c r="DA155" s="278"/>
      <c r="DB155" s="278"/>
      <c r="DC155" s="278"/>
      <c r="DD155" s="278"/>
      <c r="DE155" s="278"/>
      <c r="DF155" s="278"/>
      <c r="DG155" s="278"/>
      <c r="DH155" s="278"/>
      <c r="DI155" s="278"/>
      <c r="DJ155" s="278"/>
      <c r="DK155" s="278"/>
      <c r="DL155" s="278"/>
      <c r="DM155" s="278"/>
      <c r="DN155" s="278"/>
    </row>
    <row r="156" spans="2:118" x14ac:dyDescent="0.25">
      <c r="B156" s="353"/>
      <c r="C156" s="194" t="s">
        <v>326</v>
      </c>
      <c r="D156" s="195" t="s">
        <v>478</v>
      </c>
      <c r="E156" s="195" t="s">
        <v>134</v>
      </c>
      <c r="F156" s="195" t="s">
        <v>691</v>
      </c>
      <c r="G156" s="280"/>
      <c r="H156" s="280"/>
      <c r="I156" s="280"/>
      <c r="J156" s="280"/>
      <c r="K156" s="196">
        <f t="shared" si="16"/>
        <v>0</v>
      </c>
      <c r="L156" s="193">
        <f t="shared" si="17"/>
        <v>220000.00000000003</v>
      </c>
      <c r="M156" s="192">
        <f t="shared" si="18"/>
        <v>220000.00000000003</v>
      </c>
      <c r="N156" s="192">
        <f t="shared" si="19"/>
        <v>220000.00000000003</v>
      </c>
      <c r="O156" s="278"/>
      <c r="P156" s="241" t="str">
        <f t="shared" si="15"/>
        <v/>
      </c>
      <c r="Q156" s="192">
        <f t="shared" si="20"/>
        <v>200000</v>
      </c>
      <c r="R156" s="192">
        <f t="shared" si="21"/>
        <v>220000.00000000003</v>
      </c>
      <c r="S156" s="278"/>
      <c r="T156" s="278"/>
      <c r="U156" s="278"/>
      <c r="V156" s="278"/>
      <c r="W156" s="278"/>
      <c r="X156" s="278"/>
      <c r="Y156" s="278"/>
      <c r="Z156" s="278"/>
      <c r="AA156" s="278"/>
      <c r="AB156" s="278"/>
      <c r="AC156" s="278"/>
      <c r="AD156" s="278"/>
      <c r="AE156" s="278"/>
      <c r="AF156" s="278"/>
      <c r="AG156" s="278"/>
      <c r="AH156" s="278"/>
      <c r="AI156" s="278"/>
      <c r="AJ156" s="278"/>
      <c r="AK156" s="278"/>
      <c r="AL156" s="278"/>
      <c r="AM156" s="278"/>
      <c r="AN156" s="278"/>
      <c r="AO156" s="278"/>
      <c r="AP156" s="278"/>
      <c r="AQ156" s="278"/>
      <c r="AR156" s="278"/>
      <c r="AS156" s="278"/>
      <c r="AT156" s="278"/>
      <c r="AU156" s="278"/>
      <c r="AV156" s="278"/>
      <c r="AW156" s="278"/>
      <c r="AX156" s="278"/>
      <c r="AY156" s="278"/>
      <c r="AZ156" s="278"/>
      <c r="BA156" s="278"/>
      <c r="BB156" s="278"/>
      <c r="BC156" s="278"/>
      <c r="BD156" s="278"/>
      <c r="BE156" s="278"/>
      <c r="BF156" s="278">
        <v>200000</v>
      </c>
      <c r="BG156" s="278"/>
      <c r="BH156" s="278">
        <v>200000</v>
      </c>
      <c r="BI156" s="278"/>
      <c r="BJ156" s="278"/>
      <c r="BK156" s="278"/>
      <c r="BL156" s="278"/>
      <c r="BM156" s="278"/>
      <c r="BN156" s="278"/>
      <c r="BO156" s="278"/>
      <c r="BP156" s="278"/>
      <c r="BQ156" s="278"/>
      <c r="BR156" s="278"/>
      <c r="BS156" s="278"/>
      <c r="BT156" s="278"/>
      <c r="BU156" s="278"/>
      <c r="BV156" s="278"/>
      <c r="BW156" s="278"/>
      <c r="BX156" s="278"/>
      <c r="BY156" s="278"/>
      <c r="BZ156" s="278"/>
      <c r="CA156" s="278"/>
      <c r="CB156" s="278"/>
      <c r="CC156" s="278"/>
      <c r="CD156" s="278"/>
      <c r="CE156" s="278"/>
      <c r="CF156" s="278"/>
      <c r="CG156" s="278"/>
      <c r="CH156" s="278"/>
      <c r="CI156" s="278"/>
      <c r="CJ156" s="278"/>
      <c r="CK156" s="278"/>
      <c r="CL156" s="278"/>
      <c r="CM156" s="278"/>
      <c r="CN156" s="278"/>
      <c r="CO156" s="278"/>
      <c r="CP156" s="278"/>
      <c r="CQ156" s="278"/>
      <c r="CR156" s="278"/>
      <c r="CS156" s="278"/>
      <c r="CT156" s="278"/>
      <c r="CU156" s="278"/>
      <c r="CV156" s="278"/>
      <c r="CW156" s="278"/>
      <c r="CX156" s="278"/>
      <c r="CY156" s="278"/>
      <c r="CZ156" s="278"/>
      <c r="DA156" s="278"/>
      <c r="DB156" s="278"/>
      <c r="DC156" s="278"/>
      <c r="DD156" s="278"/>
      <c r="DE156" s="278"/>
      <c r="DF156" s="278"/>
      <c r="DG156" s="278"/>
      <c r="DH156" s="278"/>
      <c r="DI156" s="278"/>
      <c r="DJ156" s="278"/>
      <c r="DK156" s="278"/>
      <c r="DL156" s="278"/>
      <c r="DM156" s="278"/>
      <c r="DN156" s="278"/>
    </row>
    <row r="157" spans="2:118" x14ac:dyDescent="0.25">
      <c r="B157" s="353"/>
      <c r="C157" s="194" t="s">
        <v>327</v>
      </c>
      <c r="D157" s="195" t="s">
        <v>478</v>
      </c>
      <c r="E157" s="195" t="s">
        <v>134</v>
      </c>
      <c r="F157" s="195" t="s">
        <v>691</v>
      </c>
      <c r="G157" s="280"/>
      <c r="H157" s="280"/>
      <c r="I157" s="280"/>
      <c r="J157" s="280"/>
      <c r="K157" s="196">
        <f t="shared" si="16"/>
        <v>0</v>
      </c>
      <c r="L157" s="193">
        <f t="shared" si="17"/>
        <v>94424.000000000015</v>
      </c>
      <c r="M157" s="192">
        <f t="shared" si="18"/>
        <v>238867.20000000001</v>
      </c>
      <c r="N157" s="192">
        <f t="shared" si="19"/>
        <v>164019.90000000002</v>
      </c>
      <c r="O157" s="278"/>
      <c r="P157" s="241" t="str">
        <f t="shared" ref="P157:P191" si="22">IF(F157="O",IF(K157&lt;&gt;0,"",IF(N157&lt;&gt;0,"","&lt;--Es necesario ingresar un valor aproximado")),IF(N157&lt;&gt;0,"","&lt;--Es necesario ingresar un valor aproximado"))</f>
        <v/>
      </c>
      <c r="Q157" s="192">
        <f t="shared" si="20"/>
        <v>149109</v>
      </c>
      <c r="R157" s="192">
        <f t="shared" si="21"/>
        <v>164019.90000000002</v>
      </c>
      <c r="S157" s="278"/>
      <c r="T157" s="278"/>
      <c r="U157" s="278"/>
      <c r="V157" s="278"/>
      <c r="W157" s="278"/>
      <c r="X157" s="278">
        <v>85840</v>
      </c>
      <c r="Y157" s="278">
        <v>85840</v>
      </c>
      <c r="Z157" s="278">
        <v>85840</v>
      </c>
      <c r="AA157" s="278"/>
      <c r="AB157" s="278"/>
      <c r="AC157" s="278"/>
      <c r="AD157" s="278"/>
      <c r="AE157" s="278">
        <v>217152</v>
      </c>
      <c r="AF157" s="278"/>
      <c r="AG157" s="278"/>
      <c r="AH157" s="278"/>
      <c r="AI157" s="278"/>
      <c r="AJ157" s="278"/>
      <c r="AK157" s="278"/>
      <c r="AL157" s="278"/>
      <c r="AM157" s="278"/>
      <c r="AN157" s="278"/>
      <c r="AO157" s="278"/>
      <c r="AP157" s="278"/>
      <c r="AQ157" s="278"/>
      <c r="AR157" s="278"/>
      <c r="AS157" s="278"/>
      <c r="AT157" s="278">
        <v>143000</v>
      </c>
      <c r="AU157" s="278"/>
      <c r="AV157" s="278">
        <v>143000</v>
      </c>
      <c r="AW157" s="278"/>
      <c r="AX157" s="278"/>
      <c r="AY157" s="278"/>
      <c r="AZ157" s="278"/>
      <c r="BA157" s="278"/>
      <c r="BB157" s="278"/>
      <c r="BC157" s="278"/>
      <c r="BD157" s="278"/>
      <c r="BE157" s="278"/>
      <c r="BF157" s="278">
        <v>216100</v>
      </c>
      <c r="BG157" s="278"/>
      <c r="BH157" s="278">
        <v>216100</v>
      </c>
      <c r="BI157" s="278"/>
      <c r="BJ157" s="278"/>
      <c r="BK157" s="278"/>
      <c r="BL157" s="278"/>
      <c r="BM157" s="278"/>
      <c r="BN157" s="278"/>
      <c r="BO157" s="278"/>
      <c r="BP157" s="278"/>
      <c r="BQ157" s="278"/>
      <c r="BR157" s="278"/>
      <c r="BS157" s="278"/>
      <c r="BT157" s="278"/>
      <c r="BU157" s="278"/>
      <c r="BV157" s="278"/>
      <c r="BW157" s="278"/>
      <c r="BX157" s="278"/>
      <c r="BY157" s="278"/>
      <c r="BZ157" s="278"/>
      <c r="CA157" s="278"/>
      <c r="CB157" s="278"/>
      <c r="CC157" s="278"/>
      <c r="CD157" s="278"/>
      <c r="CE157" s="278"/>
      <c r="CF157" s="278"/>
      <c r="CG157" s="278"/>
      <c r="CH157" s="278"/>
      <c r="CI157" s="278"/>
      <c r="CJ157" s="278"/>
      <c r="CK157" s="278"/>
      <c r="CL157" s="278"/>
      <c r="CM157" s="278"/>
      <c r="CN157" s="278"/>
      <c r="CO157" s="278"/>
      <c r="CP157" s="278"/>
      <c r="CQ157" s="278"/>
      <c r="CR157" s="278"/>
      <c r="CS157" s="278"/>
      <c r="CT157" s="278"/>
      <c r="CU157" s="278"/>
      <c r="CV157" s="278"/>
      <c r="CW157" s="278"/>
      <c r="CX157" s="278"/>
      <c r="CY157" s="278"/>
      <c r="CZ157" s="278"/>
      <c r="DA157" s="278"/>
      <c r="DB157" s="278"/>
      <c r="DC157" s="278"/>
      <c r="DD157" s="278"/>
      <c r="DE157" s="278"/>
      <c r="DF157" s="278"/>
      <c r="DG157" s="278"/>
      <c r="DH157" s="278"/>
      <c r="DI157" s="278"/>
      <c r="DJ157" s="278"/>
      <c r="DK157" s="278"/>
      <c r="DL157" s="278"/>
      <c r="DM157" s="278"/>
      <c r="DN157" s="278"/>
    </row>
    <row r="158" spans="2:118" x14ac:dyDescent="0.25">
      <c r="B158" s="353"/>
      <c r="C158" s="194" t="s">
        <v>328</v>
      </c>
      <c r="D158" s="195" t="s">
        <v>478</v>
      </c>
      <c r="E158" s="195" t="s">
        <v>134</v>
      </c>
      <c r="F158" s="195" t="s">
        <v>691</v>
      </c>
      <c r="G158" s="280"/>
      <c r="H158" s="280"/>
      <c r="I158" s="280"/>
      <c r="J158" s="280"/>
      <c r="K158" s="196">
        <f t="shared" si="16"/>
        <v>0</v>
      </c>
      <c r="L158" s="193">
        <f t="shared" si="17"/>
        <v>319000</v>
      </c>
      <c r="M158" s="192">
        <f t="shared" si="18"/>
        <v>319000</v>
      </c>
      <c r="N158" s="192">
        <f t="shared" si="19"/>
        <v>319000</v>
      </c>
      <c r="O158" s="278"/>
      <c r="P158" s="241" t="str">
        <f t="shared" si="22"/>
        <v/>
      </c>
      <c r="Q158" s="192">
        <f t="shared" si="20"/>
        <v>290000</v>
      </c>
      <c r="R158" s="192">
        <f t="shared" si="21"/>
        <v>319000</v>
      </c>
      <c r="S158" s="278"/>
      <c r="T158" s="278"/>
      <c r="U158" s="278"/>
      <c r="V158" s="278"/>
      <c r="W158" s="278"/>
      <c r="X158" s="278"/>
      <c r="Y158" s="278"/>
      <c r="Z158" s="278"/>
      <c r="AA158" s="278"/>
      <c r="AB158" s="278"/>
      <c r="AC158" s="278"/>
      <c r="AD158" s="278"/>
      <c r="AE158" s="278"/>
      <c r="AF158" s="278"/>
      <c r="AG158" s="278"/>
      <c r="AH158" s="278"/>
      <c r="AI158" s="278"/>
      <c r="AJ158" s="278"/>
      <c r="AK158" s="278"/>
      <c r="AL158" s="278"/>
      <c r="AM158" s="278"/>
      <c r="AN158" s="278"/>
      <c r="AO158" s="278"/>
      <c r="AP158" s="278"/>
      <c r="AQ158" s="278"/>
      <c r="AR158" s="278"/>
      <c r="AS158" s="278">
        <v>290000</v>
      </c>
      <c r="AT158" s="278"/>
      <c r="AU158" s="278"/>
      <c r="AV158" s="278"/>
      <c r="AW158" s="278"/>
      <c r="AX158" s="278"/>
      <c r="AY158" s="278"/>
      <c r="AZ158" s="278"/>
      <c r="BA158" s="278"/>
      <c r="BB158" s="278"/>
      <c r="BC158" s="278"/>
      <c r="BD158" s="278"/>
      <c r="BE158" s="278"/>
      <c r="BF158" s="278"/>
      <c r="BG158" s="278"/>
      <c r="BH158" s="278"/>
      <c r="BI158" s="278"/>
      <c r="BJ158" s="278"/>
      <c r="BK158" s="278"/>
      <c r="BL158" s="278"/>
      <c r="BM158" s="278"/>
      <c r="BN158" s="278"/>
      <c r="BO158" s="278"/>
      <c r="BP158" s="278"/>
      <c r="BQ158" s="278"/>
      <c r="BR158" s="278"/>
      <c r="BS158" s="278"/>
      <c r="BT158" s="278"/>
      <c r="BU158" s="278"/>
      <c r="BV158" s="278"/>
      <c r="BW158" s="278"/>
      <c r="BX158" s="278"/>
      <c r="BY158" s="278"/>
      <c r="BZ158" s="278"/>
      <c r="CA158" s="278"/>
      <c r="CB158" s="278"/>
      <c r="CC158" s="278"/>
      <c r="CD158" s="278"/>
      <c r="CE158" s="278"/>
      <c r="CF158" s="278"/>
      <c r="CG158" s="278"/>
      <c r="CH158" s="278"/>
      <c r="CI158" s="278"/>
      <c r="CJ158" s="278"/>
      <c r="CK158" s="278"/>
      <c r="CL158" s="278"/>
      <c r="CM158" s="278"/>
      <c r="CN158" s="278"/>
      <c r="CO158" s="278"/>
      <c r="CP158" s="278"/>
      <c r="CQ158" s="278"/>
      <c r="CR158" s="278"/>
      <c r="CS158" s="278"/>
      <c r="CT158" s="278"/>
      <c r="CU158" s="278"/>
      <c r="CV158" s="278"/>
      <c r="CW158" s="278"/>
      <c r="CX158" s="278"/>
      <c r="CY158" s="278"/>
      <c r="CZ158" s="278"/>
      <c r="DA158" s="278"/>
      <c r="DB158" s="278"/>
      <c r="DC158" s="278"/>
      <c r="DD158" s="278"/>
      <c r="DE158" s="278"/>
      <c r="DF158" s="278"/>
      <c r="DG158" s="278"/>
      <c r="DH158" s="278"/>
      <c r="DI158" s="278"/>
      <c r="DJ158" s="278"/>
      <c r="DK158" s="278"/>
      <c r="DL158" s="278"/>
      <c r="DM158" s="278"/>
      <c r="DN158" s="278"/>
    </row>
    <row r="159" spans="2:118" x14ac:dyDescent="0.25">
      <c r="B159" s="353"/>
      <c r="C159" s="194" t="s">
        <v>329</v>
      </c>
      <c r="D159" s="195" t="s">
        <v>478</v>
      </c>
      <c r="E159" s="195" t="s">
        <v>134</v>
      </c>
      <c r="F159" s="195" t="s">
        <v>691</v>
      </c>
      <c r="G159" s="280"/>
      <c r="H159" s="280"/>
      <c r="I159" s="280"/>
      <c r="J159" s="280"/>
      <c r="K159" s="196">
        <f t="shared" si="16"/>
        <v>0</v>
      </c>
      <c r="L159" s="193">
        <f t="shared" si="17"/>
        <v>33000</v>
      </c>
      <c r="M159" s="192">
        <f t="shared" si="18"/>
        <v>33000</v>
      </c>
      <c r="N159" s="192">
        <f t="shared" si="19"/>
        <v>33000</v>
      </c>
      <c r="O159" s="278"/>
      <c r="P159" s="241" t="str">
        <f t="shared" si="22"/>
        <v/>
      </c>
      <c r="Q159" s="192">
        <f t="shared" si="20"/>
        <v>29999.999999999996</v>
      </c>
      <c r="R159" s="192">
        <f t="shared" si="21"/>
        <v>33000</v>
      </c>
      <c r="S159" s="278"/>
      <c r="T159" s="278"/>
      <c r="U159" s="278"/>
      <c r="V159" s="278"/>
      <c r="W159" s="278"/>
      <c r="X159" s="278"/>
      <c r="Y159" s="278"/>
      <c r="Z159" s="278"/>
      <c r="AA159" s="278"/>
      <c r="AB159" s="278"/>
      <c r="AC159" s="278"/>
      <c r="AD159" s="278"/>
      <c r="AE159" s="278"/>
      <c r="AF159" s="278"/>
      <c r="AG159" s="278"/>
      <c r="AH159" s="278"/>
      <c r="AI159" s="278"/>
      <c r="AJ159" s="278"/>
      <c r="AK159" s="278"/>
      <c r="AL159" s="278"/>
      <c r="AM159" s="278"/>
      <c r="AN159" s="278"/>
      <c r="AO159" s="278"/>
      <c r="AP159" s="278"/>
      <c r="AQ159" s="278"/>
      <c r="AR159" s="278"/>
      <c r="AS159" s="278">
        <v>30000</v>
      </c>
      <c r="AT159" s="278"/>
      <c r="AU159" s="278"/>
      <c r="AV159" s="278"/>
      <c r="AW159" s="278"/>
      <c r="AX159" s="278"/>
      <c r="AY159" s="278"/>
      <c r="AZ159" s="278"/>
      <c r="BA159" s="278"/>
      <c r="BB159" s="278"/>
      <c r="BC159" s="278"/>
      <c r="BD159" s="278"/>
      <c r="BE159" s="278"/>
      <c r="BF159" s="278"/>
      <c r="BG159" s="278"/>
      <c r="BH159" s="278"/>
      <c r="BI159" s="278"/>
      <c r="BJ159" s="278"/>
      <c r="BK159" s="278"/>
      <c r="BL159" s="278"/>
      <c r="BM159" s="278"/>
      <c r="BN159" s="278"/>
      <c r="BO159" s="278"/>
      <c r="BP159" s="278"/>
      <c r="BQ159" s="278"/>
      <c r="BR159" s="278"/>
      <c r="BS159" s="278"/>
      <c r="BT159" s="278"/>
      <c r="BU159" s="278"/>
      <c r="BV159" s="278"/>
      <c r="BW159" s="278"/>
      <c r="BX159" s="278"/>
      <c r="BY159" s="278"/>
      <c r="BZ159" s="278"/>
      <c r="CA159" s="278"/>
      <c r="CB159" s="278"/>
      <c r="CC159" s="278"/>
      <c r="CD159" s="278"/>
      <c r="CE159" s="278"/>
      <c r="CF159" s="278"/>
      <c r="CG159" s="278"/>
      <c r="CH159" s="278"/>
      <c r="CI159" s="278"/>
      <c r="CJ159" s="278"/>
      <c r="CK159" s="278"/>
      <c r="CL159" s="278"/>
      <c r="CM159" s="278"/>
      <c r="CN159" s="278"/>
      <c r="CO159" s="278"/>
      <c r="CP159" s="278"/>
      <c r="CQ159" s="278"/>
      <c r="CR159" s="278"/>
      <c r="CS159" s="278"/>
      <c r="CT159" s="278"/>
      <c r="CU159" s="278"/>
      <c r="CV159" s="278"/>
      <c r="CW159" s="278"/>
      <c r="CX159" s="278"/>
      <c r="CY159" s="278"/>
      <c r="CZ159" s="278"/>
      <c r="DA159" s="278"/>
      <c r="DB159" s="278"/>
      <c r="DC159" s="278"/>
      <c r="DD159" s="278"/>
      <c r="DE159" s="278"/>
      <c r="DF159" s="278"/>
      <c r="DG159" s="278"/>
      <c r="DH159" s="278"/>
      <c r="DI159" s="278"/>
      <c r="DJ159" s="278"/>
      <c r="DK159" s="278"/>
      <c r="DL159" s="278"/>
      <c r="DM159" s="278"/>
      <c r="DN159" s="278"/>
    </row>
    <row r="160" spans="2:118" x14ac:dyDescent="0.25">
      <c r="B160" s="353"/>
      <c r="C160" s="194" t="s">
        <v>330</v>
      </c>
      <c r="D160" s="195" t="s">
        <v>478</v>
      </c>
      <c r="E160" s="195" t="s">
        <v>134</v>
      </c>
      <c r="F160" s="195" t="s">
        <v>691</v>
      </c>
      <c r="G160" s="280"/>
      <c r="H160" s="280"/>
      <c r="I160" s="280"/>
      <c r="J160" s="280"/>
      <c r="K160" s="196">
        <f t="shared" si="16"/>
        <v>0</v>
      </c>
      <c r="L160" s="193">
        <f t="shared" si="17"/>
        <v>33000</v>
      </c>
      <c r="M160" s="192">
        <f t="shared" si="18"/>
        <v>33000</v>
      </c>
      <c r="N160" s="192">
        <f t="shared" si="19"/>
        <v>33000</v>
      </c>
      <c r="O160" s="278"/>
      <c r="P160" s="241" t="str">
        <f t="shared" si="22"/>
        <v/>
      </c>
      <c r="Q160" s="192">
        <f t="shared" si="20"/>
        <v>29999.999999999996</v>
      </c>
      <c r="R160" s="192">
        <f t="shared" si="21"/>
        <v>33000</v>
      </c>
      <c r="S160" s="278"/>
      <c r="T160" s="278"/>
      <c r="U160" s="278"/>
      <c r="V160" s="278"/>
      <c r="W160" s="278"/>
      <c r="X160" s="278"/>
      <c r="Y160" s="278"/>
      <c r="Z160" s="278"/>
      <c r="AA160" s="278"/>
      <c r="AB160" s="278"/>
      <c r="AC160" s="278"/>
      <c r="AD160" s="278"/>
      <c r="AE160" s="278"/>
      <c r="AF160" s="278"/>
      <c r="AG160" s="278"/>
      <c r="AH160" s="278"/>
      <c r="AI160" s="278"/>
      <c r="AJ160" s="278"/>
      <c r="AK160" s="278"/>
      <c r="AL160" s="278"/>
      <c r="AM160" s="278"/>
      <c r="AN160" s="278"/>
      <c r="AO160" s="278"/>
      <c r="AP160" s="278"/>
      <c r="AQ160" s="278"/>
      <c r="AR160" s="278"/>
      <c r="AS160" s="278">
        <v>30000</v>
      </c>
      <c r="AT160" s="278"/>
      <c r="AU160" s="278"/>
      <c r="AV160" s="278"/>
      <c r="AW160" s="278"/>
      <c r="AX160" s="278"/>
      <c r="AY160" s="278"/>
      <c r="AZ160" s="278"/>
      <c r="BA160" s="278"/>
      <c r="BB160" s="278"/>
      <c r="BC160" s="278"/>
      <c r="BD160" s="278"/>
      <c r="BE160" s="278"/>
      <c r="BF160" s="278"/>
      <c r="BG160" s="278"/>
      <c r="BH160" s="278"/>
      <c r="BI160" s="278"/>
      <c r="BJ160" s="278"/>
      <c r="BK160" s="278"/>
      <c r="BL160" s="278"/>
      <c r="BM160" s="278"/>
      <c r="BN160" s="278"/>
      <c r="BO160" s="278"/>
      <c r="BP160" s="278"/>
      <c r="BQ160" s="278"/>
      <c r="BR160" s="278"/>
      <c r="BS160" s="278"/>
      <c r="BT160" s="278"/>
      <c r="BU160" s="278"/>
      <c r="BV160" s="278"/>
      <c r="BW160" s="278"/>
      <c r="BX160" s="278"/>
      <c r="BY160" s="278"/>
      <c r="BZ160" s="278"/>
      <c r="CA160" s="278"/>
      <c r="CB160" s="278"/>
      <c r="CC160" s="278"/>
      <c r="CD160" s="278"/>
      <c r="CE160" s="278"/>
      <c r="CF160" s="278"/>
      <c r="CG160" s="278"/>
      <c r="CH160" s="278"/>
      <c r="CI160" s="278"/>
      <c r="CJ160" s="278"/>
      <c r="CK160" s="278"/>
      <c r="CL160" s="278"/>
      <c r="CM160" s="278"/>
      <c r="CN160" s="278"/>
      <c r="CO160" s="278"/>
      <c r="CP160" s="278"/>
      <c r="CQ160" s="278"/>
      <c r="CR160" s="278"/>
      <c r="CS160" s="278"/>
      <c r="CT160" s="278"/>
      <c r="CU160" s="278"/>
      <c r="CV160" s="278"/>
      <c r="CW160" s="278"/>
      <c r="CX160" s="278"/>
      <c r="CY160" s="278"/>
      <c r="CZ160" s="278"/>
      <c r="DA160" s="278"/>
      <c r="DB160" s="278"/>
      <c r="DC160" s="278"/>
      <c r="DD160" s="278"/>
      <c r="DE160" s="278"/>
      <c r="DF160" s="278"/>
      <c r="DG160" s="278"/>
      <c r="DH160" s="278"/>
      <c r="DI160" s="278"/>
      <c r="DJ160" s="278"/>
      <c r="DK160" s="278"/>
      <c r="DL160" s="278"/>
      <c r="DM160" s="278"/>
      <c r="DN160" s="278"/>
    </row>
    <row r="161" spans="2:118" x14ac:dyDescent="0.25">
      <c r="B161" s="353"/>
      <c r="C161" s="194" t="s">
        <v>331</v>
      </c>
      <c r="D161" s="195" t="s">
        <v>478</v>
      </c>
      <c r="E161" s="195" t="s">
        <v>134</v>
      </c>
      <c r="F161" s="195" t="s">
        <v>691</v>
      </c>
      <c r="G161" s="280"/>
      <c r="H161" s="280"/>
      <c r="I161" s="280"/>
      <c r="J161" s="280"/>
      <c r="K161" s="196">
        <f t="shared" si="16"/>
        <v>0</v>
      </c>
      <c r="L161" s="193">
        <f t="shared" si="17"/>
        <v>0</v>
      </c>
      <c r="M161" s="192">
        <f t="shared" si="18"/>
        <v>0</v>
      </c>
      <c r="N161" s="192">
        <f t="shared" si="19"/>
        <v>0</v>
      </c>
      <c r="O161" s="278"/>
      <c r="P161" s="241" t="str">
        <f t="shared" si="22"/>
        <v>&lt;--Es necesario ingresar un valor aproximado</v>
      </c>
      <c r="Q161" s="192">
        <f t="shared" si="20"/>
        <v>0</v>
      </c>
      <c r="R161" s="192">
        <f t="shared" si="21"/>
        <v>0</v>
      </c>
      <c r="S161" s="278"/>
      <c r="T161" s="278"/>
      <c r="U161" s="278"/>
      <c r="V161" s="278"/>
      <c r="W161" s="278"/>
      <c r="X161" s="278"/>
      <c r="Y161" s="278"/>
      <c r="Z161" s="278"/>
      <c r="AA161" s="278"/>
      <c r="AB161" s="278"/>
      <c r="AC161" s="278"/>
      <c r="AD161" s="278"/>
      <c r="AE161" s="278"/>
      <c r="AF161" s="278"/>
      <c r="AG161" s="278"/>
      <c r="AH161" s="278"/>
      <c r="AI161" s="278"/>
      <c r="AJ161" s="278"/>
      <c r="AK161" s="278"/>
      <c r="AL161" s="278"/>
      <c r="AM161" s="278"/>
      <c r="AN161" s="278"/>
      <c r="AO161" s="278"/>
      <c r="AP161" s="278"/>
      <c r="AQ161" s="278"/>
      <c r="AR161" s="278"/>
      <c r="AS161" s="278"/>
      <c r="AT161" s="278"/>
      <c r="AU161" s="278"/>
      <c r="AV161" s="278"/>
      <c r="AW161" s="278"/>
      <c r="AX161" s="278"/>
      <c r="AY161" s="278"/>
      <c r="AZ161" s="278"/>
      <c r="BA161" s="278"/>
      <c r="BB161" s="278"/>
      <c r="BC161" s="278"/>
      <c r="BD161" s="278"/>
      <c r="BE161" s="278"/>
      <c r="BF161" s="278"/>
      <c r="BG161" s="278"/>
      <c r="BH161" s="278"/>
      <c r="BI161" s="278"/>
      <c r="BJ161" s="278"/>
      <c r="BK161" s="278"/>
      <c r="BL161" s="278"/>
      <c r="BM161" s="278"/>
      <c r="BN161" s="278"/>
      <c r="BO161" s="278"/>
      <c r="BP161" s="278"/>
      <c r="BQ161" s="278"/>
      <c r="BR161" s="278"/>
      <c r="BS161" s="278"/>
      <c r="BT161" s="278"/>
      <c r="BU161" s="278"/>
      <c r="BV161" s="278"/>
      <c r="BW161" s="278"/>
      <c r="BX161" s="278"/>
      <c r="BY161" s="278"/>
      <c r="BZ161" s="278"/>
      <c r="CA161" s="278"/>
      <c r="CB161" s="278"/>
      <c r="CC161" s="278"/>
      <c r="CD161" s="278"/>
      <c r="CE161" s="278"/>
      <c r="CF161" s="278"/>
      <c r="CG161" s="278"/>
      <c r="CH161" s="278"/>
      <c r="CI161" s="278"/>
      <c r="CJ161" s="278"/>
      <c r="CK161" s="278"/>
      <c r="CL161" s="278"/>
      <c r="CM161" s="278"/>
      <c r="CN161" s="278"/>
      <c r="CO161" s="278"/>
      <c r="CP161" s="278"/>
      <c r="CQ161" s="278"/>
      <c r="CR161" s="278"/>
      <c r="CS161" s="278"/>
      <c r="CT161" s="278"/>
      <c r="CU161" s="278"/>
      <c r="CV161" s="278"/>
      <c r="CW161" s="278"/>
      <c r="CX161" s="278"/>
      <c r="CY161" s="278"/>
      <c r="CZ161" s="278"/>
      <c r="DA161" s="278"/>
      <c r="DB161" s="278"/>
      <c r="DC161" s="278"/>
      <c r="DD161" s="278"/>
      <c r="DE161" s="278"/>
      <c r="DF161" s="278"/>
      <c r="DG161" s="278"/>
      <c r="DH161" s="278"/>
      <c r="DI161" s="278"/>
      <c r="DJ161" s="278"/>
      <c r="DK161" s="278"/>
      <c r="DL161" s="278"/>
      <c r="DM161" s="278"/>
      <c r="DN161" s="278"/>
    </row>
    <row r="162" spans="2:118" x14ac:dyDescent="0.25">
      <c r="B162" s="353"/>
      <c r="C162" s="194" t="s">
        <v>332</v>
      </c>
      <c r="D162" s="195" t="s">
        <v>478</v>
      </c>
      <c r="E162" s="195" t="s">
        <v>134</v>
      </c>
      <c r="F162" s="195" t="s">
        <v>691</v>
      </c>
      <c r="G162" s="280"/>
      <c r="H162" s="280"/>
      <c r="I162" s="280"/>
      <c r="J162" s="280"/>
      <c r="K162" s="196">
        <f t="shared" si="16"/>
        <v>0</v>
      </c>
      <c r="L162" s="193">
        <f t="shared" si="17"/>
        <v>231.00000000000003</v>
      </c>
      <c r="M162" s="192">
        <f t="shared" si="18"/>
        <v>1364000</v>
      </c>
      <c r="N162" s="192">
        <f t="shared" si="19"/>
        <v>682115.5</v>
      </c>
      <c r="O162" s="278"/>
      <c r="P162" s="241" t="str">
        <f t="shared" si="22"/>
        <v/>
      </c>
      <c r="Q162" s="192">
        <f t="shared" si="20"/>
        <v>620105</v>
      </c>
      <c r="R162" s="192">
        <f t="shared" si="21"/>
        <v>682115.5</v>
      </c>
      <c r="S162" s="278"/>
      <c r="T162" s="278">
        <v>1240000</v>
      </c>
      <c r="U162" s="278"/>
      <c r="V162" s="278"/>
      <c r="W162" s="278"/>
      <c r="X162" s="278"/>
      <c r="Y162" s="278"/>
      <c r="Z162" s="278"/>
      <c r="AA162" s="278"/>
      <c r="AB162" s="278"/>
      <c r="AC162" s="278"/>
      <c r="AD162" s="278"/>
      <c r="AE162" s="278"/>
      <c r="AF162" s="278"/>
      <c r="AG162" s="278"/>
      <c r="AH162" s="278"/>
      <c r="AI162" s="278"/>
      <c r="AJ162" s="278"/>
      <c r="AK162" s="278"/>
      <c r="AL162" s="278"/>
      <c r="AM162" s="278"/>
      <c r="AN162" s="278"/>
      <c r="AO162" s="278"/>
      <c r="AP162" s="278"/>
      <c r="AQ162" s="278"/>
      <c r="AR162" s="278"/>
      <c r="AS162" s="278">
        <v>210</v>
      </c>
      <c r="AT162" s="278"/>
      <c r="AU162" s="278"/>
      <c r="AV162" s="278"/>
      <c r="AW162" s="278"/>
      <c r="AX162" s="278"/>
      <c r="AY162" s="278"/>
      <c r="AZ162" s="278"/>
      <c r="BA162" s="278"/>
      <c r="BB162" s="278"/>
      <c r="BC162" s="278"/>
      <c r="BD162" s="278"/>
      <c r="BE162" s="278"/>
      <c r="BF162" s="278"/>
      <c r="BG162" s="278"/>
      <c r="BH162" s="278"/>
      <c r="BI162" s="278"/>
      <c r="BJ162" s="278"/>
      <c r="BK162" s="278"/>
      <c r="BL162" s="278"/>
      <c r="BM162" s="278"/>
      <c r="BN162" s="278"/>
      <c r="BO162" s="278"/>
      <c r="BP162" s="278"/>
      <c r="BQ162" s="278"/>
      <c r="BR162" s="278"/>
      <c r="BS162" s="278"/>
      <c r="BT162" s="278"/>
      <c r="BU162" s="278"/>
      <c r="BV162" s="278"/>
      <c r="BW162" s="278"/>
      <c r="BX162" s="278"/>
      <c r="BY162" s="278"/>
      <c r="BZ162" s="278"/>
      <c r="CA162" s="278"/>
      <c r="CB162" s="278"/>
      <c r="CC162" s="278"/>
      <c r="CD162" s="278"/>
      <c r="CE162" s="278"/>
      <c r="CF162" s="278"/>
      <c r="CG162" s="278"/>
      <c r="CH162" s="278"/>
      <c r="CI162" s="278"/>
      <c r="CJ162" s="278"/>
      <c r="CK162" s="278"/>
      <c r="CL162" s="278"/>
      <c r="CM162" s="278"/>
      <c r="CN162" s="278"/>
      <c r="CO162" s="278"/>
      <c r="CP162" s="278"/>
      <c r="CQ162" s="278"/>
      <c r="CR162" s="278"/>
      <c r="CS162" s="278"/>
      <c r="CT162" s="278"/>
      <c r="CU162" s="278"/>
      <c r="CV162" s="278"/>
      <c r="CW162" s="278"/>
      <c r="CX162" s="278"/>
      <c r="CY162" s="278"/>
      <c r="CZ162" s="278"/>
      <c r="DA162" s="278"/>
      <c r="DB162" s="278"/>
      <c r="DC162" s="278"/>
      <c r="DD162" s="278"/>
      <c r="DE162" s="278"/>
      <c r="DF162" s="278"/>
      <c r="DG162" s="278"/>
      <c r="DH162" s="278"/>
      <c r="DI162" s="278"/>
      <c r="DJ162" s="278"/>
      <c r="DK162" s="278"/>
      <c r="DL162" s="278"/>
      <c r="DM162" s="278"/>
      <c r="DN162" s="278"/>
    </row>
    <row r="163" spans="2:118" x14ac:dyDescent="0.25">
      <c r="B163" s="353"/>
      <c r="C163" s="194" t="s">
        <v>333</v>
      </c>
      <c r="D163" s="195" t="s">
        <v>478</v>
      </c>
      <c r="E163" s="195" t="s">
        <v>134</v>
      </c>
      <c r="F163" s="195" t="s">
        <v>691</v>
      </c>
      <c r="G163" s="280"/>
      <c r="H163" s="280"/>
      <c r="I163" s="280"/>
      <c r="J163" s="280"/>
      <c r="K163" s="196">
        <f t="shared" si="16"/>
        <v>0</v>
      </c>
      <c r="L163" s="193">
        <f t="shared" si="17"/>
        <v>136.4</v>
      </c>
      <c r="M163" s="192">
        <f t="shared" si="18"/>
        <v>385.00000000000006</v>
      </c>
      <c r="N163" s="192">
        <f t="shared" si="19"/>
        <v>209.75862068965517</v>
      </c>
      <c r="O163" s="278"/>
      <c r="P163" s="241" t="str">
        <f t="shared" si="22"/>
        <v/>
      </c>
      <c r="Q163" s="192">
        <f t="shared" si="20"/>
        <v>190.68965517241378</v>
      </c>
      <c r="R163" s="192">
        <f t="shared" si="21"/>
        <v>209.75862068965517</v>
      </c>
      <c r="S163" s="278"/>
      <c r="T163" s="278">
        <v>124</v>
      </c>
      <c r="U163" s="278">
        <v>124</v>
      </c>
      <c r="V163" s="278">
        <v>124</v>
      </c>
      <c r="W163" s="278">
        <v>124</v>
      </c>
      <c r="X163" s="278"/>
      <c r="Y163" s="278"/>
      <c r="Z163" s="278"/>
      <c r="AA163" s="278">
        <v>350</v>
      </c>
      <c r="AB163" s="278">
        <v>129</v>
      </c>
      <c r="AC163" s="278">
        <v>129</v>
      </c>
      <c r="AD163" s="278"/>
      <c r="AE163" s="278">
        <v>350</v>
      </c>
      <c r="AF163" s="278">
        <v>129</v>
      </c>
      <c r="AG163" s="278">
        <v>129</v>
      </c>
      <c r="AH163" s="278">
        <v>129</v>
      </c>
      <c r="AI163" s="278">
        <v>129</v>
      </c>
      <c r="AJ163" s="278">
        <v>129</v>
      </c>
      <c r="AK163" s="278">
        <v>129</v>
      </c>
      <c r="AL163" s="278">
        <v>129</v>
      </c>
      <c r="AM163" s="278">
        <v>350</v>
      </c>
      <c r="AN163" s="278">
        <v>350</v>
      </c>
      <c r="AO163" s="278"/>
      <c r="AP163" s="278"/>
      <c r="AQ163" s="278"/>
      <c r="AR163" s="278"/>
      <c r="AS163" s="278">
        <v>190</v>
      </c>
      <c r="AT163" s="278"/>
      <c r="AU163" s="278"/>
      <c r="AV163" s="278"/>
      <c r="AW163" s="278"/>
      <c r="AX163" s="278">
        <v>350</v>
      </c>
      <c r="AY163" s="278">
        <v>350</v>
      </c>
      <c r="AZ163" s="278">
        <v>350</v>
      </c>
      <c r="BA163" s="278">
        <v>129</v>
      </c>
      <c r="BB163" s="278">
        <v>129</v>
      </c>
      <c r="BC163" s="278"/>
      <c r="BD163" s="278">
        <v>129</v>
      </c>
      <c r="BE163" s="278">
        <v>350</v>
      </c>
      <c r="BF163" s="278">
        <v>124</v>
      </c>
      <c r="BG163" s="278">
        <v>124</v>
      </c>
      <c r="BH163" s="278">
        <v>124</v>
      </c>
      <c r="BI163" s="278">
        <v>124</v>
      </c>
      <c r="BJ163" s="278"/>
      <c r="BK163" s="278"/>
      <c r="BL163" s="278"/>
      <c r="BM163" s="278"/>
      <c r="BN163" s="278"/>
      <c r="BO163" s="278"/>
      <c r="BP163" s="278"/>
      <c r="BQ163" s="278"/>
      <c r="BR163" s="278"/>
      <c r="BS163" s="278"/>
      <c r="BT163" s="278"/>
      <c r="BU163" s="278"/>
      <c r="BV163" s="278"/>
      <c r="BW163" s="278"/>
      <c r="BX163" s="278"/>
      <c r="BY163" s="278"/>
      <c r="BZ163" s="278"/>
      <c r="CA163" s="278"/>
      <c r="CB163" s="278"/>
      <c r="CC163" s="278"/>
      <c r="CD163" s="278"/>
      <c r="CE163" s="278"/>
      <c r="CF163" s="278"/>
      <c r="CG163" s="278"/>
      <c r="CH163" s="278"/>
      <c r="CI163" s="278"/>
      <c r="CJ163" s="278"/>
      <c r="CK163" s="278"/>
      <c r="CL163" s="278"/>
      <c r="CM163" s="278"/>
      <c r="CN163" s="278"/>
      <c r="CO163" s="278"/>
      <c r="CP163" s="278"/>
      <c r="CQ163" s="278"/>
      <c r="CR163" s="278"/>
      <c r="CS163" s="278"/>
      <c r="CT163" s="278"/>
      <c r="CU163" s="278"/>
      <c r="CV163" s="278"/>
      <c r="CW163" s="278"/>
      <c r="CX163" s="278"/>
      <c r="CY163" s="278"/>
      <c r="CZ163" s="278"/>
      <c r="DA163" s="278"/>
      <c r="DB163" s="278"/>
      <c r="DC163" s="278"/>
      <c r="DD163" s="278"/>
      <c r="DE163" s="278"/>
      <c r="DF163" s="278"/>
      <c r="DG163" s="278"/>
      <c r="DH163" s="278"/>
      <c r="DI163" s="278"/>
      <c r="DJ163" s="278"/>
      <c r="DK163" s="278"/>
      <c r="DL163" s="278"/>
      <c r="DM163" s="278"/>
      <c r="DN163" s="278"/>
    </row>
    <row r="164" spans="2:118" x14ac:dyDescent="0.25">
      <c r="B164" s="353"/>
      <c r="C164" s="194" t="s">
        <v>333</v>
      </c>
      <c r="D164" s="195" t="s">
        <v>479</v>
      </c>
      <c r="E164" s="195" t="s">
        <v>480</v>
      </c>
      <c r="F164" s="195" t="s">
        <v>691</v>
      </c>
      <c r="G164" s="280"/>
      <c r="H164" s="280"/>
      <c r="I164" s="280"/>
      <c r="J164" s="280"/>
      <c r="K164" s="196">
        <f t="shared" si="16"/>
        <v>0</v>
      </c>
      <c r="L164" s="193">
        <f t="shared" si="17"/>
        <v>165000</v>
      </c>
      <c r="M164" s="192">
        <f t="shared" si="18"/>
        <v>330000</v>
      </c>
      <c r="N164" s="192">
        <f t="shared" si="19"/>
        <v>288750</v>
      </c>
      <c r="O164" s="278"/>
      <c r="P164" s="241" t="str">
        <f t="shared" si="22"/>
        <v/>
      </c>
      <c r="Q164" s="192">
        <f t="shared" si="20"/>
        <v>262500</v>
      </c>
      <c r="R164" s="192">
        <f t="shared" si="21"/>
        <v>288750</v>
      </c>
      <c r="S164" s="278"/>
      <c r="T164" s="278"/>
      <c r="U164" s="278"/>
      <c r="V164" s="278"/>
      <c r="W164" s="278"/>
      <c r="X164" s="278">
        <v>300000</v>
      </c>
      <c r="Y164" s="278">
        <v>300000</v>
      </c>
      <c r="Z164" s="278">
        <v>300000</v>
      </c>
      <c r="AA164" s="278"/>
      <c r="AB164" s="278"/>
      <c r="AC164" s="278"/>
      <c r="AD164" s="278"/>
      <c r="AE164" s="278"/>
      <c r="AF164" s="278"/>
      <c r="AG164" s="278"/>
      <c r="AH164" s="278"/>
      <c r="AI164" s="278"/>
      <c r="AJ164" s="278"/>
      <c r="AK164" s="278"/>
      <c r="AL164" s="278"/>
      <c r="AM164" s="278"/>
      <c r="AN164" s="278"/>
      <c r="AO164" s="278"/>
      <c r="AP164" s="278"/>
      <c r="AQ164" s="278"/>
      <c r="AR164" s="278"/>
      <c r="AS164" s="278"/>
      <c r="AT164" s="278">
        <v>150000</v>
      </c>
      <c r="AU164" s="278"/>
      <c r="AV164" s="278"/>
      <c r="AW164" s="278"/>
      <c r="AX164" s="278"/>
      <c r="AY164" s="278"/>
      <c r="AZ164" s="278"/>
      <c r="BA164" s="278"/>
      <c r="BB164" s="278"/>
      <c r="BC164" s="278"/>
      <c r="BD164" s="278"/>
      <c r="BE164" s="278"/>
      <c r="BF164" s="278"/>
      <c r="BG164" s="278"/>
      <c r="BH164" s="278"/>
      <c r="BI164" s="278"/>
      <c r="BJ164" s="278"/>
      <c r="BK164" s="278"/>
      <c r="BL164" s="278"/>
      <c r="BM164" s="278"/>
      <c r="BN164" s="278"/>
      <c r="BO164" s="278"/>
      <c r="BP164" s="278"/>
      <c r="BQ164" s="278"/>
      <c r="BR164" s="278"/>
      <c r="BS164" s="278"/>
      <c r="BT164" s="278"/>
      <c r="BU164" s="278"/>
      <c r="BV164" s="278"/>
      <c r="BW164" s="278"/>
      <c r="BX164" s="278"/>
      <c r="BY164" s="278"/>
      <c r="BZ164" s="278"/>
      <c r="CA164" s="278"/>
      <c r="CB164" s="278"/>
      <c r="CC164" s="278"/>
      <c r="CD164" s="278"/>
      <c r="CE164" s="278"/>
      <c r="CF164" s="278"/>
      <c r="CG164" s="278"/>
      <c r="CH164" s="278"/>
      <c r="CI164" s="278"/>
      <c r="CJ164" s="278"/>
      <c r="CK164" s="278"/>
      <c r="CL164" s="278"/>
      <c r="CM164" s="278"/>
      <c r="CN164" s="278"/>
      <c r="CO164" s="278"/>
      <c r="CP164" s="278"/>
      <c r="CQ164" s="278"/>
      <c r="CR164" s="278"/>
      <c r="CS164" s="278"/>
      <c r="CT164" s="278"/>
      <c r="CU164" s="278"/>
      <c r="CV164" s="278"/>
      <c r="CW164" s="278"/>
      <c r="CX164" s="278"/>
      <c r="CY164" s="278"/>
      <c r="CZ164" s="278"/>
      <c r="DA164" s="278"/>
      <c r="DB164" s="278"/>
      <c r="DC164" s="278"/>
      <c r="DD164" s="278"/>
      <c r="DE164" s="278"/>
      <c r="DF164" s="278"/>
      <c r="DG164" s="278"/>
      <c r="DH164" s="278"/>
      <c r="DI164" s="278"/>
      <c r="DJ164" s="278"/>
      <c r="DK164" s="278"/>
      <c r="DL164" s="278"/>
      <c r="DM164" s="278"/>
      <c r="DN164" s="278"/>
    </row>
    <row r="165" spans="2:118" x14ac:dyDescent="0.25">
      <c r="B165" s="238" t="s">
        <v>110</v>
      </c>
      <c r="C165" s="194" t="s">
        <v>94</v>
      </c>
      <c r="D165" s="195" t="s">
        <v>478</v>
      </c>
      <c r="E165" s="195" t="s">
        <v>134</v>
      </c>
      <c r="F165" s="195" t="s">
        <v>691</v>
      </c>
      <c r="G165" s="280"/>
      <c r="H165" s="280"/>
      <c r="I165" s="280"/>
      <c r="J165" s="280"/>
      <c r="K165" s="196">
        <f t="shared" si="16"/>
        <v>0</v>
      </c>
      <c r="L165" s="193">
        <f t="shared" si="17"/>
        <v>0</v>
      </c>
      <c r="M165" s="192">
        <f t="shared" si="18"/>
        <v>0</v>
      </c>
      <c r="N165" s="192">
        <f t="shared" si="19"/>
        <v>0</v>
      </c>
      <c r="O165" s="278"/>
      <c r="P165" s="241" t="str">
        <f t="shared" si="22"/>
        <v>&lt;--Es necesario ingresar un valor aproximado</v>
      </c>
      <c r="Q165" s="192">
        <f t="shared" si="20"/>
        <v>0</v>
      </c>
      <c r="R165" s="192">
        <f t="shared" si="21"/>
        <v>0</v>
      </c>
      <c r="S165" s="278"/>
      <c r="T165" s="278"/>
      <c r="U165" s="278"/>
      <c r="V165" s="278"/>
      <c r="W165" s="278"/>
      <c r="X165" s="278"/>
      <c r="Y165" s="278"/>
      <c r="Z165" s="278"/>
      <c r="AA165" s="278"/>
      <c r="AB165" s="278"/>
      <c r="AC165" s="278"/>
      <c r="AD165" s="278"/>
      <c r="AE165" s="278"/>
      <c r="AF165" s="278"/>
      <c r="AG165" s="278"/>
      <c r="AH165" s="278"/>
      <c r="AI165" s="278"/>
      <c r="AJ165" s="278"/>
      <c r="AK165" s="278"/>
      <c r="AL165" s="278"/>
      <c r="AM165" s="278"/>
      <c r="AN165" s="278"/>
      <c r="AO165" s="278"/>
      <c r="AP165" s="278"/>
      <c r="AQ165" s="278"/>
      <c r="AR165" s="278"/>
      <c r="AS165" s="278"/>
      <c r="AT165" s="278"/>
      <c r="AU165" s="278"/>
      <c r="AV165" s="278"/>
      <c r="AW165" s="278"/>
      <c r="AX165" s="278"/>
      <c r="AY165" s="278"/>
      <c r="AZ165" s="278"/>
      <c r="BA165" s="278"/>
      <c r="BB165" s="278"/>
      <c r="BC165" s="278"/>
      <c r="BD165" s="278"/>
      <c r="BE165" s="278"/>
      <c r="BF165" s="278"/>
      <c r="BG165" s="278"/>
      <c r="BH165" s="278"/>
      <c r="BI165" s="278"/>
      <c r="BJ165" s="278"/>
      <c r="BK165" s="278"/>
      <c r="BL165" s="278"/>
      <c r="BM165" s="278"/>
      <c r="BN165" s="278"/>
      <c r="BO165" s="278"/>
      <c r="BP165" s="278"/>
      <c r="BQ165" s="278"/>
      <c r="BR165" s="278"/>
      <c r="BS165" s="278"/>
      <c r="BT165" s="278"/>
      <c r="BU165" s="278"/>
      <c r="BV165" s="278"/>
      <c r="BW165" s="278"/>
      <c r="BX165" s="278"/>
      <c r="BY165" s="278"/>
      <c r="BZ165" s="278"/>
      <c r="CA165" s="278"/>
      <c r="CB165" s="278"/>
      <c r="CC165" s="278"/>
      <c r="CD165" s="278"/>
      <c r="CE165" s="278"/>
      <c r="CF165" s="278"/>
      <c r="CG165" s="278"/>
      <c r="CH165" s="278"/>
      <c r="CI165" s="278"/>
      <c r="CJ165" s="278"/>
      <c r="CK165" s="278"/>
      <c r="CL165" s="278"/>
      <c r="CM165" s="278"/>
      <c r="CN165" s="278"/>
      <c r="CO165" s="278"/>
      <c r="CP165" s="278"/>
      <c r="CQ165" s="278"/>
      <c r="CR165" s="278"/>
      <c r="CS165" s="278"/>
      <c r="CT165" s="278"/>
      <c r="CU165" s="278"/>
      <c r="CV165" s="278"/>
      <c r="CW165" s="278"/>
      <c r="CX165" s="278"/>
      <c r="CY165" s="278"/>
      <c r="CZ165" s="278"/>
      <c r="DA165" s="278"/>
      <c r="DB165" s="278"/>
      <c r="DC165" s="278"/>
      <c r="DD165" s="278"/>
      <c r="DE165" s="278"/>
      <c r="DF165" s="278"/>
      <c r="DG165" s="278"/>
      <c r="DH165" s="278"/>
      <c r="DI165" s="278"/>
      <c r="DJ165" s="278"/>
      <c r="DK165" s="278"/>
      <c r="DL165" s="278"/>
      <c r="DM165" s="278"/>
      <c r="DN165" s="278"/>
    </row>
    <row r="166" spans="2:118" x14ac:dyDescent="0.25">
      <c r="B166" s="238" t="s">
        <v>95</v>
      </c>
      <c r="C166" s="194" t="s">
        <v>335</v>
      </c>
      <c r="D166" s="195" t="s">
        <v>490</v>
      </c>
      <c r="E166" s="195" t="s">
        <v>139</v>
      </c>
      <c r="F166" s="195" t="s">
        <v>692</v>
      </c>
      <c r="G166" s="280"/>
      <c r="H166" s="280"/>
      <c r="I166" s="280"/>
      <c r="J166" s="280"/>
      <c r="K166" s="196">
        <f t="shared" si="16"/>
        <v>0</v>
      </c>
      <c r="L166" s="193">
        <f t="shared" si="17"/>
        <v>0</v>
      </c>
      <c r="M166" s="192">
        <f t="shared" si="18"/>
        <v>0</v>
      </c>
      <c r="N166" s="192">
        <f t="shared" si="19"/>
        <v>0</v>
      </c>
      <c r="O166" s="278"/>
      <c r="P166" s="241" t="str">
        <f t="shared" si="22"/>
        <v>&lt;--Es necesario ingresar un valor aproximado</v>
      </c>
      <c r="Q166" s="192">
        <f t="shared" si="20"/>
        <v>0</v>
      </c>
      <c r="R166" s="192">
        <f t="shared" si="21"/>
        <v>0</v>
      </c>
      <c r="S166" s="278"/>
      <c r="T166" s="278"/>
      <c r="U166" s="278"/>
      <c r="V166" s="278"/>
      <c r="W166" s="278"/>
      <c r="X166" s="278"/>
      <c r="Y166" s="278"/>
      <c r="Z166" s="278"/>
      <c r="AA166" s="278"/>
      <c r="AB166" s="278"/>
      <c r="AC166" s="278"/>
      <c r="AD166" s="278"/>
      <c r="AE166" s="278"/>
      <c r="AF166" s="278"/>
      <c r="AG166" s="278"/>
      <c r="AH166" s="278"/>
      <c r="AI166" s="278"/>
      <c r="AJ166" s="278"/>
      <c r="AK166" s="278"/>
      <c r="AL166" s="278"/>
      <c r="AM166" s="278"/>
      <c r="AN166" s="278"/>
      <c r="AO166" s="278"/>
      <c r="AP166" s="278"/>
      <c r="AQ166" s="278"/>
      <c r="AR166" s="278"/>
      <c r="AS166" s="278"/>
      <c r="AT166" s="278"/>
      <c r="AU166" s="278"/>
      <c r="AV166" s="278"/>
      <c r="AW166" s="278"/>
      <c r="AX166" s="278"/>
      <c r="AY166" s="278"/>
      <c r="AZ166" s="278"/>
      <c r="BA166" s="278"/>
      <c r="BB166" s="278"/>
      <c r="BC166" s="278"/>
      <c r="BD166" s="278"/>
      <c r="BE166" s="278"/>
      <c r="BF166" s="278"/>
      <c r="BG166" s="278"/>
      <c r="BH166" s="278"/>
      <c r="BI166" s="278"/>
      <c r="BJ166" s="278"/>
      <c r="BK166" s="278"/>
      <c r="BL166" s="278"/>
      <c r="BM166" s="278"/>
      <c r="BN166" s="278"/>
      <c r="BO166" s="278"/>
      <c r="BP166" s="278"/>
      <c r="BQ166" s="278"/>
      <c r="BR166" s="278"/>
      <c r="BS166" s="278"/>
      <c r="BT166" s="278"/>
      <c r="BU166" s="278"/>
      <c r="BV166" s="278"/>
      <c r="BW166" s="278"/>
      <c r="BX166" s="278"/>
      <c r="BY166" s="278"/>
      <c r="BZ166" s="278"/>
      <c r="CA166" s="278"/>
      <c r="CB166" s="278"/>
      <c r="CC166" s="278"/>
      <c r="CD166" s="278"/>
      <c r="CE166" s="278"/>
      <c r="CF166" s="278"/>
      <c r="CG166" s="278"/>
      <c r="CH166" s="278"/>
      <c r="CI166" s="278"/>
      <c r="CJ166" s="278"/>
      <c r="CK166" s="278"/>
      <c r="CL166" s="278"/>
      <c r="CM166" s="278"/>
      <c r="CN166" s="278"/>
      <c r="CO166" s="278"/>
      <c r="CP166" s="278"/>
      <c r="CQ166" s="278"/>
      <c r="CR166" s="278"/>
      <c r="CS166" s="278"/>
      <c r="CT166" s="278"/>
      <c r="CU166" s="278"/>
      <c r="CV166" s="278"/>
      <c r="CW166" s="278"/>
      <c r="CX166" s="278"/>
      <c r="CY166" s="278"/>
      <c r="CZ166" s="278"/>
      <c r="DA166" s="278"/>
      <c r="DB166" s="278"/>
      <c r="DC166" s="278"/>
      <c r="DD166" s="278"/>
      <c r="DE166" s="278"/>
      <c r="DF166" s="278"/>
      <c r="DG166" s="278"/>
      <c r="DH166" s="278"/>
      <c r="DI166" s="278"/>
      <c r="DJ166" s="278"/>
      <c r="DK166" s="278"/>
      <c r="DL166" s="278"/>
      <c r="DM166" s="278"/>
      <c r="DN166" s="278"/>
    </row>
    <row r="167" spans="2:118" x14ac:dyDescent="0.25">
      <c r="B167" s="352" t="s">
        <v>111</v>
      </c>
      <c r="C167" s="191" t="s">
        <v>337</v>
      </c>
      <c r="D167" s="27" t="s">
        <v>478</v>
      </c>
      <c r="E167" s="27" t="s">
        <v>134</v>
      </c>
      <c r="F167" s="27" t="s">
        <v>36</v>
      </c>
      <c r="G167" s="278">
        <v>0</v>
      </c>
      <c r="H167" s="278">
        <v>0</v>
      </c>
      <c r="I167" s="278">
        <v>0</v>
      </c>
      <c r="J167" s="278">
        <v>0</v>
      </c>
      <c r="K167" s="192">
        <f t="shared" si="16"/>
        <v>0</v>
      </c>
      <c r="L167" s="193">
        <f t="shared" si="17"/>
        <v>275000</v>
      </c>
      <c r="M167" s="192">
        <f t="shared" si="18"/>
        <v>275000</v>
      </c>
      <c r="N167" s="192">
        <f t="shared" si="19"/>
        <v>275000</v>
      </c>
      <c r="O167" s="278"/>
      <c r="P167" s="241" t="str">
        <f t="shared" si="22"/>
        <v/>
      </c>
      <c r="Q167" s="192">
        <f t="shared" si="20"/>
        <v>249999.99999999997</v>
      </c>
      <c r="R167" s="192">
        <f t="shared" si="21"/>
        <v>275000</v>
      </c>
      <c r="S167" s="278"/>
      <c r="T167" s="278"/>
      <c r="U167" s="278"/>
      <c r="V167" s="278"/>
      <c r="W167" s="278"/>
      <c r="X167" s="278"/>
      <c r="Y167" s="278"/>
      <c r="Z167" s="278"/>
      <c r="AA167" s="278"/>
      <c r="AB167" s="278"/>
      <c r="AC167" s="278"/>
      <c r="AD167" s="278"/>
      <c r="AE167" s="278"/>
      <c r="AF167" s="278"/>
      <c r="AG167" s="278"/>
      <c r="AH167" s="278"/>
      <c r="AI167" s="278"/>
      <c r="AJ167" s="278"/>
      <c r="AK167" s="278"/>
      <c r="AL167" s="278"/>
      <c r="AM167" s="278"/>
      <c r="AN167" s="278"/>
      <c r="AO167" s="278"/>
      <c r="AP167" s="278"/>
      <c r="AQ167" s="278"/>
      <c r="AR167" s="278"/>
      <c r="AS167" s="278">
        <v>250000</v>
      </c>
      <c r="AT167" s="278"/>
      <c r="AU167" s="278"/>
      <c r="AV167" s="278"/>
      <c r="AW167" s="278"/>
      <c r="AX167" s="278"/>
      <c r="AY167" s="278"/>
      <c r="AZ167" s="278"/>
      <c r="BA167" s="278"/>
      <c r="BB167" s="278"/>
      <c r="BC167" s="278"/>
      <c r="BD167" s="278"/>
      <c r="BE167" s="278"/>
      <c r="BF167" s="278"/>
      <c r="BG167" s="278"/>
      <c r="BH167" s="278"/>
      <c r="BI167" s="278"/>
      <c r="BJ167" s="278"/>
      <c r="BK167" s="278"/>
      <c r="BL167" s="278"/>
      <c r="BM167" s="278"/>
      <c r="BN167" s="278"/>
      <c r="BO167" s="278"/>
      <c r="BP167" s="278"/>
      <c r="BQ167" s="278"/>
      <c r="BR167" s="278"/>
      <c r="BS167" s="278"/>
      <c r="BT167" s="278"/>
      <c r="BU167" s="278"/>
      <c r="BV167" s="278"/>
      <c r="BW167" s="278"/>
      <c r="BX167" s="278"/>
      <c r="BY167" s="278"/>
      <c r="BZ167" s="278"/>
      <c r="CA167" s="278"/>
      <c r="CB167" s="278"/>
      <c r="CC167" s="278"/>
      <c r="CD167" s="278"/>
      <c r="CE167" s="278"/>
      <c r="CF167" s="278"/>
      <c r="CG167" s="278"/>
      <c r="CH167" s="278"/>
      <c r="CI167" s="278"/>
      <c r="CJ167" s="278"/>
      <c r="CK167" s="278"/>
      <c r="CL167" s="278"/>
      <c r="CM167" s="278"/>
      <c r="CN167" s="278"/>
      <c r="CO167" s="278"/>
      <c r="CP167" s="278"/>
      <c r="CQ167" s="278"/>
      <c r="CR167" s="278"/>
      <c r="CS167" s="278"/>
      <c r="CT167" s="278"/>
      <c r="CU167" s="278"/>
      <c r="CV167" s="278"/>
      <c r="CW167" s="278"/>
      <c r="CX167" s="278"/>
      <c r="CY167" s="278"/>
      <c r="CZ167" s="278"/>
      <c r="DA167" s="278"/>
      <c r="DB167" s="278"/>
      <c r="DC167" s="278"/>
      <c r="DD167" s="278"/>
      <c r="DE167" s="278"/>
      <c r="DF167" s="278"/>
      <c r="DG167" s="278"/>
      <c r="DH167" s="278"/>
      <c r="DI167" s="278"/>
      <c r="DJ167" s="278"/>
      <c r="DK167" s="278"/>
      <c r="DL167" s="278"/>
      <c r="DM167" s="278"/>
      <c r="DN167" s="278"/>
    </row>
    <row r="168" spans="2:118" x14ac:dyDescent="0.25">
      <c r="B168" s="353"/>
      <c r="C168" s="191" t="s">
        <v>338</v>
      </c>
      <c r="D168" s="27" t="s">
        <v>479</v>
      </c>
      <c r="E168" s="27" t="s">
        <v>480</v>
      </c>
      <c r="F168" s="27" t="s">
        <v>36</v>
      </c>
      <c r="G168" s="278">
        <v>0</v>
      </c>
      <c r="H168" s="278">
        <v>0</v>
      </c>
      <c r="I168" s="278">
        <v>0</v>
      </c>
      <c r="J168" s="278">
        <v>0</v>
      </c>
      <c r="K168" s="192">
        <f t="shared" si="16"/>
        <v>0</v>
      </c>
      <c r="L168" s="193">
        <f t="shared" si="17"/>
        <v>0</v>
      </c>
      <c r="M168" s="192">
        <f t="shared" si="18"/>
        <v>0</v>
      </c>
      <c r="N168" s="192">
        <f t="shared" si="19"/>
        <v>0</v>
      </c>
      <c r="O168" s="278"/>
      <c r="P168" s="241" t="str">
        <f t="shared" si="22"/>
        <v>&lt;--Es necesario ingresar un valor aproximado</v>
      </c>
      <c r="Q168" s="192">
        <f t="shared" si="20"/>
        <v>0</v>
      </c>
      <c r="R168" s="192">
        <f t="shared" si="21"/>
        <v>0</v>
      </c>
      <c r="S168" s="278"/>
      <c r="T168" s="278"/>
      <c r="U168" s="278"/>
      <c r="V168" s="278"/>
      <c r="W168" s="278"/>
      <c r="X168" s="278"/>
      <c r="Y168" s="278"/>
      <c r="Z168" s="278"/>
      <c r="AA168" s="278"/>
      <c r="AB168" s="278"/>
      <c r="AC168" s="278"/>
      <c r="AD168" s="278"/>
      <c r="AE168" s="278"/>
      <c r="AF168" s="278"/>
      <c r="AG168" s="278"/>
      <c r="AH168" s="278"/>
      <c r="AI168" s="278"/>
      <c r="AJ168" s="278"/>
      <c r="AK168" s="278"/>
      <c r="AL168" s="278"/>
      <c r="AM168" s="278"/>
      <c r="AN168" s="278"/>
      <c r="AO168" s="278"/>
      <c r="AP168" s="278"/>
      <c r="AQ168" s="278"/>
      <c r="AR168" s="278"/>
      <c r="AS168" s="278"/>
      <c r="AT168" s="278"/>
      <c r="AU168" s="278"/>
      <c r="AV168" s="278"/>
      <c r="AW168" s="278"/>
      <c r="AX168" s="278"/>
      <c r="AY168" s="278"/>
      <c r="AZ168" s="278"/>
      <c r="BA168" s="278"/>
      <c r="BB168" s="278"/>
      <c r="BC168" s="278"/>
      <c r="BD168" s="278"/>
      <c r="BE168" s="278"/>
      <c r="BF168" s="278"/>
      <c r="BG168" s="278"/>
      <c r="BH168" s="278"/>
      <c r="BI168" s="278"/>
      <c r="BJ168" s="278"/>
      <c r="BK168" s="278"/>
      <c r="BL168" s="278"/>
      <c r="BM168" s="278"/>
      <c r="BN168" s="278"/>
      <c r="BO168" s="278"/>
      <c r="BP168" s="278"/>
      <c r="BQ168" s="278"/>
      <c r="BR168" s="278"/>
      <c r="BS168" s="278"/>
      <c r="BT168" s="278"/>
      <c r="BU168" s="278"/>
      <c r="BV168" s="278"/>
      <c r="BW168" s="278"/>
      <c r="BX168" s="278"/>
      <c r="BY168" s="278"/>
      <c r="BZ168" s="278"/>
      <c r="CA168" s="278"/>
      <c r="CB168" s="278"/>
      <c r="CC168" s="278"/>
      <c r="CD168" s="278"/>
      <c r="CE168" s="278"/>
      <c r="CF168" s="278"/>
      <c r="CG168" s="278"/>
      <c r="CH168" s="278"/>
      <c r="CI168" s="278"/>
      <c r="CJ168" s="278"/>
      <c r="CK168" s="278"/>
      <c r="CL168" s="278"/>
      <c r="CM168" s="278"/>
      <c r="CN168" s="278"/>
      <c r="CO168" s="278"/>
      <c r="CP168" s="278"/>
      <c r="CQ168" s="278"/>
      <c r="CR168" s="278"/>
      <c r="CS168" s="278"/>
      <c r="CT168" s="278"/>
      <c r="CU168" s="278"/>
      <c r="CV168" s="278"/>
      <c r="CW168" s="278"/>
      <c r="CX168" s="278"/>
      <c r="CY168" s="278"/>
      <c r="CZ168" s="278"/>
      <c r="DA168" s="278"/>
      <c r="DB168" s="278"/>
      <c r="DC168" s="278"/>
      <c r="DD168" s="278"/>
      <c r="DE168" s="278"/>
      <c r="DF168" s="278"/>
      <c r="DG168" s="278"/>
      <c r="DH168" s="278"/>
      <c r="DI168" s="278"/>
      <c r="DJ168" s="278"/>
      <c r="DK168" s="278"/>
      <c r="DL168" s="278"/>
      <c r="DM168" s="278"/>
      <c r="DN168" s="278"/>
    </row>
    <row r="169" spans="2:118" x14ac:dyDescent="0.25">
      <c r="B169" s="353"/>
      <c r="C169" s="191" t="s">
        <v>339</v>
      </c>
      <c r="D169" s="27" t="s">
        <v>136</v>
      </c>
      <c r="E169" s="27" t="s">
        <v>137</v>
      </c>
      <c r="F169" s="27" t="s">
        <v>36</v>
      </c>
      <c r="G169" s="278">
        <v>2195</v>
      </c>
      <c r="H169" s="278">
        <v>14558</v>
      </c>
      <c r="I169" s="278">
        <v>110</v>
      </c>
      <c r="J169" s="278">
        <v>0</v>
      </c>
      <c r="K169" s="192">
        <f t="shared" si="16"/>
        <v>4637.3250000000007</v>
      </c>
      <c r="L169" s="193">
        <f t="shared" si="17"/>
        <v>13733.500000000002</v>
      </c>
      <c r="M169" s="192">
        <f t="shared" si="18"/>
        <v>15389.000000000002</v>
      </c>
      <c r="N169" s="192">
        <f t="shared" si="19"/>
        <v>14644.666666666668</v>
      </c>
      <c r="O169" s="278"/>
      <c r="P169" s="241" t="str">
        <f t="shared" si="22"/>
        <v/>
      </c>
      <c r="Q169" s="192">
        <f t="shared" si="20"/>
        <v>4215.75</v>
      </c>
      <c r="R169" s="192">
        <f t="shared" si="21"/>
        <v>4637.3250000000007</v>
      </c>
      <c r="S169" s="278"/>
      <c r="T169" s="278"/>
      <c r="U169" s="278"/>
      <c r="V169" s="278"/>
      <c r="W169" s="278"/>
      <c r="X169" s="278"/>
      <c r="Y169" s="278">
        <v>13465</v>
      </c>
      <c r="Z169" s="278">
        <v>13990</v>
      </c>
      <c r="AA169" s="278"/>
      <c r="AB169" s="278"/>
      <c r="AC169" s="278"/>
      <c r="AD169" s="278"/>
      <c r="AE169" s="278"/>
      <c r="AF169" s="278"/>
      <c r="AG169" s="278"/>
      <c r="AH169" s="278"/>
      <c r="AI169" s="278"/>
      <c r="AJ169" s="278"/>
      <c r="AK169" s="278"/>
      <c r="AL169" s="278"/>
      <c r="AM169" s="278"/>
      <c r="AN169" s="278"/>
      <c r="AO169" s="278"/>
      <c r="AP169" s="278"/>
      <c r="AQ169" s="278"/>
      <c r="AR169" s="278"/>
      <c r="AS169" s="278"/>
      <c r="AT169" s="278"/>
      <c r="AU169" s="278"/>
      <c r="AV169" s="278">
        <v>12485</v>
      </c>
      <c r="AW169" s="278"/>
      <c r="AX169" s="278"/>
      <c r="AY169" s="278"/>
      <c r="AZ169" s="278"/>
      <c r="BA169" s="278"/>
      <c r="BB169" s="278"/>
      <c r="BC169" s="278"/>
      <c r="BD169" s="278"/>
      <c r="BE169" s="278"/>
      <c r="BF169" s="278"/>
      <c r="BG169" s="278"/>
      <c r="BH169" s="278"/>
      <c r="BI169" s="278"/>
      <c r="BJ169" s="278"/>
      <c r="BK169" s="278"/>
      <c r="BL169" s="278"/>
      <c r="BM169" s="278"/>
      <c r="BN169" s="278"/>
      <c r="BO169" s="278"/>
      <c r="BP169" s="278"/>
      <c r="BQ169" s="278"/>
      <c r="BR169" s="278"/>
      <c r="BS169" s="278"/>
      <c r="BT169" s="278"/>
      <c r="BU169" s="278"/>
      <c r="BV169" s="278"/>
      <c r="BW169" s="278"/>
      <c r="BX169" s="278"/>
      <c r="BY169" s="278"/>
      <c r="BZ169" s="278"/>
      <c r="CA169" s="278"/>
      <c r="CB169" s="278"/>
      <c r="CC169" s="278"/>
      <c r="CD169" s="278"/>
      <c r="CE169" s="278"/>
      <c r="CF169" s="278"/>
      <c r="CG169" s="278"/>
      <c r="CH169" s="278"/>
      <c r="CI169" s="278"/>
      <c r="CJ169" s="278"/>
      <c r="CK169" s="278"/>
      <c r="CL169" s="278"/>
      <c r="CM169" s="278"/>
      <c r="CN169" s="278"/>
      <c r="CO169" s="278"/>
      <c r="CP169" s="278"/>
      <c r="CQ169" s="278"/>
      <c r="CR169" s="278"/>
      <c r="CS169" s="278"/>
      <c r="CT169" s="278"/>
      <c r="CU169" s="278"/>
      <c r="CV169" s="278"/>
      <c r="CW169" s="278"/>
      <c r="CX169" s="278"/>
      <c r="CY169" s="278"/>
      <c r="CZ169" s="278"/>
      <c r="DA169" s="278"/>
      <c r="DB169" s="278"/>
      <c r="DC169" s="278"/>
      <c r="DD169" s="278"/>
      <c r="DE169" s="278"/>
      <c r="DF169" s="278"/>
      <c r="DG169" s="278"/>
      <c r="DH169" s="278"/>
      <c r="DI169" s="278"/>
      <c r="DJ169" s="278"/>
      <c r="DK169" s="278"/>
      <c r="DL169" s="278"/>
      <c r="DM169" s="278"/>
      <c r="DN169" s="278"/>
    </row>
    <row r="170" spans="2:118" x14ac:dyDescent="0.25">
      <c r="B170" s="353"/>
      <c r="C170" s="191" t="s">
        <v>340</v>
      </c>
      <c r="D170" s="27" t="s">
        <v>136</v>
      </c>
      <c r="E170" s="27" t="s">
        <v>137</v>
      </c>
      <c r="F170" s="27" t="s">
        <v>36</v>
      </c>
      <c r="G170" s="278">
        <v>8253.0400000000009</v>
      </c>
      <c r="H170" s="278">
        <v>41838.379999999997</v>
      </c>
      <c r="I170" s="278">
        <v>0</v>
      </c>
      <c r="J170" s="278">
        <v>412.65</v>
      </c>
      <c r="K170" s="192">
        <f t="shared" si="16"/>
        <v>13888.619250000002</v>
      </c>
      <c r="L170" s="193">
        <f t="shared" si="17"/>
        <v>0</v>
      </c>
      <c r="M170" s="192">
        <f t="shared" si="18"/>
        <v>0</v>
      </c>
      <c r="N170" s="192">
        <f t="shared" si="19"/>
        <v>0</v>
      </c>
      <c r="O170" s="278"/>
      <c r="P170" s="241" t="str">
        <f t="shared" si="22"/>
        <v/>
      </c>
      <c r="Q170" s="192">
        <f t="shared" si="20"/>
        <v>12626.0175</v>
      </c>
      <c r="R170" s="192">
        <f t="shared" si="21"/>
        <v>13888.619250000002</v>
      </c>
      <c r="S170" s="278"/>
      <c r="T170" s="278"/>
      <c r="U170" s="278"/>
      <c r="V170" s="278"/>
      <c r="W170" s="278"/>
      <c r="X170" s="278"/>
      <c r="Y170" s="278"/>
      <c r="Z170" s="278"/>
      <c r="AA170" s="278"/>
      <c r="AB170" s="278"/>
      <c r="AC170" s="278"/>
      <c r="AD170" s="278"/>
      <c r="AE170" s="278"/>
      <c r="AF170" s="278"/>
      <c r="AG170" s="278"/>
      <c r="AH170" s="278"/>
      <c r="AI170" s="278"/>
      <c r="AJ170" s="278"/>
      <c r="AK170" s="278"/>
      <c r="AL170" s="278"/>
      <c r="AM170" s="278"/>
      <c r="AN170" s="278"/>
      <c r="AO170" s="278"/>
      <c r="AP170" s="278"/>
      <c r="AQ170" s="278"/>
      <c r="AR170" s="278"/>
      <c r="AS170" s="278"/>
      <c r="AT170" s="278"/>
      <c r="AU170" s="278"/>
      <c r="AV170" s="278"/>
      <c r="AW170" s="278"/>
      <c r="AX170" s="278"/>
      <c r="AY170" s="278"/>
      <c r="AZ170" s="278"/>
      <c r="BA170" s="278"/>
      <c r="BB170" s="278"/>
      <c r="BC170" s="278"/>
      <c r="BD170" s="278"/>
      <c r="BE170" s="278"/>
      <c r="BF170" s="278"/>
      <c r="BG170" s="278"/>
      <c r="BH170" s="278"/>
      <c r="BI170" s="278"/>
      <c r="BJ170" s="278"/>
      <c r="BK170" s="278"/>
      <c r="BL170" s="278"/>
      <c r="BM170" s="278"/>
      <c r="BN170" s="278"/>
      <c r="BO170" s="278"/>
      <c r="BP170" s="278"/>
      <c r="BQ170" s="278"/>
      <c r="BR170" s="278"/>
      <c r="BS170" s="278"/>
      <c r="BT170" s="278"/>
      <c r="BU170" s="278"/>
      <c r="BV170" s="278"/>
      <c r="BW170" s="278"/>
      <c r="BX170" s="278"/>
      <c r="BY170" s="278"/>
      <c r="BZ170" s="278"/>
      <c r="CA170" s="278"/>
      <c r="CB170" s="278"/>
      <c r="CC170" s="278"/>
      <c r="CD170" s="278"/>
      <c r="CE170" s="278"/>
      <c r="CF170" s="278"/>
      <c r="CG170" s="278"/>
      <c r="CH170" s="278"/>
      <c r="CI170" s="278"/>
      <c r="CJ170" s="278"/>
      <c r="CK170" s="278"/>
      <c r="CL170" s="278"/>
      <c r="CM170" s="278"/>
      <c r="CN170" s="278"/>
      <c r="CO170" s="278"/>
      <c r="CP170" s="278"/>
      <c r="CQ170" s="278"/>
      <c r="CR170" s="278"/>
      <c r="CS170" s="278"/>
      <c r="CT170" s="278"/>
      <c r="CU170" s="278"/>
      <c r="CV170" s="278"/>
      <c r="CW170" s="278"/>
      <c r="CX170" s="278"/>
      <c r="CY170" s="278"/>
      <c r="CZ170" s="278"/>
      <c r="DA170" s="278"/>
      <c r="DB170" s="278"/>
      <c r="DC170" s="278"/>
      <c r="DD170" s="278"/>
      <c r="DE170" s="278"/>
      <c r="DF170" s="278"/>
      <c r="DG170" s="278"/>
      <c r="DH170" s="278"/>
      <c r="DI170" s="278"/>
      <c r="DJ170" s="278"/>
      <c r="DK170" s="278"/>
      <c r="DL170" s="278"/>
      <c r="DM170" s="278"/>
      <c r="DN170" s="278"/>
    </row>
    <row r="171" spans="2:118" x14ac:dyDescent="0.25">
      <c r="B171" s="353"/>
      <c r="C171" s="191" t="s">
        <v>341</v>
      </c>
      <c r="D171" s="27" t="s">
        <v>136</v>
      </c>
      <c r="E171" s="27" t="s">
        <v>137</v>
      </c>
      <c r="F171" s="27" t="s">
        <v>36</v>
      </c>
      <c r="G171" s="278">
        <v>171</v>
      </c>
      <c r="H171" s="278">
        <v>1800</v>
      </c>
      <c r="I171" s="278">
        <v>0</v>
      </c>
      <c r="J171" s="278">
        <v>0</v>
      </c>
      <c r="K171" s="192">
        <f t="shared" si="16"/>
        <v>542.02500000000009</v>
      </c>
      <c r="L171" s="193">
        <f t="shared" si="17"/>
        <v>1705.0000000000002</v>
      </c>
      <c r="M171" s="192">
        <f t="shared" si="18"/>
        <v>9790</v>
      </c>
      <c r="N171" s="192">
        <f t="shared" si="19"/>
        <v>5080.625</v>
      </c>
      <c r="O171" s="278"/>
      <c r="P171" s="241" t="str">
        <f t="shared" si="22"/>
        <v/>
      </c>
      <c r="Q171" s="192">
        <f t="shared" si="20"/>
        <v>492.75000000000006</v>
      </c>
      <c r="R171" s="192">
        <f t="shared" si="21"/>
        <v>542.02500000000009</v>
      </c>
      <c r="S171" s="278"/>
      <c r="T171" s="278"/>
      <c r="U171" s="278"/>
      <c r="V171" s="278"/>
      <c r="W171" s="278"/>
      <c r="X171" s="278">
        <v>8900</v>
      </c>
      <c r="Y171" s="278">
        <v>8900</v>
      </c>
      <c r="Z171" s="278">
        <v>8900</v>
      </c>
      <c r="AA171" s="278"/>
      <c r="AB171" s="278"/>
      <c r="AC171" s="278"/>
      <c r="AD171" s="278"/>
      <c r="AE171" s="278"/>
      <c r="AF171" s="278"/>
      <c r="AG171" s="278"/>
      <c r="AH171" s="278"/>
      <c r="AI171" s="278"/>
      <c r="AJ171" s="278"/>
      <c r="AK171" s="278"/>
      <c r="AL171" s="278"/>
      <c r="AM171" s="278"/>
      <c r="AN171" s="278"/>
      <c r="AO171" s="278"/>
      <c r="AP171" s="278"/>
      <c r="AQ171" s="278"/>
      <c r="AR171" s="278"/>
      <c r="AS171" s="278"/>
      <c r="AT171" s="278"/>
      <c r="AU171" s="278"/>
      <c r="AV171" s="278">
        <v>3410</v>
      </c>
      <c r="AW171" s="278"/>
      <c r="AX171" s="278">
        <v>1550</v>
      </c>
      <c r="AY171" s="278">
        <v>1550</v>
      </c>
      <c r="AZ171" s="278"/>
      <c r="BA171" s="278"/>
      <c r="BB171" s="278"/>
      <c r="BC171" s="278"/>
      <c r="BD171" s="278"/>
      <c r="BE171" s="278"/>
      <c r="BF171" s="278">
        <v>1870</v>
      </c>
      <c r="BG171" s="278"/>
      <c r="BH171" s="278">
        <v>1870</v>
      </c>
      <c r="BI171" s="278"/>
      <c r="BJ171" s="278"/>
      <c r="BK171" s="278"/>
      <c r="BL171" s="278"/>
      <c r="BM171" s="278"/>
      <c r="BN171" s="278"/>
      <c r="BO171" s="278"/>
      <c r="BP171" s="278"/>
      <c r="BQ171" s="278"/>
      <c r="BR171" s="278"/>
      <c r="BS171" s="278"/>
      <c r="BT171" s="278"/>
      <c r="BU171" s="278"/>
      <c r="BV171" s="278"/>
      <c r="BW171" s="278"/>
      <c r="BX171" s="278"/>
      <c r="BY171" s="278"/>
      <c r="BZ171" s="278"/>
      <c r="CA171" s="278"/>
      <c r="CB171" s="278"/>
      <c r="CC171" s="278"/>
      <c r="CD171" s="278"/>
      <c r="CE171" s="278"/>
      <c r="CF171" s="278"/>
      <c r="CG171" s="278"/>
      <c r="CH171" s="278"/>
      <c r="CI171" s="278"/>
      <c r="CJ171" s="278"/>
      <c r="CK171" s="278"/>
      <c r="CL171" s="278"/>
      <c r="CM171" s="278"/>
      <c r="CN171" s="278"/>
      <c r="CO171" s="278"/>
      <c r="CP171" s="278"/>
      <c r="CQ171" s="278"/>
      <c r="CR171" s="278"/>
      <c r="CS171" s="278"/>
      <c r="CT171" s="278"/>
      <c r="CU171" s="278"/>
      <c r="CV171" s="278"/>
      <c r="CW171" s="278"/>
      <c r="CX171" s="278"/>
      <c r="CY171" s="278"/>
      <c r="CZ171" s="278"/>
      <c r="DA171" s="278"/>
      <c r="DB171" s="278"/>
      <c r="DC171" s="278"/>
      <c r="DD171" s="278"/>
      <c r="DE171" s="278"/>
      <c r="DF171" s="278"/>
      <c r="DG171" s="278"/>
      <c r="DH171" s="278"/>
      <c r="DI171" s="278"/>
      <c r="DJ171" s="278"/>
      <c r="DK171" s="278"/>
      <c r="DL171" s="278"/>
      <c r="DM171" s="278"/>
      <c r="DN171" s="278"/>
    </row>
    <row r="172" spans="2:118" x14ac:dyDescent="0.25">
      <c r="B172" s="353"/>
      <c r="C172" s="191" t="s">
        <v>342</v>
      </c>
      <c r="D172" s="27" t="s">
        <v>491</v>
      </c>
      <c r="E172" s="27" t="s">
        <v>492</v>
      </c>
      <c r="F172" s="27" t="s">
        <v>36</v>
      </c>
      <c r="G172" s="278">
        <v>171</v>
      </c>
      <c r="H172" s="278">
        <v>1800</v>
      </c>
      <c r="I172" s="278">
        <v>0</v>
      </c>
      <c r="J172" s="278">
        <v>0</v>
      </c>
      <c r="K172" s="192">
        <f t="shared" si="16"/>
        <v>542.02500000000009</v>
      </c>
      <c r="L172" s="193">
        <f t="shared" si="17"/>
        <v>250470.00000000003</v>
      </c>
      <c r="M172" s="192">
        <f t="shared" si="18"/>
        <v>250470.00000000003</v>
      </c>
      <c r="N172" s="192">
        <f t="shared" si="19"/>
        <v>250470.00000000003</v>
      </c>
      <c r="O172" s="278"/>
      <c r="P172" s="241" t="str">
        <f t="shared" si="22"/>
        <v/>
      </c>
      <c r="Q172" s="192">
        <f t="shared" si="20"/>
        <v>492.75000000000006</v>
      </c>
      <c r="R172" s="192">
        <f t="shared" si="21"/>
        <v>542.02500000000009</v>
      </c>
      <c r="S172" s="278"/>
      <c r="T172" s="278"/>
      <c r="U172" s="278"/>
      <c r="V172" s="278"/>
      <c r="W172" s="278"/>
      <c r="X172" s="278"/>
      <c r="Y172" s="278"/>
      <c r="Z172" s="278"/>
      <c r="AA172" s="278"/>
      <c r="AB172" s="278"/>
      <c r="AC172" s="278"/>
      <c r="AD172" s="278"/>
      <c r="AE172" s="278"/>
      <c r="AF172" s="278"/>
      <c r="AG172" s="278"/>
      <c r="AH172" s="278"/>
      <c r="AI172" s="278"/>
      <c r="AJ172" s="278"/>
      <c r="AK172" s="278"/>
      <c r="AL172" s="278"/>
      <c r="AM172" s="278"/>
      <c r="AN172" s="278"/>
      <c r="AO172" s="278"/>
      <c r="AP172" s="278"/>
      <c r="AQ172" s="278"/>
      <c r="AR172" s="278"/>
      <c r="AS172" s="278"/>
      <c r="AT172" s="278"/>
      <c r="AU172" s="278"/>
      <c r="AV172" s="278"/>
      <c r="AW172" s="278"/>
      <c r="AX172" s="278"/>
      <c r="AY172" s="278"/>
      <c r="AZ172" s="278"/>
      <c r="BA172" s="278"/>
      <c r="BB172" s="278"/>
      <c r="BC172" s="278"/>
      <c r="BD172" s="278"/>
      <c r="BE172" s="278"/>
      <c r="BF172" s="278"/>
      <c r="BG172" s="278"/>
      <c r="BH172" s="278">
        <v>227700</v>
      </c>
      <c r="BI172" s="278"/>
      <c r="BJ172" s="278"/>
      <c r="BK172" s="278"/>
      <c r="BL172" s="278"/>
      <c r="BM172" s="278"/>
      <c r="BN172" s="278"/>
      <c r="BO172" s="278"/>
      <c r="BP172" s="278"/>
      <c r="BQ172" s="278"/>
      <c r="BR172" s="278"/>
      <c r="BS172" s="278"/>
      <c r="BT172" s="278"/>
      <c r="BU172" s="278"/>
      <c r="BV172" s="278"/>
      <c r="BW172" s="278"/>
      <c r="BX172" s="278"/>
      <c r="BY172" s="278"/>
      <c r="BZ172" s="278"/>
      <c r="CA172" s="278"/>
      <c r="CB172" s="278"/>
      <c r="CC172" s="278"/>
      <c r="CD172" s="278"/>
      <c r="CE172" s="278"/>
      <c r="CF172" s="278"/>
      <c r="CG172" s="278"/>
      <c r="CH172" s="278"/>
      <c r="CI172" s="278"/>
      <c r="CJ172" s="278"/>
      <c r="CK172" s="278"/>
      <c r="CL172" s="278"/>
      <c r="CM172" s="278"/>
      <c r="CN172" s="278"/>
      <c r="CO172" s="278"/>
      <c r="CP172" s="278"/>
      <c r="CQ172" s="278"/>
      <c r="CR172" s="278"/>
      <c r="CS172" s="278"/>
      <c r="CT172" s="278"/>
      <c r="CU172" s="278"/>
      <c r="CV172" s="278"/>
      <c r="CW172" s="278"/>
      <c r="CX172" s="278"/>
      <c r="CY172" s="278"/>
      <c r="CZ172" s="278"/>
      <c r="DA172" s="278"/>
      <c r="DB172" s="278"/>
      <c r="DC172" s="278"/>
      <c r="DD172" s="278"/>
      <c r="DE172" s="278"/>
      <c r="DF172" s="278"/>
      <c r="DG172" s="278"/>
      <c r="DH172" s="278"/>
      <c r="DI172" s="278"/>
      <c r="DJ172" s="278"/>
      <c r="DK172" s="278"/>
      <c r="DL172" s="278"/>
      <c r="DM172" s="278"/>
      <c r="DN172" s="278"/>
    </row>
    <row r="173" spans="2:118" x14ac:dyDescent="0.25">
      <c r="B173" s="353"/>
      <c r="C173" s="191" t="s">
        <v>343</v>
      </c>
      <c r="D173" s="27" t="s">
        <v>140</v>
      </c>
      <c r="E173" s="27" t="s">
        <v>141</v>
      </c>
      <c r="F173" s="27" t="s">
        <v>36</v>
      </c>
      <c r="G173" s="278">
        <v>0</v>
      </c>
      <c r="H173" s="278">
        <v>13603</v>
      </c>
      <c r="I173" s="278">
        <v>0</v>
      </c>
      <c r="J173" s="278">
        <v>180</v>
      </c>
      <c r="K173" s="192">
        <f t="shared" si="16"/>
        <v>3790.3250000000003</v>
      </c>
      <c r="L173" s="193">
        <f t="shared" si="17"/>
        <v>15161.300000000001</v>
      </c>
      <c r="M173" s="192">
        <f t="shared" si="18"/>
        <v>15161.300000000001</v>
      </c>
      <c r="N173" s="192">
        <f t="shared" si="19"/>
        <v>15161.300000000001</v>
      </c>
      <c r="O173" s="278"/>
      <c r="P173" s="241" t="str">
        <f t="shared" si="22"/>
        <v/>
      </c>
      <c r="Q173" s="192">
        <f t="shared" si="20"/>
        <v>3445.75</v>
      </c>
      <c r="R173" s="192">
        <f t="shared" si="21"/>
        <v>3790.3250000000003</v>
      </c>
      <c r="S173" s="278"/>
      <c r="T173" s="278"/>
      <c r="U173" s="278"/>
      <c r="V173" s="278"/>
      <c r="W173" s="278"/>
      <c r="X173" s="278"/>
      <c r="Y173" s="278"/>
      <c r="Z173" s="278">
        <v>13783</v>
      </c>
      <c r="AA173" s="278"/>
      <c r="AB173" s="278"/>
      <c r="AC173" s="278"/>
      <c r="AD173" s="278"/>
      <c r="AE173" s="278"/>
      <c r="AF173" s="278"/>
      <c r="AG173" s="278"/>
      <c r="AH173" s="278"/>
      <c r="AI173" s="278"/>
      <c r="AJ173" s="278"/>
      <c r="AK173" s="278"/>
      <c r="AL173" s="278"/>
      <c r="AM173" s="278"/>
      <c r="AN173" s="278"/>
      <c r="AO173" s="278"/>
      <c r="AP173" s="278"/>
      <c r="AQ173" s="278"/>
      <c r="AR173" s="278"/>
      <c r="AS173" s="278"/>
      <c r="AT173" s="278"/>
      <c r="AU173" s="278"/>
      <c r="AV173" s="278"/>
      <c r="AW173" s="278"/>
      <c r="AX173" s="278"/>
      <c r="AY173" s="278"/>
      <c r="AZ173" s="278"/>
      <c r="BA173" s="278"/>
      <c r="BB173" s="278"/>
      <c r="BC173" s="278"/>
      <c r="BD173" s="278"/>
      <c r="BE173" s="278"/>
      <c r="BF173" s="278"/>
      <c r="BG173" s="278"/>
      <c r="BH173" s="278"/>
      <c r="BI173" s="278"/>
      <c r="BJ173" s="278"/>
      <c r="BK173" s="278"/>
      <c r="BL173" s="278"/>
      <c r="BM173" s="278"/>
      <c r="BN173" s="278"/>
      <c r="BO173" s="278"/>
      <c r="BP173" s="278"/>
      <c r="BQ173" s="278"/>
      <c r="BR173" s="278"/>
      <c r="BS173" s="278"/>
      <c r="BT173" s="278"/>
      <c r="BU173" s="278"/>
      <c r="BV173" s="278"/>
      <c r="BW173" s="278"/>
      <c r="BX173" s="278"/>
      <c r="BY173" s="278"/>
      <c r="BZ173" s="278"/>
      <c r="CA173" s="278"/>
      <c r="CB173" s="278"/>
      <c r="CC173" s="278"/>
      <c r="CD173" s="278"/>
      <c r="CE173" s="278"/>
      <c r="CF173" s="278"/>
      <c r="CG173" s="278"/>
      <c r="CH173" s="278"/>
      <c r="CI173" s="278"/>
      <c r="CJ173" s="278"/>
      <c r="CK173" s="278"/>
      <c r="CL173" s="278"/>
      <c r="CM173" s="278"/>
      <c r="CN173" s="278"/>
      <c r="CO173" s="278"/>
      <c r="CP173" s="278"/>
      <c r="CQ173" s="278"/>
      <c r="CR173" s="278"/>
      <c r="CS173" s="278"/>
      <c r="CT173" s="278"/>
      <c r="CU173" s="278"/>
      <c r="CV173" s="278"/>
      <c r="CW173" s="278"/>
      <c r="CX173" s="278"/>
      <c r="CY173" s="278"/>
      <c r="CZ173" s="278"/>
      <c r="DA173" s="278"/>
      <c r="DB173" s="278"/>
      <c r="DC173" s="278"/>
      <c r="DD173" s="278"/>
      <c r="DE173" s="278"/>
      <c r="DF173" s="278"/>
      <c r="DG173" s="278"/>
      <c r="DH173" s="278"/>
      <c r="DI173" s="278"/>
      <c r="DJ173" s="278"/>
      <c r="DK173" s="278"/>
      <c r="DL173" s="278"/>
      <c r="DM173" s="278"/>
      <c r="DN173" s="278"/>
    </row>
    <row r="174" spans="2:118" x14ac:dyDescent="0.25">
      <c r="B174" s="353"/>
      <c r="C174" s="191" t="s">
        <v>344</v>
      </c>
      <c r="D174" s="27" t="s">
        <v>478</v>
      </c>
      <c r="E174" s="27" t="s">
        <v>134</v>
      </c>
      <c r="F174" s="27" t="s">
        <v>36</v>
      </c>
      <c r="G174" s="278">
        <v>516</v>
      </c>
      <c r="H174" s="278">
        <v>219700</v>
      </c>
      <c r="I174" s="278">
        <v>0</v>
      </c>
      <c r="J174" s="278">
        <v>18100</v>
      </c>
      <c r="K174" s="192">
        <f t="shared" si="16"/>
        <v>65536.900000000009</v>
      </c>
      <c r="L174" s="193">
        <f t="shared" si="17"/>
        <v>0</v>
      </c>
      <c r="M174" s="192">
        <f t="shared" si="18"/>
        <v>0</v>
      </c>
      <c r="N174" s="192">
        <f t="shared" si="19"/>
        <v>0</v>
      </c>
      <c r="O174" s="278"/>
      <c r="P174" s="241" t="str">
        <f t="shared" si="22"/>
        <v/>
      </c>
      <c r="Q174" s="192">
        <f t="shared" si="20"/>
        <v>59579</v>
      </c>
      <c r="R174" s="192">
        <f t="shared" si="21"/>
        <v>65536.900000000009</v>
      </c>
      <c r="S174" s="278"/>
      <c r="T174" s="278"/>
      <c r="U174" s="278"/>
      <c r="V174" s="278"/>
      <c r="W174" s="278"/>
      <c r="X174" s="278"/>
      <c r="Y174" s="278"/>
      <c r="Z174" s="278"/>
      <c r="AA174" s="278"/>
      <c r="AB174" s="278"/>
      <c r="AC174" s="278"/>
      <c r="AD174" s="278"/>
      <c r="AE174" s="278"/>
      <c r="AF174" s="278"/>
      <c r="AG174" s="278"/>
      <c r="AH174" s="278"/>
      <c r="AI174" s="278"/>
      <c r="AJ174" s="278"/>
      <c r="AK174" s="278"/>
      <c r="AL174" s="278"/>
      <c r="AM174" s="278"/>
      <c r="AN174" s="278"/>
      <c r="AO174" s="278"/>
      <c r="AP174" s="278"/>
      <c r="AQ174" s="278"/>
      <c r="AR174" s="278"/>
      <c r="AS174" s="278"/>
      <c r="AT174" s="278"/>
      <c r="AU174" s="278"/>
      <c r="AV174" s="278"/>
      <c r="AW174" s="278"/>
      <c r="AX174" s="278"/>
      <c r="AY174" s="278"/>
      <c r="AZ174" s="278"/>
      <c r="BA174" s="278"/>
      <c r="BB174" s="278"/>
      <c r="BC174" s="278"/>
      <c r="BD174" s="278"/>
      <c r="BE174" s="278"/>
      <c r="BF174" s="278"/>
      <c r="BG174" s="278"/>
      <c r="BH174" s="278"/>
      <c r="BI174" s="278"/>
      <c r="BJ174" s="278"/>
      <c r="BK174" s="278"/>
      <c r="BL174" s="278"/>
      <c r="BM174" s="278"/>
      <c r="BN174" s="278"/>
      <c r="BO174" s="278"/>
      <c r="BP174" s="278"/>
      <c r="BQ174" s="278"/>
      <c r="BR174" s="278"/>
      <c r="BS174" s="278"/>
      <c r="BT174" s="278"/>
      <c r="BU174" s="278"/>
      <c r="BV174" s="278"/>
      <c r="BW174" s="278"/>
      <c r="BX174" s="278"/>
      <c r="BY174" s="278"/>
      <c r="BZ174" s="278"/>
      <c r="CA174" s="278"/>
      <c r="CB174" s="278"/>
      <c r="CC174" s="278"/>
      <c r="CD174" s="278"/>
      <c r="CE174" s="278"/>
      <c r="CF174" s="278"/>
      <c r="CG174" s="278"/>
      <c r="CH174" s="278"/>
      <c r="CI174" s="278"/>
      <c r="CJ174" s="278"/>
      <c r="CK174" s="278"/>
      <c r="CL174" s="278"/>
      <c r="CM174" s="278"/>
      <c r="CN174" s="278"/>
      <c r="CO174" s="278"/>
      <c r="CP174" s="278"/>
      <c r="CQ174" s="278"/>
      <c r="CR174" s="278"/>
      <c r="CS174" s="278"/>
      <c r="CT174" s="278"/>
      <c r="CU174" s="278"/>
      <c r="CV174" s="278"/>
      <c r="CW174" s="278"/>
      <c r="CX174" s="278"/>
      <c r="CY174" s="278"/>
      <c r="CZ174" s="278"/>
      <c r="DA174" s="278"/>
      <c r="DB174" s="278"/>
      <c r="DC174" s="278"/>
      <c r="DD174" s="278"/>
      <c r="DE174" s="278"/>
      <c r="DF174" s="278"/>
      <c r="DG174" s="278"/>
      <c r="DH174" s="278"/>
      <c r="DI174" s="278"/>
      <c r="DJ174" s="278"/>
      <c r="DK174" s="278"/>
      <c r="DL174" s="278"/>
      <c r="DM174" s="278"/>
      <c r="DN174" s="278"/>
    </row>
    <row r="175" spans="2:118" ht="15" customHeight="1" x14ac:dyDescent="0.25">
      <c r="B175" s="238" t="s">
        <v>112</v>
      </c>
      <c r="C175" s="191" t="s">
        <v>346</v>
      </c>
      <c r="D175" s="27" t="s">
        <v>478</v>
      </c>
      <c r="E175" s="27" t="s">
        <v>134</v>
      </c>
      <c r="F175" s="27">
        <v>0</v>
      </c>
      <c r="G175" s="278"/>
      <c r="H175" s="278"/>
      <c r="I175" s="278"/>
      <c r="J175" s="278"/>
      <c r="K175" s="192">
        <f t="shared" si="16"/>
        <v>0</v>
      </c>
      <c r="L175" s="193">
        <f t="shared" si="17"/>
        <v>308000</v>
      </c>
      <c r="M175" s="192">
        <f t="shared" si="18"/>
        <v>308000</v>
      </c>
      <c r="N175" s="192">
        <f t="shared" si="19"/>
        <v>308000</v>
      </c>
      <c r="O175" s="278"/>
      <c r="P175" s="241" t="str">
        <f t="shared" si="22"/>
        <v/>
      </c>
      <c r="Q175" s="192">
        <f t="shared" si="20"/>
        <v>280000</v>
      </c>
      <c r="R175" s="192">
        <f t="shared" si="21"/>
        <v>308000</v>
      </c>
      <c r="S175" s="278"/>
      <c r="T175" s="278"/>
      <c r="U175" s="278"/>
      <c r="V175" s="278"/>
      <c r="W175" s="278"/>
      <c r="X175" s="278"/>
      <c r="Y175" s="278"/>
      <c r="Z175" s="278"/>
      <c r="AA175" s="278"/>
      <c r="AB175" s="278"/>
      <c r="AC175" s="278"/>
      <c r="AD175" s="278"/>
      <c r="AE175" s="278"/>
      <c r="AF175" s="278"/>
      <c r="AG175" s="278"/>
      <c r="AH175" s="278"/>
      <c r="AI175" s="278"/>
      <c r="AJ175" s="278"/>
      <c r="AK175" s="278"/>
      <c r="AL175" s="278"/>
      <c r="AM175" s="278"/>
      <c r="AN175" s="278"/>
      <c r="AO175" s="278"/>
      <c r="AP175" s="278"/>
      <c r="AQ175" s="278"/>
      <c r="AR175" s="278"/>
      <c r="AS175" s="278">
        <v>280000</v>
      </c>
      <c r="AT175" s="278"/>
      <c r="AU175" s="278"/>
      <c r="AV175" s="278"/>
      <c r="AW175" s="278"/>
      <c r="AX175" s="278"/>
      <c r="AY175" s="278"/>
      <c r="AZ175" s="278"/>
      <c r="BA175" s="278"/>
      <c r="BB175" s="278"/>
      <c r="BC175" s="278"/>
      <c r="BD175" s="278"/>
      <c r="BE175" s="278"/>
      <c r="BF175" s="278"/>
      <c r="BG175" s="278"/>
      <c r="BH175" s="278"/>
      <c r="BI175" s="278"/>
      <c r="BJ175" s="278"/>
      <c r="BK175" s="278"/>
      <c r="BL175" s="278"/>
      <c r="BM175" s="278"/>
      <c r="BN175" s="278"/>
      <c r="BO175" s="278"/>
      <c r="BP175" s="278"/>
      <c r="BQ175" s="278"/>
      <c r="BR175" s="278"/>
      <c r="BS175" s="278"/>
      <c r="BT175" s="278"/>
      <c r="BU175" s="278"/>
      <c r="BV175" s="278"/>
      <c r="BW175" s="278"/>
      <c r="BX175" s="278"/>
      <c r="BY175" s="278"/>
      <c r="BZ175" s="278"/>
      <c r="CA175" s="278"/>
      <c r="CB175" s="278"/>
      <c r="CC175" s="278"/>
      <c r="CD175" s="278"/>
      <c r="CE175" s="278"/>
      <c r="CF175" s="278"/>
      <c r="CG175" s="278"/>
      <c r="CH175" s="278"/>
      <c r="CI175" s="278"/>
      <c r="CJ175" s="278"/>
      <c r="CK175" s="278"/>
      <c r="CL175" s="278"/>
      <c r="CM175" s="278"/>
      <c r="CN175" s="278"/>
      <c r="CO175" s="278"/>
      <c r="CP175" s="278"/>
      <c r="CQ175" s="278"/>
      <c r="CR175" s="278"/>
      <c r="CS175" s="278"/>
      <c r="CT175" s="278"/>
      <c r="CU175" s="278"/>
      <c r="CV175" s="278"/>
      <c r="CW175" s="278"/>
      <c r="CX175" s="278"/>
      <c r="CY175" s="278"/>
      <c r="CZ175" s="278"/>
      <c r="DA175" s="278"/>
      <c r="DB175" s="278"/>
      <c r="DC175" s="278"/>
      <c r="DD175" s="278"/>
      <c r="DE175" s="278"/>
      <c r="DF175" s="278"/>
      <c r="DG175" s="278"/>
      <c r="DH175" s="278"/>
      <c r="DI175" s="278"/>
      <c r="DJ175" s="278"/>
      <c r="DK175" s="278"/>
      <c r="DL175" s="278"/>
      <c r="DM175" s="278"/>
      <c r="DN175" s="278"/>
    </row>
    <row r="176" spans="2:118" x14ac:dyDescent="0.25">
      <c r="B176" s="238" t="s">
        <v>510</v>
      </c>
      <c r="C176" s="194" t="s">
        <v>347</v>
      </c>
      <c r="D176" s="195" t="s">
        <v>478</v>
      </c>
      <c r="E176" s="195" t="s">
        <v>134</v>
      </c>
      <c r="F176" s="195" t="s">
        <v>691</v>
      </c>
      <c r="G176" s="280"/>
      <c r="H176" s="280"/>
      <c r="I176" s="280"/>
      <c r="J176" s="280"/>
      <c r="K176" s="196">
        <f t="shared" si="16"/>
        <v>0</v>
      </c>
      <c r="L176" s="193">
        <f t="shared" si="17"/>
        <v>308000</v>
      </c>
      <c r="M176" s="192">
        <f t="shared" si="18"/>
        <v>308000</v>
      </c>
      <c r="N176" s="192">
        <f t="shared" si="19"/>
        <v>308000</v>
      </c>
      <c r="O176" s="278"/>
      <c r="P176" s="241" t="str">
        <f t="shared" si="22"/>
        <v/>
      </c>
      <c r="Q176" s="192">
        <f t="shared" si="20"/>
        <v>280000</v>
      </c>
      <c r="R176" s="192">
        <f t="shared" si="21"/>
        <v>308000</v>
      </c>
      <c r="S176" s="278"/>
      <c r="T176" s="278"/>
      <c r="U176" s="278"/>
      <c r="V176" s="278"/>
      <c r="W176" s="278"/>
      <c r="X176" s="278"/>
      <c r="Y176" s="278"/>
      <c r="Z176" s="278"/>
      <c r="AA176" s="278"/>
      <c r="AB176" s="278"/>
      <c r="AC176" s="278"/>
      <c r="AD176" s="278"/>
      <c r="AE176" s="278"/>
      <c r="AF176" s="278"/>
      <c r="AG176" s="278"/>
      <c r="AH176" s="278"/>
      <c r="AI176" s="278"/>
      <c r="AJ176" s="278"/>
      <c r="AK176" s="278"/>
      <c r="AL176" s="278"/>
      <c r="AM176" s="278"/>
      <c r="AN176" s="278"/>
      <c r="AO176" s="278"/>
      <c r="AP176" s="278"/>
      <c r="AQ176" s="278"/>
      <c r="AR176" s="278"/>
      <c r="AS176" s="278">
        <v>280000</v>
      </c>
      <c r="AT176" s="278"/>
      <c r="AU176" s="278"/>
      <c r="AV176" s="278"/>
      <c r="AW176" s="278"/>
      <c r="AX176" s="278"/>
      <c r="AY176" s="278"/>
      <c r="AZ176" s="278"/>
      <c r="BA176" s="278"/>
      <c r="BB176" s="278"/>
      <c r="BC176" s="278"/>
      <c r="BD176" s="278"/>
      <c r="BE176" s="278"/>
      <c r="BF176" s="278"/>
      <c r="BG176" s="278"/>
      <c r="BH176" s="278"/>
      <c r="BI176" s="278"/>
      <c r="BJ176" s="278"/>
      <c r="BK176" s="278"/>
      <c r="BL176" s="278"/>
      <c r="BM176" s="278"/>
      <c r="BN176" s="278"/>
      <c r="BO176" s="278"/>
      <c r="BP176" s="278"/>
      <c r="BQ176" s="278"/>
      <c r="BR176" s="278"/>
      <c r="BS176" s="278"/>
      <c r="BT176" s="278"/>
      <c r="BU176" s="278"/>
      <c r="BV176" s="278"/>
      <c r="BW176" s="278"/>
      <c r="BX176" s="278"/>
      <c r="BY176" s="278"/>
      <c r="BZ176" s="278"/>
      <c r="CA176" s="278"/>
      <c r="CB176" s="278"/>
      <c r="CC176" s="278"/>
      <c r="CD176" s="278"/>
      <c r="CE176" s="278"/>
      <c r="CF176" s="278"/>
      <c r="CG176" s="278"/>
      <c r="CH176" s="278"/>
      <c r="CI176" s="278"/>
      <c r="CJ176" s="278"/>
      <c r="CK176" s="278"/>
      <c r="CL176" s="278"/>
      <c r="CM176" s="278"/>
      <c r="CN176" s="278"/>
      <c r="CO176" s="278"/>
      <c r="CP176" s="278"/>
      <c r="CQ176" s="278"/>
      <c r="CR176" s="278"/>
      <c r="CS176" s="278"/>
      <c r="CT176" s="278"/>
      <c r="CU176" s="278"/>
      <c r="CV176" s="278"/>
      <c r="CW176" s="278"/>
      <c r="CX176" s="278"/>
      <c r="CY176" s="278"/>
      <c r="CZ176" s="278"/>
      <c r="DA176" s="278"/>
      <c r="DB176" s="278"/>
      <c r="DC176" s="278"/>
      <c r="DD176" s="278"/>
      <c r="DE176" s="278"/>
      <c r="DF176" s="278"/>
      <c r="DG176" s="278"/>
      <c r="DH176" s="278"/>
      <c r="DI176" s="278"/>
      <c r="DJ176" s="278"/>
      <c r="DK176" s="278"/>
      <c r="DL176" s="278"/>
      <c r="DM176" s="278"/>
      <c r="DN176" s="278"/>
    </row>
    <row r="177" spans="2:118" x14ac:dyDescent="0.25">
      <c r="B177" s="352" t="s">
        <v>511</v>
      </c>
      <c r="C177" s="194" t="s">
        <v>349</v>
      </c>
      <c r="D177" s="195" t="s">
        <v>478</v>
      </c>
      <c r="E177" s="195" t="s">
        <v>134</v>
      </c>
      <c r="F177" s="195" t="s">
        <v>691</v>
      </c>
      <c r="G177" s="280"/>
      <c r="H177" s="280"/>
      <c r="I177" s="280"/>
      <c r="J177" s="280"/>
      <c r="K177" s="196">
        <f t="shared" si="16"/>
        <v>0</v>
      </c>
      <c r="L177" s="193">
        <f t="shared" si="17"/>
        <v>26840.000000000004</v>
      </c>
      <c r="M177" s="192">
        <f t="shared" si="18"/>
        <v>42790</v>
      </c>
      <c r="N177" s="192">
        <f t="shared" si="19"/>
        <v>35781.020000000004</v>
      </c>
      <c r="O177" s="278"/>
      <c r="P177" s="241" t="str">
        <f t="shared" si="22"/>
        <v/>
      </c>
      <c r="Q177" s="192">
        <f t="shared" si="20"/>
        <v>32528.2</v>
      </c>
      <c r="R177" s="192">
        <f t="shared" si="21"/>
        <v>35781.020000000004</v>
      </c>
      <c r="S177" s="278"/>
      <c r="T177" s="278"/>
      <c r="U177" s="278">
        <v>33120</v>
      </c>
      <c r="V177" s="278">
        <v>33120</v>
      </c>
      <c r="W177" s="278">
        <v>33120</v>
      </c>
      <c r="X177" s="278">
        <v>31633</v>
      </c>
      <c r="Y177" s="278">
        <v>31633</v>
      </c>
      <c r="Z177" s="278">
        <v>31633</v>
      </c>
      <c r="AA177" s="278">
        <v>34332</v>
      </c>
      <c r="AB177" s="278">
        <v>34332</v>
      </c>
      <c r="AC177" s="278">
        <v>34332</v>
      </c>
      <c r="AD177" s="278"/>
      <c r="AE177" s="278">
        <v>24400</v>
      </c>
      <c r="AF177" s="278">
        <v>34332</v>
      </c>
      <c r="AG177" s="278">
        <v>34332</v>
      </c>
      <c r="AH177" s="278">
        <v>34332</v>
      </c>
      <c r="AI177" s="278">
        <v>34332</v>
      </c>
      <c r="AJ177" s="278">
        <v>34332</v>
      </c>
      <c r="AK177" s="278">
        <v>34332</v>
      </c>
      <c r="AL177" s="278">
        <v>24400</v>
      </c>
      <c r="AM177" s="278">
        <v>34432</v>
      </c>
      <c r="AN177" s="278">
        <v>24400</v>
      </c>
      <c r="AO177" s="278">
        <v>38900</v>
      </c>
      <c r="AP177" s="278"/>
      <c r="AQ177" s="278">
        <v>38900</v>
      </c>
      <c r="AR177" s="278"/>
      <c r="AS177" s="278">
        <v>38900</v>
      </c>
      <c r="AT177" s="278">
        <v>38900</v>
      </c>
      <c r="AU177" s="278"/>
      <c r="AV177" s="278">
        <v>29000</v>
      </c>
      <c r="AW177" s="278"/>
      <c r="AX177" s="278">
        <v>24400</v>
      </c>
      <c r="AY177" s="278">
        <v>24400</v>
      </c>
      <c r="AZ177" s="278">
        <v>34332</v>
      </c>
      <c r="BA177" s="278">
        <v>34332</v>
      </c>
      <c r="BB177" s="278">
        <v>34332</v>
      </c>
      <c r="BC177" s="278"/>
      <c r="BD177" s="278">
        <v>34332</v>
      </c>
      <c r="BE177" s="278">
        <v>24400</v>
      </c>
      <c r="BF177" s="278">
        <v>33120</v>
      </c>
      <c r="BG177" s="278">
        <v>33120</v>
      </c>
      <c r="BH177" s="278">
        <v>33120</v>
      </c>
      <c r="BI177" s="278">
        <v>33120</v>
      </c>
      <c r="BJ177" s="278"/>
      <c r="BK177" s="278"/>
      <c r="BL177" s="278"/>
      <c r="BM177" s="278"/>
      <c r="BN177" s="278"/>
      <c r="BO177" s="278"/>
      <c r="BP177" s="278"/>
      <c r="BQ177" s="278"/>
      <c r="BR177" s="278"/>
      <c r="BS177" s="278"/>
      <c r="BT177" s="278"/>
      <c r="BU177" s="278"/>
      <c r="BV177" s="278"/>
      <c r="BW177" s="278"/>
      <c r="BX177" s="278"/>
      <c r="BY177" s="278"/>
      <c r="BZ177" s="278"/>
      <c r="CA177" s="278"/>
      <c r="CB177" s="278"/>
      <c r="CC177" s="278"/>
      <c r="CD177" s="278"/>
      <c r="CE177" s="278"/>
      <c r="CF177" s="278"/>
      <c r="CG177" s="278"/>
      <c r="CH177" s="278"/>
      <c r="CI177" s="278"/>
      <c r="CJ177" s="278"/>
      <c r="CK177" s="278"/>
      <c r="CL177" s="278"/>
      <c r="CM177" s="278"/>
      <c r="CN177" s="278"/>
      <c r="CO177" s="278"/>
      <c r="CP177" s="278"/>
      <c r="CQ177" s="278"/>
      <c r="CR177" s="278"/>
      <c r="CS177" s="278"/>
      <c r="CT177" s="278"/>
      <c r="CU177" s="278"/>
      <c r="CV177" s="278"/>
      <c r="CW177" s="278"/>
      <c r="CX177" s="278"/>
      <c r="CY177" s="278"/>
      <c r="CZ177" s="278"/>
      <c r="DA177" s="278"/>
      <c r="DB177" s="278"/>
      <c r="DC177" s="278"/>
      <c r="DD177" s="278"/>
      <c r="DE177" s="278"/>
      <c r="DF177" s="278"/>
      <c r="DG177" s="278"/>
      <c r="DH177" s="278"/>
      <c r="DI177" s="278"/>
      <c r="DJ177" s="278"/>
      <c r="DK177" s="278"/>
      <c r="DL177" s="278"/>
      <c r="DM177" s="278"/>
      <c r="DN177" s="278"/>
    </row>
    <row r="178" spans="2:118" x14ac:dyDescent="0.25">
      <c r="B178" s="353"/>
      <c r="C178" s="194" t="s">
        <v>350</v>
      </c>
      <c r="D178" s="195" t="s">
        <v>478</v>
      </c>
      <c r="E178" s="195" t="s">
        <v>134</v>
      </c>
      <c r="F178" s="195" t="s">
        <v>691</v>
      </c>
      <c r="G178" s="280"/>
      <c r="H178" s="280"/>
      <c r="I178" s="280"/>
      <c r="J178" s="280"/>
      <c r="K178" s="196">
        <f t="shared" si="16"/>
        <v>0</v>
      </c>
      <c r="L178" s="193">
        <f t="shared" si="17"/>
        <v>66000</v>
      </c>
      <c r="M178" s="192">
        <f t="shared" si="18"/>
        <v>256174.60000000003</v>
      </c>
      <c r="N178" s="192">
        <f t="shared" si="19"/>
        <v>195335.4740740741</v>
      </c>
      <c r="O178" s="278"/>
      <c r="P178" s="241" t="str">
        <f t="shared" si="22"/>
        <v/>
      </c>
      <c r="Q178" s="192">
        <f t="shared" si="20"/>
        <v>177577.70370370371</v>
      </c>
      <c r="R178" s="192">
        <f t="shared" si="21"/>
        <v>195335.4740740741</v>
      </c>
      <c r="S178" s="278"/>
      <c r="T178" s="278"/>
      <c r="U178" s="278">
        <v>186300</v>
      </c>
      <c r="V178" s="278">
        <v>186300</v>
      </c>
      <c r="W178" s="278">
        <v>186300</v>
      </c>
      <c r="X178" s="278">
        <v>60000</v>
      </c>
      <c r="Y178" s="278">
        <v>60000</v>
      </c>
      <c r="Z178" s="278">
        <v>60000</v>
      </c>
      <c r="AA178" s="278">
        <v>193119</v>
      </c>
      <c r="AB178" s="278">
        <v>193119</v>
      </c>
      <c r="AC178" s="278">
        <v>193119</v>
      </c>
      <c r="AD178" s="278"/>
      <c r="AE178" s="278">
        <v>232886</v>
      </c>
      <c r="AF178" s="278">
        <v>193119</v>
      </c>
      <c r="AG178" s="278">
        <v>193119</v>
      </c>
      <c r="AH178" s="278">
        <v>193119</v>
      </c>
      <c r="AI178" s="278">
        <v>193752</v>
      </c>
      <c r="AJ178" s="278">
        <v>193752</v>
      </c>
      <c r="AK178" s="278">
        <v>193119</v>
      </c>
      <c r="AL178" s="278">
        <v>193119</v>
      </c>
      <c r="AM178" s="278">
        <v>193119</v>
      </c>
      <c r="AN178" s="278">
        <v>186300</v>
      </c>
      <c r="AO178" s="278"/>
      <c r="AP178" s="278"/>
      <c r="AQ178" s="278"/>
      <c r="AR178" s="278"/>
      <c r="AS178" s="278"/>
      <c r="AT178" s="278"/>
      <c r="AU178" s="278"/>
      <c r="AV178" s="278"/>
      <c r="AW178" s="278"/>
      <c r="AX178" s="278"/>
      <c r="AY178" s="278">
        <v>186300</v>
      </c>
      <c r="AZ178" s="278">
        <v>193119</v>
      </c>
      <c r="BA178" s="278"/>
      <c r="BB178" s="278">
        <v>193199</v>
      </c>
      <c r="BC178" s="278"/>
      <c r="BD178" s="278">
        <v>193119</v>
      </c>
      <c r="BE178" s="278"/>
      <c r="BF178" s="278">
        <v>186300</v>
      </c>
      <c r="BG178" s="278">
        <v>186300</v>
      </c>
      <c r="BH178" s="278">
        <v>186300</v>
      </c>
      <c r="BI178" s="278">
        <v>186300</v>
      </c>
      <c r="BJ178" s="278"/>
      <c r="BK178" s="278"/>
      <c r="BL178" s="278"/>
      <c r="BM178" s="278"/>
      <c r="BN178" s="278"/>
      <c r="BO178" s="278"/>
      <c r="BP178" s="278"/>
      <c r="BQ178" s="278"/>
      <c r="BR178" s="278"/>
      <c r="BS178" s="278"/>
      <c r="BT178" s="278"/>
      <c r="BU178" s="278"/>
      <c r="BV178" s="278"/>
      <c r="BW178" s="278"/>
      <c r="BX178" s="278"/>
      <c r="BY178" s="278"/>
      <c r="BZ178" s="278"/>
      <c r="CA178" s="278"/>
      <c r="CB178" s="278"/>
      <c r="CC178" s="278"/>
      <c r="CD178" s="278"/>
      <c r="CE178" s="278"/>
      <c r="CF178" s="278"/>
      <c r="CG178" s="278"/>
      <c r="CH178" s="278"/>
      <c r="CI178" s="278"/>
      <c r="CJ178" s="278"/>
      <c r="CK178" s="278"/>
      <c r="CL178" s="278"/>
      <c r="CM178" s="278"/>
      <c r="CN178" s="278"/>
      <c r="CO178" s="278"/>
      <c r="CP178" s="278"/>
      <c r="CQ178" s="278"/>
      <c r="CR178" s="278"/>
      <c r="CS178" s="278"/>
      <c r="CT178" s="278"/>
      <c r="CU178" s="278"/>
      <c r="CV178" s="278"/>
      <c r="CW178" s="278"/>
      <c r="CX178" s="278"/>
      <c r="CY178" s="278"/>
      <c r="CZ178" s="278"/>
      <c r="DA178" s="278"/>
      <c r="DB178" s="278"/>
      <c r="DC178" s="278"/>
      <c r="DD178" s="278"/>
      <c r="DE178" s="278"/>
      <c r="DF178" s="278"/>
      <c r="DG178" s="278"/>
      <c r="DH178" s="278"/>
      <c r="DI178" s="278"/>
      <c r="DJ178" s="278"/>
      <c r="DK178" s="278"/>
      <c r="DL178" s="278"/>
      <c r="DM178" s="278"/>
      <c r="DN178" s="278"/>
    </row>
    <row r="179" spans="2:118" x14ac:dyDescent="0.25">
      <c r="B179" s="353"/>
      <c r="C179" s="194" t="s">
        <v>351</v>
      </c>
      <c r="D179" s="195" t="s">
        <v>491</v>
      </c>
      <c r="E179" s="195" t="s">
        <v>492</v>
      </c>
      <c r="F179" s="195" t="s">
        <v>691</v>
      </c>
      <c r="G179" s="280"/>
      <c r="H179" s="280"/>
      <c r="I179" s="280"/>
      <c r="J179" s="280"/>
      <c r="K179" s="196">
        <f t="shared" si="16"/>
        <v>0</v>
      </c>
      <c r="L179" s="193">
        <f t="shared" si="17"/>
        <v>22000</v>
      </c>
      <c r="M179" s="192">
        <f t="shared" si="18"/>
        <v>212430.90000000002</v>
      </c>
      <c r="N179" s="192">
        <f t="shared" si="19"/>
        <v>117215.45000000001</v>
      </c>
      <c r="O179" s="278"/>
      <c r="P179" s="241" t="str">
        <f t="shared" si="22"/>
        <v/>
      </c>
      <c r="Q179" s="192">
        <f t="shared" si="20"/>
        <v>106559.5</v>
      </c>
      <c r="R179" s="192">
        <f t="shared" si="21"/>
        <v>117215.45000000001</v>
      </c>
      <c r="S179" s="278"/>
      <c r="T179" s="278"/>
      <c r="U179" s="278"/>
      <c r="V179" s="278"/>
      <c r="W179" s="278"/>
      <c r="X179" s="278"/>
      <c r="Y179" s="278"/>
      <c r="Z179" s="278"/>
      <c r="AA179" s="278"/>
      <c r="AB179" s="278"/>
      <c r="AC179" s="278"/>
      <c r="AD179" s="278"/>
      <c r="AE179" s="278"/>
      <c r="AF179" s="278"/>
      <c r="AG179" s="278"/>
      <c r="AH179" s="278"/>
      <c r="AI179" s="278"/>
      <c r="AJ179" s="278"/>
      <c r="AK179" s="278"/>
      <c r="AL179" s="278"/>
      <c r="AM179" s="278"/>
      <c r="AN179" s="278"/>
      <c r="AO179" s="278"/>
      <c r="AP179" s="278"/>
      <c r="AQ179" s="278"/>
      <c r="AR179" s="278"/>
      <c r="AS179" s="278"/>
      <c r="AT179" s="278"/>
      <c r="AU179" s="278"/>
      <c r="AV179" s="278">
        <v>20000</v>
      </c>
      <c r="AW179" s="278"/>
      <c r="AX179" s="278"/>
      <c r="AY179" s="278"/>
      <c r="AZ179" s="278">
        <v>193119</v>
      </c>
      <c r="BA179" s="278"/>
      <c r="BB179" s="278"/>
      <c r="BC179" s="278"/>
      <c r="BD179" s="278"/>
      <c r="BE179" s="278"/>
      <c r="BF179" s="278"/>
      <c r="BG179" s="278"/>
      <c r="BH179" s="278"/>
      <c r="BI179" s="278"/>
      <c r="BJ179" s="278"/>
      <c r="BK179" s="278"/>
      <c r="BL179" s="278"/>
      <c r="BM179" s="278"/>
      <c r="BN179" s="278"/>
      <c r="BO179" s="278"/>
      <c r="BP179" s="278"/>
      <c r="BQ179" s="278"/>
      <c r="BR179" s="278"/>
      <c r="BS179" s="278"/>
      <c r="BT179" s="278"/>
      <c r="BU179" s="278"/>
      <c r="BV179" s="278"/>
      <c r="BW179" s="278"/>
      <c r="BX179" s="278"/>
      <c r="BY179" s="278"/>
      <c r="BZ179" s="278"/>
      <c r="CA179" s="278"/>
      <c r="CB179" s="278"/>
      <c r="CC179" s="278"/>
      <c r="CD179" s="278"/>
      <c r="CE179" s="278"/>
      <c r="CF179" s="278"/>
      <c r="CG179" s="278"/>
      <c r="CH179" s="278"/>
      <c r="CI179" s="278"/>
      <c r="CJ179" s="278"/>
      <c r="CK179" s="278"/>
      <c r="CL179" s="278"/>
      <c r="CM179" s="278"/>
      <c r="CN179" s="278"/>
      <c r="CO179" s="278"/>
      <c r="CP179" s="278"/>
      <c r="CQ179" s="278"/>
      <c r="CR179" s="278"/>
      <c r="CS179" s="278"/>
      <c r="CT179" s="278"/>
      <c r="CU179" s="278"/>
      <c r="CV179" s="278"/>
      <c r="CW179" s="278"/>
      <c r="CX179" s="278"/>
      <c r="CY179" s="278"/>
      <c r="CZ179" s="278"/>
      <c r="DA179" s="278"/>
      <c r="DB179" s="278"/>
      <c r="DC179" s="278"/>
      <c r="DD179" s="278"/>
      <c r="DE179" s="278"/>
      <c r="DF179" s="278"/>
      <c r="DG179" s="278"/>
      <c r="DH179" s="278"/>
      <c r="DI179" s="278"/>
      <c r="DJ179" s="278"/>
      <c r="DK179" s="278"/>
      <c r="DL179" s="278"/>
      <c r="DM179" s="278"/>
      <c r="DN179" s="278"/>
    </row>
    <row r="180" spans="2:118" x14ac:dyDescent="0.25">
      <c r="B180" s="353"/>
      <c r="C180" s="194" t="s">
        <v>352</v>
      </c>
      <c r="D180" s="195" t="s">
        <v>136</v>
      </c>
      <c r="E180" s="195" t="s">
        <v>137</v>
      </c>
      <c r="F180" s="195" t="s">
        <v>691</v>
      </c>
      <c r="G180" s="280"/>
      <c r="H180" s="280"/>
      <c r="I180" s="280"/>
      <c r="J180" s="280"/>
      <c r="K180" s="196">
        <f t="shared" si="16"/>
        <v>0</v>
      </c>
      <c r="L180" s="193">
        <f t="shared" si="17"/>
        <v>100.10000000000001</v>
      </c>
      <c r="M180" s="192">
        <f t="shared" si="18"/>
        <v>100.10000000000001</v>
      </c>
      <c r="N180" s="192">
        <f t="shared" si="19"/>
        <v>100.10000000000001</v>
      </c>
      <c r="O180" s="278"/>
      <c r="P180" s="241" t="str">
        <f t="shared" si="22"/>
        <v/>
      </c>
      <c r="Q180" s="192">
        <f t="shared" si="20"/>
        <v>91</v>
      </c>
      <c r="R180" s="192">
        <f t="shared" si="21"/>
        <v>100.10000000000001</v>
      </c>
      <c r="S180" s="278"/>
      <c r="T180" s="278"/>
      <c r="U180" s="278"/>
      <c r="V180" s="278"/>
      <c r="W180" s="278"/>
      <c r="X180" s="278">
        <v>91</v>
      </c>
      <c r="Y180" s="278">
        <v>91</v>
      </c>
      <c r="Z180" s="278">
        <v>91</v>
      </c>
      <c r="AA180" s="278"/>
      <c r="AB180" s="278"/>
      <c r="AC180" s="278"/>
      <c r="AD180" s="278"/>
      <c r="AE180" s="278"/>
      <c r="AF180" s="278"/>
      <c r="AG180" s="278"/>
      <c r="AH180" s="278"/>
      <c r="AI180" s="278"/>
      <c r="AJ180" s="278"/>
      <c r="AK180" s="278"/>
      <c r="AL180" s="278"/>
      <c r="AM180" s="278"/>
      <c r="AN180" s="278"/>
      <c r="AO180" s="278"/>
      <c r="AP180" s="278"/>
      <c r="AQ180" s="278"/>
      <c r="AR180" s="278"/>
      <c r="AS180" s="278"/>
      <c r="AT180" s="278"/>
      <c r="AU180" s="278"/>
      <c r="AV180" s="278"/>
      <c r="AW180" s="278"/>
      <c r="AX180" s="278"/>
      <c r="AY180" s="278"/>
      <c r="AZ180" s="278"/>
      <c r="BA180" s="278"/>
      <c r="BB180" s="278"/>
      <c r="BC180" s="278"/>
      <c r="BD180" s="278"/>
      <c r="BE180" s="278"/>
      <c r="BF180" s="278"/>
      <c r="BG180" s="278"/>
      <c r="BH180" s="278"/>
      <c r="BI180" s="278"/>
      <c r="BJ180" s="278"/>
      <c r="BK180" s="278"/>
      <c r="BL180" s="278"/>
      <c r="BM180" s="278"/>
      <c r="BN180" s="278"/>
      <c r="BO180" s="278"/>
      <c r="BP180" s="278"/>
      <c r="BQ180" s="278"/>
      <c r="BR180" s="278"/>
      <c r="BS180" s="278"/>
      <c r="BT180" s="278"/>
      <c r="BU180" s="278"/>
      <c r="BV180" s="278"/>
      <c r="BW180" s="278"/>
      <c r="BX180" s="278"/>
      <c r="BY180" s="278"/>
      <c r="BZ180" s="278"/>
      <c r="CA180" s="278"/>
      <c r="CB180" s="278"/>
      <c r="CC180" s="278"/>
      <c r="CD180" s="278"/>
      <c r="CE180" s="278"/>
      <c r="CF180" s="278"/>
      <c r="CG180" s="278"/>
      <c r="CH180" s="278"/>
      <c r="CI180" s="278"/>
      <c r="CJ180" s="278"/>
      <c r="CK180" s="278"/>
      <c r="CL180" s="278"/>
      <c r="CM180" s="278"/>
      <c r="CN180" s="278"/>
      <c r="CO180" s="278"/>
      <c r="CP180" s="278"/>
      <c r="CQ180" s="278"/>
      <c r="CR180" s="278"/>
      <c r="CS180" s="278"/>
      <c r="CT180" s="278"/>
      <c r="CU180" s="278"/>
      <c r="CV180" s="278"/>
      <c r="CW180" s="278"/>
      <c r="CX180" s="278"/>
      <c r="CY180" s="278"/>
      <c r="CZ180" s="278"/>
      <c r="DA180" s="278"/>
      <c r="DB180" s="278"/>
      <c r="DC180" s="278"/>
      <c r="DD180" s="278"/>
      <c r="DE180" s="278"/>
      <c r="DF180" s="278"/>
      <c r="DG180" s="278"/>
      <c r="DH180" s="278"/>
      <c r="DI180" s="278"/>
      <c r="DJ180" s="278"/>
      <c r="DK180" s="278"/>
      <c r="DL180" s="278"/>
      <c r="DM180" s="278"/>
      <c r="DN180" s="278"/>
    </row>
    <row r="181" spans="2:118" x14ac:dyDescent="0.25">
      <c r="B181" s="353"/>
      <c r="C181" s="194" t="s">
        <v>353</v>
      </c>
      <c r="D181" s="195" t="s">
        <v>131</v>
      </c>
      <c r="E181" s="195" t="s">
        <v>132</v>
      </c>
      <c r="F181" s="195" t="s">
        <v>691</v>
      </c>
      <c r="G181" s="280"/>
      <c r="H181" s="280"/>
      <c r="I181" s="280"/>
      <c r="J181" s="280"/>
      <c r="K181" s="196">
        <f t="shared" si="16"/>
        <v>0</v>
      </c>
      <c r="L181" s="193">
        <f t="shared" si="17"/>
        <v>148.5</v>
      </c>
      <c r="M181" s="192">
        <f t="shared" si="18"/>
        <v>220.00000000000003</v>
      </c>
      <c r="N181" s="192">
        <f t="shared" si="19"/>
        <v>162.31875000000002</v>
      </c>
      <c r="O181" s="278"/>
      <c r="P181" s="241" t="str">
        <f t="shared" si="22"/>
        <v/>
      </c>
      <c r="Q181" s="192">
        <f t="shared" si="20"/>
        <v>147.5625</v>
      </c>
      <c r="R181" s="192">
        <f t="shared" si="21"/>
        <v>162.31875000000002</v>
      </c>
      <c r="S181" s="278"/>
      <c r="T181" s="278">
        <v>135</v>
      </c>
      <c r="U181" s="278">
        <v>135</v>
      </c>
      <c r="V181" s="278">
        <v>135</v>
      </c>
      <c r="W181" s="278">
        <v>135</v>
      </c>
      <c r="X181" s="278"/>
      <c r="Y181" s="278"/>
      <c r="Z181" s="278"/>
      <c r="AA181" s="278"/>
      <c r="AB181" s="278">
        <v>140</v>
      </c>
      <c r="AC181" s="278">
        <v>140</v>
      </c>
      <c r="AD181" s="278"/>
      <c r="AE181" s="278"/>
      <c r="AF181" s="278">
        <v>140</v>
      </c>
      <c r="AG181" s="278">
        <v>140</v>
      </c>
      <c r="AH181" s="278">
        <v>140</v>
      </c>
      <c r="AI181" s="278">
        <v>140</v>
      </c>
      <c r="AJ181" s="278">
        <v>140</v>
      </c>
      <c r="AK181" s="278">
        <v>140</v>
      </c>
      <c r="AL181" s="278">
        <v>140</v>
      </c>
      <c r="AM181" s="278">
        <v>140</v>
      </c>
      <c r="AN181" s="278">
        <v>140</v>
      </c>
      <c r="AO181" s="278">
        <v>173</v>
      </c>
      <c r="AP181" s="278">
        <v>173</v>
      </c>
      <c r="AQ181" s="278">
        <v>200</v>
      </c>
      <c r="AR181" s="278">
        <v>173</v>
      </c>
      <c r="AS181" s="278"/>
      <c r="AT181" s="278">
        <v>200</v>
      </c>
      <c r="AU181" s="278">
        <v>173</v>
      </c>
      <c r="AV181" s="278"/>
      <c r="AW181" s="278">
        <v>170</v>
      </c>
      <c r="AX181" s="278">
        <v>140</v>
      </c>
      <c r="AY181" s="278">
        <v>140</v>
      </c>
      <c r="AZ181" s="278">
        <v>140</v>
      </c>
      <c r="BA181" s="278">
        <v>140</v>
      </c>
      <c r="BB181" s="278">
        <v>140</v>
      </c>
      <c r="BC181" s="278"/>
      <c r="BD181" s="278"/>
      <c r="BE181" s="278">
        <v>140</v>
      </c>
      <c r="BF181" s="278">
        <v>135</v>
      </c>
      <c r="BG181" s="278">
        <v>135</v>
      </c>
      <c r="BH181" s="278">
        <v>135</v>
      </c>
      <c r="BI181" s="278">
        <v>135</v>
      </c>
      <c r="BJ181" s="278"/>
      <c r="BK181" s="278"/>
      <c r="BL181" s="278"/>
      <c r="BM181" s="278"/>
      <c r="BN181" s="278"/>
      <c r="BO181" s="278"/>
      <c r="BP181" s="278"/>
      <c r="BQ181" s="278"/>
      <c r="BR181" s="278"/>
      <c r="BS181" s="278"/>
      <c r="BT181" s="278"/>
      <c r="BU181" s="278"/>
      <c r="BV181" s="278"/>
      <c r="BW181" s="278"/>
      <c r="BX181" s="278"/>
      <c r="BY181" s="278"/>
      <c r="BZ181" s="278"/>
      <c r="CA181" s="278"/>
      <c r="CB181" s="278"/>
      <c r="CC181" s="278"/>
      <c r="CD181" s="278"/>
      <c r="CE181" s="278"/>
      <c r="CF181" s="278"/>
      <c r="CG181" s="278"/>
      <c r="CH181" s="278"/>
      <c r="CI181" s="278"/>
      <c r="CJ181" s="278"/>
      <c r="CK181" s="278"/>
      <c r="CL181" s="278"/>
      <c r="CM181" s="278"/>
      <c r="CN181" s="278"/>
      <c r="CO181" s="278"/>
      <c r="CP181" s="278"/>
      <c r="CQ181" s="278"/>
      <c r="CR181" s="278"/>
      <c r="CS181" s="278"/>
      <c r="CT181" s="278"/>
      <c r="CU181" s="278"/>
      <c r="CV181" s="278"/>
      <c r="CW181" s="278"/>
      <c r="CX181" s="278"/>
      <c r="CY181" s="278"/>
      <c r="CZ181" s="278"/>
      <c r="DA181" s="278"/>
      <c r="DB181" s="278"/>
      <c r="DC181" s="278"/>
      <c r="DD181" s="278"/>
      <c r="DE181" s="278"/>
      <c r="DF181" s="278"/>
      <c r="DG181" s="278"/>
      <c r="DH181" s="278"/>
      <c r="DI181" s="278"/>
      <c r="DJ181" s="278"/>
      <c r="DK181" s="278"/>
      <c r="DL181" s="278"/>
      <c r="DM181" s="278"/>
      <c r="DN181" s="278"/>
    </row>
    <row r="182" spans="2:118" x14ac:dyDescent="0.25">
      <c r="B182" s="353"/>
      <c r="C182" s="194" t="s">
        <v>354</v>
      </c>
      <c r="D182" s="195" t="s">
        <v>478</v>
      </c>
      <c r="E182" s="195" t="s">
        <v>134</v>
      </c>
      <c r="F182" s="195" t="s">
        <v>691</v>
      </c>
      <c r="G182" s="280"/>
      <c r="H182" s="280"/>
      <c r="I182" s="280"/>
      <c r="J182" s="280"/>
      <c r="K182" s="196">
        <f t="shared" si="16"/>
        <v>0</v>
      </c>
      <c r="L182" s="193">
        <f t="shared" si="17"/>
        <v>154</v>
      </c>
      <c r="M182" s="192">
        <f t="shared" si="18"/>
        <v>2296.8000000000002</v>
      </c>
      <c r="N182" s="192">
        <f t="shared" si="19"/>
        <v>1225.4000000000001</v>
      </c>
      <c r="O182" s="278"/>
      <c r="P182" s="241" t="str">
        <f t="shared" si="22"/>
        <v/>
      </c>
      <c r="Q182" s="192">
        <f t="shared" si="20"/>
        <v>1114</v>
      </c>
      <c r="R182" s="192">
        <f t="shared" si="21"/>
        <v>1225.4000000000001</v>
      </c>
      <c r="S182" s="278"/>
      <c r="T182" s="278"/>
      <c r="U182" s="278"/>
      <c r="V182" s="278"/>
      <c r="W182" s="278"/>
      <c r="X182" s="278"/>
      <c r="Y182" s="278"/>
      <c r="Z182" s="278"/>
      <c r="AA182" s="278"/>
      <c r="AB182" s="278"/>
      <c r="AC182" s="278"/>
      <c r="AD182" s="278"/>
      <c r="AE182" s="278"/>
      <c r="AF182" s="278"/>
      <c r="AG182" s="278"/>
      <c r="AH182" s="278"/>
      <c r="AI182" s="278"/>
      <c r="AJ182" s="278"/>
      <c r="AK182" s="278"/>
      <c r="AL182" s="278"/>
      <c r="AM182" s="278"/>
      <c r="AN182" s="278"/>
      <c r="AO182" s="278"/>
      <c r="AP182" s="278"/>
      <c r="AQ182" s="278"/>
      <c r="AR182" s="278"/>
      <c r="AS182" s="278">
        <v>2088</v>
      </c>
      <c r="AT182" s="278"/>
      <c r="AU182" s="278"/>
      <c r="AV182" s="278"/>
      <c r="AW182" s="278"/>
      <c r="AX182" s="278"/>
      <c r="AY182" s="278"/>
      <c r="AZ182" s="278"/>
      <c r="BA182" s="278"/>
      <c r="BB182" s="278"/>
      <c r="BC182" s="278"/>
      <c r="BD182" s="278">
        <v>140</v>
      </c>
      <c r="BE182" s="278"/>
      <c r="BF182" s="278"/>
      <c r="BG182" s="278"/>
      <c r="BH182" s="278"/>
      <c r="BI182" s="278"/>
      <c r="BJ182" s="278"/>
      <c r="BK182" s="278"/>
      <c r="BL182" s="278"/>
      <c r="BM182" s="278"/>
      <c r="BN182" s="278"/>
      <c r="BO182" s="278"/>
      <c r="BP182" s="278"/>
      <c r="BQ182" s="278"/>
      <c r="BR182" s="278"/>
      <c r="BS182" s="278"/>
      <c r="BT182" s="278"/>
      <c r="BU182" s="278"/>
      <c r="BV182" s="278"/>
      <c r="BW182" s="278"/>
      <c r="BX182" s="278"/>
      <c r="BY182" s="278"/>
      <c r="BZ182" s="278"/>
      <c r="CA182" s="278"/>
      <c r="CB182" s="278"/>
      <c r="CC182" s="278"/>
      <c r="CD182" s="278"/>
      <c r="CE182" s="278"/>
      <c r="CF182" s="278"/>
      <c r="CG182" s="278"/>
      <c r="CH182" s="278"/>
      <c r="CI182" s="278"/>
      <c r="CJ182" s="278"/>
      <c r="CK182" s="278"/>
      <c r="CL182" s="278"/>
      <c r="CM182" s="278"/>
      <c r="CN182" s="278"/>
      <c r="CO182" s="278"/>
      <c r="CP182" s="278"/>
      <c r="CQ182" s="278"/>
      <c r="CR182" s="278"/>
      <c r="CS182" s="278"/>
      <c r="CT182" s="278"/>
      <c r="CU182" s="278"/>
      <c r="CV182" s="278"/>
      <c r="CW182" s="278"/>
      <c r="CX182" s="278"/>
      <c r="CY182" s="278"/>
      <c r="CZ182" s="278"/>
      <c r="DA182" s="278"/>
      <c r="DB182" s="278"/>
      <c r="DC182" s="278"/>
      <c r="DD182" s="278"/>
      <c r="DE182" s="278"/>
      <c r="DF182" s="278"/>
      <c r="DG182" s="278"/>
      <c r="DH182" s="278"/>
      <c r="DI182" s="278"/>
      <c r="DJ182" s="278"/>
      <c r="DK182" s="278"/>
      <c r="DL182" s="278"/>
      <c r="DM182" s="278"/>
      <c r="DN182" s="278"/>
    </row>
    <row r="183" spans="2:118" x14ac:dyDescent="0.25">
      <c r="B183" s="353"/>
      <c r="C183" s="194" t="s">
        <v>355</v>
      </c>
      <c r="D183" s="195" t="s">
        <v>478</v>
      </c>
      <c r="E183" s="195" t="s">
        <v>134</v>
      </c>
      <c r="F183" s="195" t="s">
        <v>691</v>
      </c>
      <c r="G183" s="280"/>
      <c r="H183" s="280"/>
      <c r="I183" s="280"/>
      <c r="J183" s="280"/>
      <c r="K183" s="196">
        <f t="shared" si="16"/>
        <v>0</v>
      </c>
      <c r="L183" s="193">
        <f t="shared" si="17"/>
        <v>41690</v>
      </c>
      <c r="M183" s="192">
        <f t="shared" si="18"/>
        <v>58723.500000000007</v>
      </c>
      <c r="N183" s="192">
        <f t="shared" si="19"/>
        <v>47995.946428571435</v>
      </c>
      <c r="O183" s="278"/>
      <c r="P183" s="241" t="str">
        <f t="shared" si="22"/>
        <v/>
      </c>
      <c r="Q183" s="192">
        <f t="shared" si="20"/>
        <v>43632.678571428572</v>
      </c>
      <c r="R183" s="192">
        <f t="shared" si="21"/>
        <v>47995.946428571435</v>
      </c>
      <c r="S183" s="278"/>
      <c r="T183" s="278"/>
      <c r="U183" s="278">
        <v>42750</v>
      </c>
      <c r="V183" s="278">
        <v>42750</v>
      </c>
      <c r="W183" s="278">
        <v>42750</v>
      </c>
      <c r="X183" s="278">
        <v>53385</v>
      </c>
      <c r="Y183" s="278">
        <v>53385</v>
      </c>
      <c r="Z183" s="278">
        <v>53385</v>
      </c>
      <c r="AA183" s="278">
        <v>44315</v>
      </c>
      <c r="AB183" s="278">
        <v>44315</v>
      </c>
      <c r="AC183" s="278">
        <v>44315</v>
      </c>
      <c r="AD183" s="278"/>
      <c r="AE183" s="278">
        <v>37900</v>
      </c>
      <c r="AF183" s="278">
        <v>44315</v>
      </c>
      <c r="AG183" s="278">
        <v>44315</v>
      </c>
      <c r="AH183" s="278">
        <v>44315</v>
      </c>
      <c r="AI183" s="278">
        <v>44315</v>
      </c>
      <c r="AJ183" s="278">
        <v>44315</v>
      </c>
      <c r="AK183" s="278">
        <v>44315</v>
      </c>
      <c r="AL183" s="278">
        <v>37900</v>
      </c>
      <c r="AM183" s="278">
        <v>44315</v>
      </c>
      <c r="AN183" s="278">
        <v>37900</v>
      </c>
      <c r="AO183" s="278"/>
      <c r="AP183" s="278"/>
      <c r="AQ183" s="278"/>
      <c r="AR183" s="278"/>
      <c r="AS183" s="278"/>
      <c r="AT183" s="278"/>
      <c r="AU183" s="278"/>
      <c r="AV183" s="278"/>
      <c r="AW183" s="278"/>
      <c r="AX183" s="278">
        <v>37900</v>
      </c>
      <c r="AY183" s="278">
        <v>37900</v>
      </c>
      <c r="AZ183" s="278">
        <v>44315</v>
      </c>
      <c r="BA183" s="278">
        <v>44315</v>
      </c>
      <c r="BB183" s="278">
        <v>44315</v>
      </c>
      <c r="BC183" s="278"/>
      <c r="BD183" s="278">
        <v>44315</v>
      </c>
      <c r="BE183" s="278">
        <v>37900</v>
      </c>
      <c r="BF183" s="278"/>
      <c r="BG183" s="278">
        <v>42750</v>
      </c>
      <c r="BH183" s="278"/>
      <c r="BI183" s="278">
        <v>42750</v>
      </c>
      <c r="BJ183" s="278"/>
      <c r="BK183" s="278"/>
      <c r="BL183" s="278"/>
      <c r="BM183" s="278"/>
      <c r="BN183" s="278"/>
      <c r="BO183" s="278"/>
      <c r="BP183" s="278"/>
      <c r="BQ183" s="278"/>
      <c r="BR183" s="278"/>
      <c r="BS183" s="278"/>
      <c r="BT183" s="278"/>
      <c r="BU183" s="278"/>
      <c r="BV183" s="278"/>
      <c r="BW183" s="278"/>
      <c r="BX183" s="278"/>
      <c r="BY183" s="278"/>
      <c r="BZ183" s="278"/>
      <c r="CA183" s="278"/>
      <c r="CB183" s="278"/>
      <c r="CC183" s="278"/>
      <c r="CD183" s="278"/>
      <c r="CE183" s="278"/>
      <c r="CF183" s="278"/>
      <c r="CG183" s="278"/>
      <c r="CH183" s="278"/>
      <c r="CI183" s="278"/>
      <c r="CJ183" s="278"/>
      <c r="CK183" s="278"/>
      <c r="CL183" s="278"/>
      <c r="CM183" s="278"/>
      <c r="CN183" s="278"/>
      <c r="CO183" s="278"/>
      <c r="CP183" s="278"/>
      <c r="CQ183" s="278"/>
      <c r="CR183" s="278"/>
      <c r="CS183" s="278"/>
      <c r="CT183" s="278"/>
      <c r="CU183" s="278"/>
      <c r="CV183" s="278"/>
      <c r="CW183" s="278"/>
      <c r="CX183" s="278"/>
      <c r="CY183" s="278"/>
      <c r="CZ183" s="278"/>
      <c r="DA183" s="278"/>
      <c r="DB183" s="278"/>
      <c r="DC183" s="278"/>
      <c r="DD183" s="278"/>
      <c r="DE183" s="278"/>
      <c r="DF183" s="278"/>
      <c r="DG183" s="278"/>
      <c r="DH183" s="278"/>
      <c r="DI183" s="278"/>
      <c r="DJ183" s="278"/>
      <c r="DK183" s="278"/>
      <c r="DL183" s="278"/>
      <c r="DM183" s="278"/>
      <c r="DN183" s="278"/>
    </row>
    <row r="184" spans="2:118" x14ac:dyDescent="0.25">
      <c r="B184" s="353"/>
      <c r="C184" s="194" t="s">
        <v>356</v>
      </c>
      <c r="D184" s="195" t="s">
        <v>478</v>
      </c>
      <c r="E184" s="195" t="s">
        <v>134</v>
      </c>
      <c r="F184" s="195" t="s">
        <v>691</v>
      </c>
      <c r="G184" s="280"/>
      <c r="H184" s="280"/>
      <c r="I184" s="280"/>
      <c r="J184" s="280"/>
      <c r="K184" s="196">
        <f t="shared" si="16"/>
        <v>0</v>
      </c>
      <c r="L184" s="193">
        <f t="shared" si="17"/>
        <v>1155</v>
      </c>
      <c r="M184" s="192">
        <f t="shared" si="18"/>
        <v>1778.7</v>
      </c>
      <c r="N184" s="192">
        <f t="shared" si="19"/>
        <v>1730.596153846154</v>
      </c>
      <c r="O184" s="278"/>
      <c r="P184" s="241" t="str">
        <f t="shared" si="22"/>
        <v/>
      </c>
      <c r="Q184" s="192">
        <f t="shared" si="20"/>
        <v>1573.2692307692307</v>
      </c>
      <c r="R184" s="192">
        <f t="shared" si="21"/>
        <v>1730.596153846154</v>
      </c>
      <c r="S184" s="278"/>
      <c r="T184" s="278"/>
      <c r="U184" s="278">
        <v>1560</v>
      </c>
      <c r="V184" s="278">
        <v>1560</v>
      </c>
      <c r="W184" s="278">
        <v>1560</v>
      </c>
      <c r="X184" s="278"/>
      <c r="Y184" s="278"/>
      <c r="Z184" s="278"/>
      <c r="AA184" s="278">
        <v>1617</v>
      </c>
      <c r="AB184" s="278">
        <v>1617</v>
      </c>
      <c r="AC184" s="278">
        <v>1617</v>
      </c>
      <c r="AD184" s="278"/>
      <c r="AE184" s="278">
        <v>1050</v>
      </c>
      <c r="AF184" s="278">
        <v>1617</v>
      </c>
      <c r="AG184" s="278">
        <v>1617</v>
      </c>
      <c r="AH184" s="278">
        <v>1617</v>
      </c>
      <c r="AI184" s="278">
        <v>1617</v>
      </c>
      <c r="AJ184" s="278">
        <v>1617</v>
      </c>
      <c r="AK184" s="278">
        <v>1617</v>
      </c>
      <c r="AL184" s="278">
        <v>1617</v>
      </c>
      <c r="AM184" s="278">
        <v>1617</v>
      </c>
      <c r="AN184" s="278">
        <v>1560</v>
      </c>
      <c r="AO184" s="278"/>
      <c r="AP184" s="278"/>
      <c r="AQ184" s="278"/>
      <c r="AR184" s="278"/>
      <c r="AS184" s="278"/>
      <c r="AT184" s="278"/>
      <c r="AU184" s="278"/>
      <c r="AV184" s="278"/>
      <c r="AW184" s="278"/>
      <c r="AX184" s="278">
        <v>1560</v>
      </c>
      <c r="AY184" s="278">
        <v>1560</v>
      </c>
      <c r="AZ184" s="278">
        <v>1617</v>
      </c>
      <c r="BA184" s="278">
        <v>1617</v>
      </c>
      <c r="BB184" s="278">
        <v>1617</v>
      </c>
      <c r="BC184" s="278"/>
      <c r="BD184" s="278">
        <v>1617</v>
      </c>
      <c r="BE184" s="278"/>
      <c r="BF184" s="278">
        <v>1560</v>
      </c>
      <c r="BG184" s="278">
        <v>1560</v>
      </c>
      <c r="BH184" s="278">
        <v>1560</v>
      </c>
      <c r="BI184" s="278">
        <v>1560</v>
      </c>
      <c r="BJ184" s="278"/>
      <c r="BK184" s="278"/>
      <c r="BL184" s="278"/>
      <c r="BM184" s="278"/>
      <c r="BN184" s="278"/>
      <c r="BO184" s="278"/>
      <c r="BP184" s="278"/>
      <c r="BQ184" s="278"/>
      <c r="BR184" s="278"/>
      <c r="BS184" s="278"/>
      <c r="BT184" s="278"/>
      <c r="BU184" s="278"/>
      <c r="BV184" s="278"/>
      <c r="BW184" s="278"/>
      <c r="BX184" s="278"/>
      <c r="BY184" s="278"/>
      <c r="BZ184" s="278"/>
      <c r="CA184" s="278"/>
      <c r="CB184" s="278"/>
      <c r="CC184" s="278"/>
      <c r="CD184" s="278"/>
      <c r="CE184" s="278"/>
      <c r="CF184" s="278"/>
      <c r="CG184" s="278"/>
      <c r="CH184" s="278"/>
      <c r="CI184" s="278"/>
      <c r="CJ184" s="278"/>
      <c r="CK184" s="278"/>
      <c r="CL184" s="278"/>
      <c r="CM184" s="278"/>
      <c r="CN184" s="278"/>
      <c r="CO184" s="278"/>
      <c r="CP184" s="278"/>
      <c r="CQ184" s="278"/>
      <c r="CR184" s="278"/>
      <c r="CS184" s="278"/>
      <c r="CT184" s="278"/>
      <c r="CU184" s="278"/>
      <c r="CV184" s="278"/>
      <c r="CW184" s="278"/>
      <c r="CX184" s="278"/>
      <c r="CY184" s="278"/>
      <c r="CZ184" s="278"/>
      <c r="DA184" s="278"/>
      <c r="DB184" s="278"/>
      <c r="DC184" s="278"/>
      <c r="DD184" s="278"/>
      <c r="DE184" s="278"/>
      <c r="DF184" s="278"/>
      <c r="DG184" s="278"/>
      <c r="DH184" s="278"/>
      <c r="DI184" s="278"/>
      <c r="DJ184" s="278"/>
      <c r="DK184" s="278"/>
      <c r="DL184" s="278"/>
      <c r="DM184" s="278"/>
      <c r="DN184" s="278"/>
    </row>
    <row r="185" spans="2:118" x14ac:dyDescent="0.25">
      <c r="B185" s="353"/>
      <c r="C185" s="194" t="s">
        <v>357</v>
      </c>
      <c r="D185" s="195" t="s">
        <v>478</v>
      </c>
      <c r="E185" s="195" t="s">
        <v>134</v>
      </c>
      <c r="F185" s="195" t="s">
        <v>691</v>
      </c>
      <c r="G185" s="280"/>
      <c r="H185" s="280"/>
      <c r="I185" s="280"/>
      <c r="J185" s="280"/>
      <c r="K185" s="196">
        <f t="shared" si="16"/>
        <v>0</v>
      </c>
      <c r="L185" s="193">
        <f t="shared" si="17"/>
        <v>88000</v>
      </c>
      <c r="M185" s="192">
        <f t="shared" si="18"/>
        <v>204930.00000000003</v>
      </c>
      <c r="N185" s="192">
        <f t="shared" si="19"/>
        <v>117232.50000000001</v>
      </c>
      <c r="O185" s="278"/>
      <c r="P185" s="241" t="str">
        <f t="shared" si="22"/>
        <v/>
      </c>
      <c r="Q185" s="192">
        <f t="shared" si="20"/>
        <v>106575</v>
      </c>
      <c r="R185" s="192">
        <f t="shared" si="21"/>
        <v>117232.50000000001</v>
      </c>
      <c r="S185" s="278"/>
      <c r="T185" s="278"/>
      <c r="U185" s="278"/>
      <c r="V185" s="278"/>
      <c r="W185" s="278"/>
      <c r="X185" s="278">
        <v>80000</v>
      </c>
      <c r="Y185" s="278">
        <v>80000</v>
      </c>
      <c r="Z185" s="278">
        <v>80000</v>
      </c>
      <c r="AA185" s="278"/>
      <c r="AB185" s="278"/>
      <c r="AC185" s="278"/>
      <c r="AD185" s="278"/>
      <c r="AE185" s="278"/>
      <c r="AF185" s="278"/>
      <c r="AG185" s="278"/>
      <c r="AH185" s="278"/>
      <c r="AI185" s="278"/>
      <c r="AJ185" s="278"/>
      <c r="AK185" s="278"/>
      <c r="AL185" s="278"/>
      <c r="AM185" s="278"/>
      <c r="AN185" s="278"/>
      <c r="AO185" s="278"/>
      <c r="AP185" s="278"/>
      <c r="AQ185" s="278"/>
      <c r="AR185" s="278"/>
      <c r="AS185" s="278"/>
      <c r="AT185" s="278"/>
      <c r="AU185" s="278"/>
      <c r="AV185" s="278"/>
      <c r="AW185" s="278"/>
      <c r="AX185" s="278">
        <v>186300</v>
      </c>
      <c r="AY185" s="278"/>
      <c r="AZ185" s="278"/>
      <c r="BA185" s="278"/>
      <c r="BB185" s="278"/>
      <c r="BC185" s="278"/>
      <c r="BD185" s="278"/>
      <c r="BE185" s="278"/>
      <c r="BF185" s="278"/>
      <c r="BG185" s="278"/>
      <c r="BH185" s="278"/>
      <c r="BI185" s="278"/>
      <c r="BJ185" s="278"/>
      <c r="BK185" s="278"/>
      <c r="BL185" s="278"/>
      <c r="BM185" s="278"/>
      <c r="BN185" s="278"/>
      <c r="BO185" s="278"/>
      <c r="BP185" s="278"/>
      <c r="BQ185" s="278"/>
      <c r="BR185" s="278"/>
      <c r="BS185" s="278"/>
      <c r="BT185" s="278"/>
      <c r="BU185" s="278"/>
      <c r="BV185" s="278"/>
      <c r="BW185" s="278"/>
      <c r="BX185" s="278"/>
      <c r="BY185" s="278"/>
      <c r="BZ185" s="278"/>
      <c r="CA185" s="278"/>
      <c r="CB185" s="278"/>
      <c r="CC185" s="278"/>
      <c r="CD185" s="278"/>
      <c r="CE185" s="278"/>
      <c r="CF185" s="278"/>
      <c r="CG185" s="278"/>
      <c r="CH185" s="278"/>
      <c r="CI185" s="278"/>
      <c r="CJ185" s="278"/>
      <c r="CK185" s="278"/>
      <c r="CL185" s="278"/>
      <c r="CM185" s="278"/>
      <c r="CN185" s="278"/>
      <c r="CO185" s="278"/>
      <c r="CP185" s="278"/>
      <c r="CQ185" s="278"/>
      <c r="CR185" s="278"/>
      <c r="CS185" s="278"/>
      <c r="CT185" s="278"/>
      <c r="CU185" s="278"/>
      <c r="CV185" s="278"/>
      <c r="CW185" s="278"/>
      <c r="CX185" s="278"/>
      <c r="CY185" s="278"/>
      <c r="CZ185" s="278"/>
      <c r="DA185" s="278"/>
      <c r="DB185" s="278"/>
      <c r="DC185" s="278"/>
      <c r="DD185" s="278"/>
      <c r="DE185" s="278"/>
      <c r="DF185" s="278"/>
      <c r="DG185" s="278"/>
      <c r="DH185" s="278"/>
      <c r="DI185" s="278"/>
      <c r="DJ185" s="278"/>
      <c r="DK185" s="278"/>
      <c r="DL185" s="278"/>
      <c r="DM185" s="278"/>
      <c r="DN185" s="278"/>
    </row>
    <row r="186" spans="2:118" x14ac:dyDescent="0.25">
      <c r="B186" s="353"/>
      <c r="C186" s="194" t="s">
        <v>358</v>
      </c>
      <c r="D186" s="195" t="s">
        <v>478</v>
      </c>
      <c r="E186" s="195" t="s">
        <v>134</v>
      </c>
      <c r="F186" s="195" t="s">
        <v>691</v>
      </c>
      <c r="G186" s="280"/>
      <c r="H186" s="280"/>
      <c r="I186" s="280"/>
      <c r="J186" s="280"/>
      <c r="K186" s="196">
        <f t="shared" si="16"/>
        <v>0</v>
      </c>
      <c r="L186" s="193">
        <f t="shared" si="17"/>
        <v>25047.000000000004</v>
      </c>
      <c r="M186" s="192">
        <f t="shared" si="18"/>
        <v>44440</v>
      </c>
      <c r="N186" s="192">
        <f t="shared" si="19"/>
        <v>31511.333333333336</v>
      </c>
      <c r="O186" s="278"/>
      <c r="P186" s="241" t="str">
        <f t="shared" si="22"/>
        <v/>
      </c>
      <c r="Q186" s="192">
        <f t="shared" si="20"/>
        <v>28646.666666666668</v>
      </c>
      <c r="R186" s="192">
        <f t="shared" si="21"/>
        <v>31511.333333333336</v>
      </c>
      <c r="S186" s="278"/>
      <c r="T186" s="278"/>
      <c r="U186" s="278"/>
      <c r="V186" s="278"/>
      <c r="W186" s="278"/>
      <c r="X186" s="278"/>
      <c r="Y186" s="278"/>
      <c r="Z186" s="278"/>
      <c r="AA186" s="278"/>
      <c r="AB186" s="278"/>
      <c r="AC186" s="278"/>
      <c r="AD186" s="278"/>
      <c r="AE186" s="278">
        <v>40400</v>
      </c>
      <c r="AF186" s="278"/>
      <c r="AG186" s="278"/>
      <c r="AH186" s="278"/>
      <c r="AI186" s="278"/>
      <c r="AJ186" s="278"/>
      <c r="AK186" s="278"/>
      <c r="AL186" s="278"/>
      <c r="AM186" s="278"/>
      <c r="AN186" s="278"/>
      <c r="AO186" s="278"/>
      <c r="AP186" s="278"/>
      <c r="AQ186" s="278"/>
      <c r="AR186" s="278"/>
      <c r="AS186" s="278"/>
      <c r="AT186" s="278"/>
      <c r="AU186" s="278"/>
      <c r="AV186" s="278"/>
      <c r="AW186" s="278"/>
      <c r="AX186" s="278"/>
      <c r="AY186" s="278"/>
      <c r="AZ186" s="278"/>
      <c r="BA186" s="278"/>
      <c r="BB186" s="278"/>
      <c r="BC186" s="278"/>
      <c r="BD186" s="278"/>
      <c r="BE186" s="278"/>
      <c r="BF186" s="278">
        <v>22770</v>
      </c>
      <c r="BG186" s="278"/>
      <c r="BH186" s="278">
        <v>22770</v>
      </c>
      <c r="BI186" s="278"/>
      <c r="BJ186" s="278"/>
      <c r="BK186" s="278"/>
      <c r="BL186" s="278"/>
      <c r="BM186" s="278"/>
      <c r="BN186" s="278"/>
      <c r="BO186" s="278"/>
      <c r="BP186" s="278"/>
      <c r="BQ186" s="278"/>
      <c r="BR186" s="278"/>
      <c r="BS186" s="278"/>
      <c r="BT186" s="278"/>
      <c r="BU186" s="278"/>
      <c r="BV186" s="278"/>
      <c r="BW186" s="278"/>
      <c r="BX186" s="278"/>
      <c r="BY186" s="278"/>
      <c r="BZ186" s="278"/>
      <c r="CA186" s="278"/>
      <c r="CB186" s="278"/>
      <c r="CC186" s="278"/>
      <c r="CD186" s="278"/>
      <c r="CE186" s="278"/>
      <c r="CF186" s="278"/>
      <c r="CG186" s="278"/>
      <c r="CH186" s="278"/>
      <c r="CI186" s="278"/>
      <c r="CJ186" s="278"/>
      <c r="CK186" s="278"/>
      <c r="CL186" s="278"/>
      <c r="CM186" s="278"/>
      <c r="CN186" s="278"/>
      <c r="CO186" s="278"/>
      <c r="CP186" s="278"/>
      <c r="CQ186" s="278"/>
      <c r="CR186" s="278"/>
      <c r="CS186" s="278"/>
      <c r="CT186" s="278"/>
      <c r="CU186" s="278"/>
      <c r="CV186" s="278"/>
      <c r="CW186" s="278"/>
      <c r="CX186" s="278"/>
      <c r="CY186" s="278"/>
      <c r="CZ186" s="278"/>
      <c r="DA186" s="278"/>
      <c r="DB186" s="278"/>
      <c r="DC186" s="278"/>
      <c r="DD186" s="278"/>
      <c r="DE186" s="278"/>
      <c r="DF186" s="278"/>
      <c r="DG186" s="278"/>
      <c r="DH186" s="278"/>
      <c r="DI186" s="278"/>
      <c r="DJ186" s="278"/>
      <c r="DK186" s="278"/>
      <c r="DL186" s="278"/>
      <c r="DM186" s="278"/>
      <c r="DN186" s="278"/>
    </row>
    <row r="187" spans="2:118" x14ac:dyDescent="0.25">
      <c r="B187" s="353"/>
      <c r="C187" s="194" t="s">
        <v>359</v>
      </c>
      <c r="D187" s="195" t="s">
        <v>478</v>
      </c>
      <c r="E187" s="195" t="s">
        <v>134</v>
      </c>
      <c r="F187" s="195" t="s">
        <v>691</v>
      </c>
      <c r="G187" s="280"/>
      <c r="H187" s="280"/>
      <c r="I187" s="280"/>
      <c r="J187" s="280"/>
      <c r="K187" s="196">
        <f t="shared" si="16"/>
        <v>0</v>
      </c>
      <c r="L187" s="193">
        <f t="shared" si="17"/>
        <v>28842.000000000004</v>
      </c>
      <c r="M187" s="192">
        <f t="shared" si="18"/>
        <v>28842.000000000004</v>
      </c>
      <c r="N187" s="192">
        <f t="shared" si="19"/>
        <v>28842.000000000004</v>
      </c>
      <c r="O187" s="278"/>
      <c r="P187" s="241" t="str">
        <f t="shared" si="22"/>
        <v/>
      </c>
      <c r="Q187" s="192">
        <f t="shared" si="20"/>
        <v>26220</v>
      </c>
      <c r="R187" s="192">
        <f t="shared" si="21"/>
        <v>28842.000000000004</v>
      </c>
      <c r="S187" s="278"/>
      <c r="T187" s="278"/>
      <c r="U187" s="278"/>
      <c r="V187" s="278"/>
      <c r="W187" s="278"/>
      <c r="X187" s="278"/>
      <c r="Y187" s="278"/>
      <c r="Z187" s="278"/>
      <c r="AA187" s="278"/>
      <c r="AB187" s="278"/>
      <c r="AC187" s="278"/>
      <c r="AD187" s="278"/>
      <c r="AE187" s="278"/>
      <c r="AF187" s="278"/>
      <c r="AG187" s="278"/>
      <c r="AH187" s="278"/>
      <c r="AI187" s="278"/>
      <c r="AJ187" s="278"/>
      <c r="AK187" s="278"/>
      <c r="AL187" s="278"/>
      <c r="AM187" s="278"/>
      <c r="AN187" s="278"/>
      <c r="AO187" s="278"/>
      <c r="AP187" s="278"/>
      <c r="AQ187" s="278"/>
      <c r="AR187" s="278"/>
      <c r="AS187" s="278"/>
      <c r="AT187" s="278"/>
      <c r="AU187" s="278"/>
      <c r="AV187" s="278"/>
      <c r="AW187" s="278"/>
      <c r="AX187" s="278"/>
      <c r="AY187" s="278"/>
      <c r="AZ187" s="278"/>
      <c r="BA187" s="278"/>
      <c r="BB187" s="278"/>
      <c r="BC187" s="278"/>
      <c r="BD187" s="278"/>
      <c r="BE187" s="278"/>
      <c r="BF187" s="278">
        <v>26220</v>
      </c>
      <c r="BG187" s="278"/>
      <c r="BH187" s="278">
        <v>26220</v>
      </c>
      <c r="BI187" s="278"/>
      <c r="BJ187" s="278"/>
      <c r="BK187" s="278"/>
      <c r="BL187" s="278"/>
      <c r="BM187" s="278"/>
      <c r="BN187" s="278"/>
      <c r="BO187" s="278"/>
      <c r="BP187" s="278"/>
      <c r="BQ187" s="278"/>
      <c r="BR187" s="278"/>
      <c r="BS187" s="278"/>
      <c r="BT187" s="278"/>
      <c r="BU187" s="278"/>
      <c r="BV187" s="278"/>
      <c r="BW187" s="278"/>
      <c r="BX187" s="278"/>
      <c r="BY187" s="278"/>
      <c r="BZ187" s="278"/>
      <c r="CA187" s="278"/>
      <c r="CB187" s="278"/>
      <c r="CC187" s="278"/>
      <c r="CD187" s="278"/>
      <c r="CE187" s="278"/>
      <c r="CF187" s="278"/>
      <c r="CG187" s="278"/>
      <c r="CH187" s="278"/>
      <c r="CI187" s="278"/>
      <c r="CJ187" s="278"/>
      <c r="CK187" s="278"/>
      <c r="CL187" s="278"/>
      <c r="CM187" s="278"/>
      <c r="CN187" s="278"/>
      <c r="CO187" s="278"/>
      <c r="CP187" s="278"/>
      <c r="CQ187" s="278"/>
      <c r="CR187" s="278"/>
      <c r="CS187" s="278"/>
      <c r="CT187" s="278"/>
      <c r="CU187" s="278"/>
      <c r="CV187" s="278"/>
      <c r="CW187" s="278"/>
      <c r="CX187" s="278"/>
      <c r="CY187" s="278"/>
      <c r="CZ187" s="278"/>
      <c r="DA187" s="278"/>
      <c r="DB187" s="278"/>
      <c r="DC187" s="278"/>
      <c r="DD187" s="278"/>
      <c r="DE187" s="278"/>
      <c r="DF187" s="278"/>
      <c r="DG187" s="278"/>
      <c r="DH187" s="278"/>
      <c r="DI187" s="278"/>
      <c r="DJ187" s="278"/>
      <c r="DK187" s="278"/>
      <c r="DL187" s="278"/>
      <c r="DM187" s="278"/>
      <c r="DN187" s="278"/>
    </row>
    <row r="188" spans="2:118" x14ac:dyDescent="0.25">
      <c r="B188" s="353"/>
      <c r="C188" s="194" t="s">
        <v>360</v>
      </c>
      <c r="D188" s="195" t="s">
        <v>478</v>
      </c>
      <c r="E188" s="195" t="s">
        <v>134</v>
      </c>
      <c r="F188" s="195" t="s">
        <v>691</v>
      </c>
      <c r="G188" s="280"/>
      <c r="H188" s="280"/>
      <c r="I188" s="280"/>
      <c r="J188" s="280"/>
      <c r="K188" s="196">
        <f t="shared" si="16"/>
        <v>0</v>
      </c>
      <c r="L188" s="193">
        <f t="shared" si="17"/>
        <v>0</v>
      </c>
      <c r="M188" s="192">
        <f t="shared" si="18"/>
        <v>0</v>
      </c>
      <c r="N188" s="192">
        <f t="shared" si="19"/>
        <v>0</v>
      </c>
      <c r="O188" s="278"/>
      <c r="P188" s="241" t="str">
        <f t="shared" si="22"/>
        <v>&lt;--Es necesario ingresar un valor aproximado</v>
      </c>
      <c r="Q188" s="192">
        <f t="shared" si="20"/>
        <v>0</v>
      </c>
      <c r="R188" s="192">
        <f t="shared" si="21"/>
        <v>0</v>
      </c>
      <c r="S188" s="278"/>
      <c r="T188" s="278"/>
      <c r="U188" s="278"/>
      <c r="V188" s="278"/>
      <c r="W188" s="278"/>
      <c r="X188" s="278"/>
      <c r="Y188" s="278"/>
      <c r="Z188" s="278"/>
      <c r="AA188" s="278"/>
      <c r="AB188" s="278"/>
      <c r="AC188" s="278"/>
      <c r="AD188" s="278"/>
      <c r="AE188" s="278"/>
      <c r="AF188" s="278"/>
      <c r="AG188" s="278"/>
      <c r="AH188" s="278"/>
      <c r="AI188" s="278"/>
      <c r="AJ188" s="278"/>
      <c r="AK188" s="278"/>
      <c r="AL188" s="278"/>
      <c r="AM188" s="278"/>
      <c r="AN188" s="278"/>
      <c r="AO188" s="278"/>
      <c r="AP188" s="278"/>
      <c r="AQ188" s="278"/>
      <c r="AR188" s="278"/>
      <c r="AS188" s="278"/>
      <c r="AT188" s="278"/>
      <c r="AU188" s="278"/>
      <c r="AV188" s="278"/>
      <c r="AW188" s="278"/>
      <c r="AX188" s="278"/>
      <c r="AY188" s="278"/>
      <c r="AZ188" s="278"/>
      <c r="BA188" s="278"/>
      <c r="BB188" s="278"/>
      <c r="BC188" s="278"/>
      <c r="BD188" s="278"/>
      <c r="BE188" s="278"/>
      <c r="BF188" s="278"/>
      <c r="BG188" s="278"/>
      <c r="BH188" s="278"/>
      <c r="BI188" s="278"/>
      <c r="BJ188" s="278"/>
      <c r="BK188" s="278"/>
      <c r="BL188" s="278"/>
      <c r="BM188" s="278"/>
      <c r="BN188" s="278"/>
      <c r="BO188" s="278"/>
      <c r="BP188" s="278"/>
      <c r="BQ188" s="278"/>
      <c r="BR188" s="278"/>
      <c r="BS188" s="278"/>
      <c r="BT188" s="278"/>
      <c r="BU188" s="278"/>
      <c r="BV188" s="278"/>
      <c r="BW188" s="278"/>
      <c r="BX188" s="278"/>
      <c r="BY188" s="278"/>
      <c r="BZ188" s="278"/>
      <c r="CA188" s="278"/>
      <c r="CB188" s="278"/>
      <c r="CC188" s="278"/>
      <c r="CD188" s="278"/>
      <c r="CE188" s="278"/>
      <c r="CF188" s="278"/>
      <c r="CG188" s="278"/>
      <c r="CH188" s="278"/>
      <c r="CI188" s="278"/>
      <c r="CJ188" s="278"/>
      <c r="CK188" s="278"/>
      <c r="CL188" s="278"/>
      <c r="CM188" s="278"/>
      <c r="CN188" s="278"/>
      <c r="CO188" s="278"/>
      <c r="CP188" s="278"/>
      <c r="CQ188" s="278"/>
      <c r="CR188" s="278"/>
      <c r="CS188" s="278"/>
      <c r="CT188" s="278"/>
      <c r="CU188" s="278"/>
      <c r="CV188" s="278"/>
      <c r="CW188" s="278"/>
      <c r="CX188" s="278"/>
      <c r="CY188" s="278"/>
      <c r="CZ188" s="278"/>
      <c r="DA188" s="278"/>
      <c r="DB188" s="278"/>
      <c r="DC188" s="278"/>
      <c r="DD188" s="278"/>
      <c r="DE188" s="278"/>
      <c r="DF188" s="278"/>
      <c r="DG188" s="278"/>
      <c r="DH188" s="278"/>
      <c r="DI188" s="278"/>
      <c r="DJ188" s="278"/>
      <c r="DK188" s="278"/>
      <c r="DL188" s="278"/>
      <c r="DM188" s="278"/>
      <c r="DN188" s="278"/>
    </row>
    <row r="189" spans="2:118" x14ac:dyDescent="0.25">
      <c r="B189" s="353"/>
      <c r="C189" s="194" t="s">
        <v>361</v>
      </c>
      <c r="D189" s="195" t="s">
        <v>478</v>
      </c>
      <c r="E189" s="195" t="s">
        <v>134</v>
      </c>
      <c r="F189" s="195" t="s">
        <v>691</v>
      </c>
      <c r="G189" s="280"/>
      <c r="H189" s="280"/>
      <c r="I189" s="280"/>
      <c r="J189" s="280"/>
      <c r="K189" s="196">
        <f t="shared" si="16"/>
        <v>0</v>
      </c>
      <c r="L189" s="193">
        <f t="shared" si="17"/>
        <v>51238.000000000007</v>
      </c>
      <c r="M189" s="192">
        <f t="shared" si="18"/>
        <v>53287.3</v>
      </c>
      <c r="N189" s="192">
        <f t="shared" si="19"/>
        <v>52611.655555555561</v>
      </c>
      <c r="O189" s="278"/>
      <c r="P189" s="241" t="str">
        <f t="shared" si="22"/>
        <v/>
      </c>
      <c r="Q189" s="192">
        <f t="shared" si="20"/>
        <v>47828.777777777781</v>
      </c>
      <c r="R189" s="192">
        <f t="shared" si="21"/>
        <v>52611.655555555561</v>
      </c>
      <c r="S189" s="278"/>
      <c r="T189" s="278"/>
      <c r="U189" s="278">
        <v>46580</v>
      </c>
      <c r="V189" s="278">
        <v>46580</v>
      </c>
      <c r="W189" s="278">
        <v>46580</v>
      </c>
      <c r="X189" s="278"/>
      <c r="Y189" s="278"/>
      <c r="Z189" s="278"/>
      <c r="AA189" s="278">
        <v>48285</v>
      </c>
      <c r="AB189" s="278">
        <v>48285</v>
      </c>
      <c r="AC189" s="278">
        <v>48285</v>
      </c>
      <c r="AD189" s="278"/>
      <c r="AE189" s="278">
        <v>47000</v>
      </c>
      <c r="AF189" s="278">
        <v>48285</v>
      </c>
      <c r="AG189" s="278">
        <v>48285</v>
      </c>
      <c r="AH189" s="278">
        <v>48285</v>
      </c>
      <c r="AI189" s="278">
        <v>48285</v>
      </c>
      <c r="AJ189" s="278">
        <v>48285</v>
      </c>
      <c r="AK189" s="278">
        <v>48285</v>
      </c>
      <c r="AL189" s="278">
        <v>48285</v>
      </c>
      <c r="AM189" s="278">
        <v>48285</v>
      </c>
      <c r="AN189" s="278">
        <v>48443</v>
      </c>
      <c r="AO189" s="278"/>
      <c r="AP189" s="278"/>
      <c r="AQ189" s="278"/>
      <c r="AR189" s="278"/>
      <c r="AS189" s="278"/>
      <c r="AT189" s="278"/>
      <c r="AU189" s="278"/>
      <c r="AV189" s="278"/>
      <c r="AW189" s="278"/>
      <c r="AX189" s="278">
        <v>48443</v>
      </c>
      <c r="AY189" s="278">
        <v>48443</v>
      </c>
      <c r="AZ189" s="278">
        <v>48285</v>
      </c>
      <c r="BA189" s="278">
        <v>48285</v>
      </c>
      <c r="BB189" s="278">
        <v>48285</v>
      </c>
      <c r="BC189" s="278"/>
      <c r="BD189" s="278">
        <v>48285</v>
      </c>
      <c r="BE189" s="278">
        <v>48443</v>
      </c>
      <c r="BF189" s="278">
        <v>46850</v>
      </c>
      <c r="BG189" s="278">
        <v>46580</v>
      </c>
      <c r="BH189" s="278">
        <v>46580</v>
      </c>
      <c r="BI189" s="278">
        <v>46580</v>
      </c>
      <c r="BJ189" s="278"/>
      <c r="BK189" s="278"/>
      <c r="BL189" s="278"/>
      <c r="BM189" s="278"/>
      <c r="BN189" s="278"/>
      <c r="BO189" s="278"/>
      <c r="BP189" s="278"/>
      <c r="BQ189" s="278"/>
      <c r="BR189" s="278"/>
      <c r="BS189" s="278"/>
      <c r="BT189" s="278"/>
      <c r="BU189" s="278"/>
      <c r="BV189" s="278"/>
      <c r="BW189" s="278"/>
      <c r="BX189" s="278"/>
      <c r="BY189" s="278"/>
      <c r="BZ189" s="278"/>
      <c r="CA189" s="278"/>
      <c r="CB189" s="278"/>
      <c r="CC189" s="278"/>
      <c r="CD189" s="278"/>
      <c r="CE189" s="278"/>
      <c r="CF189" s="278"/>
      <c r="CG189" s="278"/>
      <c r="CH189" s="278"/>
      <c r="CI189" s="278"/>
      <c r="CJ189" s="278"/>
      <c r="CK189" s="278"/>
      <c r="CL189" s="278"/>
      <c r="CM189" s="278"/>
      <c r="CN189" s="278"/>
      <c r="CO189" s="278"/>
      <c r="CP189" s="278"/>
      <c r="CQ189" s="278"/>
      <c r="CR189" s="278"/>
      <c r="CS189" s="278"/>
      <c r="CT189" s="278"/>
      <c r="CU189" s="278"/>
      <c r="CV189" s="278"/>
      <c r="CW189" s="278"/>
      <c r="CX189" s="278"/>
      <c r="CY189" s="278"/>
      <c r="CZ189" s="278"/>
      <c r="DA189" s="278"/>
      <c r="DB189" s="278"/>
      <c r="DC189" s="278"/>
      <c r="DD189" s="278"/>
      <c r="DE189" s="278"/>
      <c r="DF189" s="278"/>
      <c r="DG189" s="278"/>
      <c r="DH189" s="278"/>
      <c r="DI189" s="278"/>
      <c r="DJ189" s="278"/>
      <c r="DK189" s="278"/>
      <c r="DL189" s="278"/>
      <c r="DM189" s="278"/>
      <c r="DN189" s="278"/>
    </row>
    <row r="190" spans="2:118" x14ac:dyDescent="0.25">
      <c r="B190" s="353"/>
      <c r="C190" s="194" t="s">
        <v>362</v>
      </c>
      <c r="D190" s="195" t="s">
        <v>478</v>
      </c>
      <c r="E190" s="195" t="s">
        <v>134</v>
      </c>
      <c r="F190" s="195" t="s">
        <v>691</v>
      </c>
      <c r="G190" s="280"/>
      <c r="H190" s="280"/>
      <c r="I190" s="280"/>
      <c r="J190" s="280"/>
      <c r="K190" s="196">
        <f t="shared" si="16"/>
        <v>0</v>
      </c>
      <c r="L190" s="193">
        <f t="shared" si="17"/>
        <v>192206.30000000002</v>
      </c>
      <c r="M190" s="192">
        <f t="shared" si="18"/>
        <v>288310</v>
      </c>
      <c r="N190" s="192">
        <f t="shared" si="19"/>
        <v>210189.1</v>
      </c>
      <c r="O190" s="278"/>
      <c r="P190" s="241" t="str">
        <f t="shared" si="22"/>
        <v/>
      </c>
      <c r="Q190" s="192">
        <f t="shared" si="20"/>
        <v>191081</v>
      </c>
      <c r="R190" s="192">
        <f t="shared" si="21"/>
        <v>210189.1</v>
      </c>
      <c r="S190" s="278"/>
      <c r="T190" s="278"/>
      <c r="U190" s="278">
        <v>186300</v>
      </c>
      <c r="V190" s="278">
        <v>186300</v>
      </c>
      <c r="W190" s="278">
        <v>186300</v>
      </c>
      <c r="X190" s="278"/>
      <c r="Y190" s="278"/>
      <c r="Z190" s="278"/>
      <c r="AA190" s="278">
        <v>193119</v>
      </c>
      <c r="AB190" s="278">
        <v>193119</v>
      </c>
      <c r="AC190" s="278">
        <v>193119</v>
      </c>
      <c r="AD190" s="278"/>
      <c r="AE190" s="278">
        <v>262100</v>
      </c>
      <c r="AF190" s="278">
        <v>193119</v>
      </c>
      <c r="AG190" s="278">
        <v>193119</v>
      </c>
      <c r="AH190" s="278">
        <v>193119</v>
      </c>
      <c r="AI190" s="278">
        <v>193752</v>
      </c>
      <c r="AJ190" s="278">
        <v>193752</v>
      </c>
      <c r="AK190" s="278">
        <v>193119</v>
      </c>
      <c r="AL190" s="278"/>
      <c r="AM190" s="278">
        <v>193119</v>
      </c>
      <c r="AN190" s="278">
        <v>174733</v>
      </c>
      <c r="AO190" s="278"/>
      <c r="AP190" s="278"/>
      <c r="AQ190" s="278"/>
      <c r="AR190" s="278"/>
      <c r="AS190" s="278"/>
      <c r="AT190" s="278"/>
      <c r="AU190" s="278"/>
      <c r="AV190" s="278"/>
      <c r="AW190" s="278"/>
      <c r="AX190" s="278">
        <v>174733</v>
      </c>
      <c r="AY190" s="278">
        <v>174733</v>
      </c>
      <c r="AZ190" s="278">
        <v>193119</v>
      </c>
      <c r="BA190" s="278"/>
      <c r="BB190" s="278">
        <v>193199</v>
      </c>
      <c r="BC190" s="278"/>
      <c r="BD190" s="278">
        <v>193119</v>
      </c>
      <c r="BE190" s="278">
        <v>174733</v>
      </c>
      <c r="BF190" s="278">
        <v>186300</v>
      </c>
      <c r="BG190" s="278">
        <v>186300</v>
      </c>
      <c r="BH190" s="278">
        <v>186300</v>
      </c>
      <c r="BI190" s="278">
        <v>186300</v>
      </c>
      <c r="BJ190" s="278"/>
      <c r="BK190" s="278"/>
      <c r="BL190" s="278"/>
      <c r="BM190" s="278"/>
      <c r="BN190" s="278"/>
      <c r="BO190" s="278"/>
      <c r="BP190" s="278"/>
      <c r="BQ190" s="278"/>
      <c r="BR190" s="278"/>
      <c r="BS190" s="278"/>
      <c r="BT190" s="278"/>
      <c r="BU190" s="278"/>
      <c r="BV190" s="278"/>
      <c r="BW190" s="278"/>
      <c r="BX190" s="278"/>
      <c r="BY190" s="278"/>
      <c r="BZ190" s="278"/>
      <c r="CA190" s="278"/>
      <c r="CB190" s="278"/>
      <c r="CC190" s="278"/>
      <c r="CD190" s="278"/>
      <c r="CE190" s="278"/>
      <c r="CF190" s="278"/>
      <c r="CG190" s="278"/>
      <c r="CH190" s="278"/>
      <c r="CI190" s="278"/>
      <c r="CJ190" s="278"/>
      <c r="CK190" s="278"/>
      <c r="CL190" s="278"/>
      <c r="CM190" s="278"/>
      <c r="CN190" s="278"/>
      <c r="CO190" s="278"/>
      <c r="CP190" s="278"/>
      <c r="CQ190" s="278"/>
      <c r="CR190" s="278"/>
      <c r="CS190" s="278"/>
      <c r="CT190" s="278"/>
      <c r="CU190" s="278"/>
      <c r="CV190" s="278"/>
      <c r="CW190" s="278"/>
      <c r="CX190" s="278"/>
      <c r="CY190" s="278"/>
      <c r="CZ190" s="278"/>
      <c r="DA190" s="278"/>
      <c r="DB190" s="278"/>
      <c r="DC190" s="278"/>
      <c r="DD190" s="278"/>
      <c r="DE190" s="278"/>
      <c r="DF190" s="278"/>
      <c r="DG190" s="278"/>
      <c r="DH190" s="278"/>
      <c r="DI190" s="278"/>
      <c r="DJ190" s="278"/>
      <c r="DK190" s="278"/>
      <c r="DL190" s="278"/>
      <c r="DM190" s="278"/>
      <c r="DN190" s="278"/>
    </row>
    <row r="191" spans="2:118" x14ac:dyDescent="0.25">
      <c r="B191" s="353"/>
      <c r="C191" s="194" t="s">
        <v>363</v>
      </c>
      <c r="D191" s="195" t="s">
        <v>136</v>
      </c>
      <c r="E191" s="195" t="s">
        <v>137</v>
      </c>
      <c r="F191" s="195" t="s">
        <v>691</v>
      </c>
      <c r="G191" s="280"/>
      <c r="H191" s="280"/>
      <c r="I191" s="280"/>
      <c r="J191" s="280"/>
      <c r="K191" s="196">
        <f t="shared" si="16"/>
        <v>0</v>
      </c>
      <c r="L191" s="193">
        <f t="shared" si="17"/>
        <v>1705.0000000000002</v>
      </c>
      <c r="M191" s="192">
        <f t="shared" si="18"/>
        <v>2131.8000000000002</v>
      </c>
      <c r="N191" s="192">
        <f t="shared" si="19"/>
        <v>2030.4580645161291</v>
      </c>
      <c r="O191" s="278"/>
      <c r="P191" s="241" t="str">
        <f t="shared" si="22"/>
        <v/>
      </c>
      <c r="Q191" s="192">
        <f t="shared" si="20"/>
        <v>1845.8709677419354</v>
      </c>
      <c r="R191" s="192">
        <f t="shared" si="21"/>
        <v>2030.4580645161291</v>
      </c>
      <c r="S191" s="278"/>
      <c r="T191" s="278"/>
      <c r="U191" s="278">
        <v>1870</v>
      </c>
      <c r="V191" s="278">
        <v>1870</v>
      </c>
      <c r="W191" s="278">
        <v>1870</v>
      </c>
      <c r="X191" s="278">
        <v>1900</v>
      </c>
      <c r="Y191" s="278">
        <v>1900</v>
      </c>
      <c r="Z191" s="278">
        <v>1900</v>
      </c>
      <c r="AA191" s="278">
        <v>1938</v>
      </c>
      <c r="AB191" s="278">
        <v>1938</v>
      </c>
      <c r="AC191" s="278">
        <v>1938</v>
      </c>
      <c r="AD191" s="278"/>
      <c r="AE191" s="278">
        <v>1550</v>
      </c>
      <c r="AF191" s="278">
        <v>1938</v>
      </c>
      <c r="AG191" s="278">
        <v>1938</v>
      </c>
      <c r="AH191" s="278">
        <v>1938</v>
      </c>
      <c r="AI191" s="278">
        <v>1938</v>
      </c>
      <c r="AJ191" s="278">
        <v>1938</v>
      </c>
      <c r="AK191" s="278">
        <v>1938</v>
      </c>
      <c r="AL191" s="278">
        <v>1550</v>
      </c>
      <c r="AM191" s="278">
        <v>1938</v>
      </c>
      <c r="AN191" s="278">
        <v>1550</v>
      </c>
      <c r="AO191" s="278">
        <v>1700</v>
      </c>
      <c r="AP191" s="278">
        <v>1700</v>
      </c>
      <c r="AQ191" s="278"/>
      <c r="AR191" s="278"/>
      <c r="AS191" s="278"/>
      <c r="AT191" s="278">
        <v>1700</v>
      </c>
      <c r="AU191" s="278"/>
      <c r="AV191" s="278"/>
      <c r="AW191" s="278"/>
      <c r="AX191" s="278"/>
      <c r="AY191" s="278"/>
      <c r="AZ191" s="278">
        <v>1938</v>
      </c>
      <c r="BA191" s="278">
        <v>1938</v>
      </c>
      <c r="BB191" s="278">
        <v>1938</v>
      </c>
      <c r="BC191" s="278"/>
      <c r="BD191" s="278">
        <v>1938</v>
      </c>
      <c r="BE191" s="278">
        <v>1550</v>
      </c>
      <c r="BF191" s="278">
        <v>1870</v>
      </c>
      <c r="BG191" s="278">
        <v>1870</v>
      </c>
      <c r="BH191" s="278">
        <v>1870</v>
      </c>
      <c r="BI191" s="278">
        <v>1870</v>
      </c>
      <c r="BJ191" s="278"/>
      <c r="BK191" s="278"/>
      <c r="BL191" s="278"/>
      <c r="BM191" s="278"/>
      <c r="BN191" s="278"/>
      <c r="BO191" s="278"/>
      <c r="BP191" s="278"/>
      <c r="BQ191" s="278"/>
      <c r="BR191" s="278"/>
      <c r="BS191" s="278"/>
      <c r="BT191" s="278"/>
      <c r="BU191" s="278"/>
      <c r="BV191" s="278"/>
      <c r="BW191" s="278"/>
      <c r="BX191" s="278"/>
      <c r="BY191" s="278"/>
      <c r="BZ191" s="278"/>
      <c r="CA191" s="278"/>
      <c r="CB191" s="278"/>
      <c r="CC191" s="278"/>
      <c r="CD191" s="278"/>
      <c r="CE191" s="278"/>
      <c r="CF191" s="278"/>
      <c r="CG191" s="278"/>
      <c r="CH191" s="278"/>
      <c r="CI191" s="278"/>
      <c r="CJ191" s="278"/>
      <c r="CK191" s="278"/>
      <c r="CL191" s="278"/>
      <c r="CM191" s="278"/>
      <c r="CN191" s="278"/>
      <c r="CO191" s="278"/>
      <c r="CP191" s="278"/>
      <c r="CQ191" s="278"/>
      <c r="CR191" s="278"/>
      <c r="CS191" s="278"/>
      <c r="CT191" s="278"/>
      <c r="CU191" s="278"/>
      <c r="CV191" s="278"/>
      <c r="CW191" s="278"/>
      <c r="CX191" s="278"/>
      <c r="CY191" s="278"/>
      <c r="CZ191" s="278"/>
      <c r="DA191" s="278"/>
      <c r="DB191" s="278"/>
      <c r="DC191" s="278"/>
      <c r="DD191" s="278"/>
      <c r="DE191" s="278"/>
      <c r="DF191" s="278"/>
      <c r="DG191" s="278"/>
      <c r="DH191" s="278"/>
      <c r="DI191" s="278"/>
      <c r="DJ191" s="278"/>
      <c r="DK191" s="278"/>
      <c r="DL191" s="278"/>
      <c r="DM191" s="278"/>
      <c r="DN191" s="278"/>
    </row>
    <row r="192" spans="2:118" x14ac:dyDescent="0.25">
      <c r="B192" s="353"/>
      <c r="C192" s="194" t="s">
        <v>364</v>
      </c>
      <c r="D192" s="195" t="s">
        <v>478</v>
      </c>
      <c r="E192" s="195" t="s">
        <v>134</v>
      </c>
      <c r="F192" s="195" t="s">
        <v>691</v>
      </c>
      <c r="G192" s="280"/>
      <c r="H192" s="280"/>
      <c r="I192" s="280"/>
      <c r="J192" s="280"/>
      <c r="K192" s="196">
        <f t="shared" si="16"/>
        <v>0</v>
      </c>
      <c r="L192" s="193">
        <f t="shared" si="17"/>
        <v>28496.600000000002</v>
      </c>
      <c r="M192" s="192">
        <f t="shared" si="18"/>
        <v>47206.500000000007</v>
      </c>
      <c r="N192" s="192">
        <f t="shared" si="19"/>
        <v>41170.677777777782</v>
      </c>
      <c r="O192" s="278"/>
      <c r="P192" s="241" t="str">
        <f t="shared" ref="P192:P245" si="23">IF(F192="O",IF(K192&lt;&gt;0,"",IF(N192&lt;&gt;0,"","&lt;--Es necesario ingresar un valor aproximado")),IF(N192&lt;&gt;0,"","&lt;--Es necesario ingresar un valor aproximado"))</f>
        <v/>
      </c>
      <c r="Q192" s="192">
        <f t="shared" si="20"/>
        <v>37427.888888888891</v>
      </c>
      <c r="R192" s="192">
        <f t="shared" si="21"/>
        <v>41170.677777777782</v>
      </c>
      <c r="S192" s="278"/>
      <c r="T192" s="278"/>
      <c r="U192" s="278">
        <v>41400</v>
      </c>
      <c r="V192" s="278">
        <v>41400</v>
      </c>
      <c r="W192" s="278">
        <v>41400</v>
      </c>
      <c r="X192" s="278">
        <v>25906</v>
      </c>
      <c r="Y192" s="278">
        <v>25906</v>
      </c>
      <c r="Z192" s="278">
        <v>25906</v>
      </c>
      <c r="AA192" s="278"/>
      <c r="AB192" s="278"/>
      <c r="AC192" s="278"/>
      <c r="AD192" s="278"/>
      <c r="AE192" s="278"/>
      <c r="AF192" s="278"/>
      <c r="AG192" s="278"/>
      <c r="AH192" s="278"/>
      <c r="AI192" s="278"/>
      <c r="AJ192" s="278"/>
      <c r="AK192" s="278"/>
      <c r="AL192" s="278"/>
      <c r="AM192" s="278"/>
      <c r="AN192" s="278"/>
      <c r="AO192" s="278"/>
      <c r="AP192" s="278"/>
      <c r="AQ192" s="278"/>
      <c r="AR192" s="278"/>
      <c r="AS192" s="278">
        <v>38440</v>
      </c>
      <c r="AT192" s="278">
        <v>34800</v>
      </c>
      <c r="AU192" s="278"/>
      <c r="AV192" s="278"/>
      <c r="AW192" s="278"/>
      <c r="AX192" s="278">
        <v>34733</v>
      </c>
      <c r="AY192" s="278">
        <v>34733</v>
      </c>
      <c r="AZ192" s="278">
        <v>42915</v>
      </c>
      <c r="BA192" s="278"/>
      <c r="BB192" s="278">
        <v>42915</v>
      </c>
      <c r="BC192" s="278"/>
      <c r="BD192" s="278">
        <v>42915</v>
      </c>
      <c r="BE192" s="278">
        <v>34733</v>
      </c>
      <c r="BF192" s="278">
        <v>41400</v>
      </c>
      <c r="BG192" s="278">
        <v>41400</v>
      </c>
      <c r="BH192" s="278">
        <v>41400</v>
      </c>
      <c r="BI192" s="278">
        <v>41400</v>
      </c>
      <c r="BJ192" s="278"/>
      <c r="BK192" s="278"/>
      <c r="BL192" s="278"/>
      <c r="BM192" s="278"/>
      <c r="BN192" s="278"/>
      <c r="BO192" s="278"/>
      <c r="BP192" s="278"/>
      <c r="BQ192" s="278"/>
      <c r="BR192" s="278"/>
      <c r="BS192" s="278"/>
      <c r="BT192" s="278"/>
      <c r="BU192" s="278"/>
      <c r="BV192" s="278"/>
      <c r="BW192" s="278"/>
      <c r="BX192" s="278"/>
      <c r="BY192" s="278"/>
      <c r="BZ192" s="278"/>
      <c r="CA192" s="278"/>
      <c r="CB192" s="278"/>
      <c r="CC192" s="278"/>
      <c r="CD192" s="278"/>
      <c r="CE192" s="278"/>
      <c r="CF192" s="278"/>
      <c r="CG192" s="278"/>
      <c r="CH192" s="278"/>
      <c r="CI192" s="278"/>
      <c r="CJ192" s="278"/>
      <c r="CK192" s="278"/>
      <c r="CL192" s="278"/>
      <c r="CM192" s="278"/>
      <c r="CN192" s="278"/>
      <c r="CO192" s="278"/>
      <c r="CP192" s="278"/>
      <c r="CQ192" s="278"/>
      <c r="CR192" s="278"/>
      <c r="CS192" s="278"/>
      <c r="CT192" s="278"/>
      <c r="CU192" s="278"/>
      <c r="CV192" s="278"/>
      <c r="CW192" s="278"/>
      <c r="CX192" s="278"/>
      <c r="CY192" s="278"/>
      <c r="CZ192" s="278"/>
      <c r="DA192" s="278"/>
      <c r="DB192" s="278"/>
      <c r="DC192" s="278"/>
      <c r="DD192" s="278"/>
      <c r="DE192" s="278"/>
      <c r="DF192" s="278"/>
      <c r="DG192" s="278"/>
      <c r="DH192" s="278"/>
      <c r="DI192" s="278"/>
      <c r="DJ192" s="278"/>
      <c r="DK192" s="278"/>
      <c r="DL192" s="278"/>
      <c r="DM192" s="278"/>
      <c r="DN192" s="278"/>
    </row>
    <row r="193" spans="2:118" x14ac:dyDescent="0.25">
      <c r="B193" s="353"/>
      <c r="C193" s="194" t="s">
        <v>365</v>
      </c>
      <c r="D193" s="195" t="s">
        <v>478</v>
      </c>
      <c r="E193" s="195" t="s">
        <v>134</v>
      </c>
      <c r="F193" s="195" t="s">
        <v>691</v>
      </c>
      <c r="G193" s="280"/>
      <c r="H193" s="280"/>
      <c r="I193" s="280"/>
      <c r="J193" s="280"/>
      <c r="K193" s="196">
        <f t="shared" si="16"/>
        <v>0</v>
      </c>
      <c r="L193" s="193">
        <f t="shared" si="17"/>
        <v>38206.300000000003</v>
      </c>
      <c r="M193" s="192">
        <f t="shared" si="18"/>
        <v>57310.000000000007</v>
      </c>
      <c r="N193" s="192">
        <f t="shared" si="19"/>
        <v>47329.088888888895</v>
      </c>
      <c r="O193" s="278"/>
      <c r="P193" s="241" t="str">
        <f t="shared" si="23"/>
        <v/>
      </c>
      <c r="Q193" s="192">
        <f t="shared" si="20"/>
        <v>43026.444444444445</v>
      </c>
      <c r="R193" s="192">
        <f t="shared" si="21"/>
        <v>47329.088888888895</v>
      </c>
      <c r="S193" s="278"/>
      <c r="T193" s="278"/>
      <c r="U193" s="278"/>
      <c r="V193" s="278"/>
      <c r="W193" s="278"/>
      <c r="X193" s="278"/>
      <c r="Y193" s="278"/>
      <c r="Z193" s="278"/>
      <c r="AA193" s="278">
        <v>42915</v>
      </c>
      <c r="AB193" s="278">
        <v>42915</v>
      </c>
      <c r="AC193" s="278">
        <v>42915</v>
      </c>
      <c r="AD193" s="278"/>
      <c r="AE193" s="278">
        <v>52100</v>
      </c>
      <c r="AF193" s="278">
        <v>42915</v>
      </c>
      <c r="AG193" s="278">
        <v>42915</v>
      </c>
      <c r="AH193" s="278">
        <v>42915</v>
      </c>
      <c r="AI193" s="278"/>
      <c r="AJ193" s="278"/>
      <c r="AK193" s="278"/>
      <c r="AL193" s="278"/>
      <c r="AM193" s="278">
        <v>42915</v>
      </c>
      <c r="AN193" s="278">
        <v>34733</v>
      </c>
      <c r="AO193" s="278"/>
      <c r="AP193" s="278"/>
      <c r="AQ193" s="278"/>
      <c r="AR193" s="278"/>
      <c r="AS193" s="278"/>
      <c r="AT193" s="278"/>
      <c r="AU193" s="278"/>
      <c r="AV193" s="278"/>
      <c r="AW193" s="278"/>
      <c r="AX193" s="278"/>
      <c r="AY193" s="278"/>
      <c r="AZ193" s="278"/>
      <c r="BA193" s="278"/>
      <c r="BB193" s="278"/>
      <c r="BC193" s="278"/>
      <c r="BD193" s="278"/>
      <c r="BE193" s="278"/>
      <c r="BF193" s="278"/>
      <c r="BG193" s="278"/>
      <c r="BH193" s="278"/>
      <c r="BI193" s="278"/>
      <c r="BJ193" s="278"/>
      <c r="BK193" s="278"/>
      <c r="BL193" s="278"/>
      <c r="BM193" s="278"/>
      <c r="BN193" s="278"/>
      <c r="BO193" s="278"/>
      <c r="BP193" s="278"/>
      <c r="BQ193" s="278"/>
      <c r="BR193" s="278"/>
      <c r="BS193" s="278"/>
      <c r="BT193" s="278"/>
      <c r="BU193" s="278"/>
      <c r="BV193" s="278"/>
      <c r="BW193" s="278"/>
      <c r="BX193" s="278"/>
      <c r="BY193" s="278"/>
      <c r="BZ193" s="278"/>
      <c r="CA193" s="278"/>
      <c r="CB193" s="278"/>
      <c r="CC193" s="278"/>
      <c r="CD193" s="278"/>
      <c r="CE193" s="278"/>
      <c r="CF193" s="278"/>
      <c r="CG193" s="278"/>
      <c r="CH193" s="278"/>
      <c r="CI193" s="278"/>
      <c r="CJ193" s="278"/>
      <c r="CK193" s="278"/>
      <c r="CL193" s="278"/>
      <c r="CM193" s="278"/>
      <c r="CN193" s="278"/>
      <c r="CO193" s="278"/>
      <c r="CP193" s="278"/>
      <c r="CQ193" s="278"/>
      <c r="CR193" s="278"/>
      <c r="CS193" s="278"/>
      <c r="CT193" s="278"/>
      <c r="CU193" s="278"/>
      <c r="CV193" s="278"/>
      <c r="CW193" s="278"/>
      <c r="CX193" s="278"/>
      <c r="CY193" s="278"/>
      <c r="CZ193" s="278"/>
      <c r="DA193" s="278"/>
      <c r="DB193" s="278"/>
      <c r="DC193" s="278"/>
      <c r="DD193" s="278"/>
      <c r="DE193" s="278"/>
      <c r="DF193" s="278"/>
      <c r="DG193" s="278"/>
      <c r="DH193" s="278"/>
      <c r="DI193" s="278"/>
      <c r="DJ193" s="278"/>
      <c r="DK193" s="278"/>
      <c r="DL193" s="278"/>
      <c r="DM193" s="278"/>
      <c r="DN193" s="278"/>
    </row>
    <row r="194" spans="2:118" x14ac:dyDescent="0.25">
      <c r="B194" s="353"/>
      <c r="C194" s="194" t="s">
        <v>366</v>
      </c>
      <c r="D194" s="195" t="s">
        <v>478</v>
      </c>
      <c r="E194" s="195" t="s">
        <v>134</v>
      </c>
      <c r="F194" s="195" t="s">
        <v>691</v>
      </c>
      <c r="G194" s="280"/>
      <c r="H194" s="280"/>
      <c r="I194" s="280"/>
      <c r="J194" s="280"/>
      <c r="K194" s="196">
        <f t="shared" si="16"/>
        <v>0</v>
      </c>
      <c r="L194" s="193">
        <f t="shared" si="17"/>
        <v>16588</v>
      </c>
      <c r="M194" s="192">
        <f t="shared" si="18"/>
        <v>55000.000000000007</v>
      </c>
      <c r="N194" s="192">
        <f t="shared" si="19"/>
        <v>35105.125</v>
      </c>
      <c r="O194" s="278"/>
      <c r="P194" s="241" t="str">
        <f t="shared" si="23"/>
        <v/>
      </c>
      <c r="Q194" s="192">
        <f t="shared" si="20"/>
        <v>31913.749999999996</v>
      </c>
      <c r="R194" s="192">
        <f t="shared" si="21"/>
        <v>35105.125</v>
      </c>
      <c r="S194" s="278"/>
      <c r="T194" s="278"/>
      <c r="U194" s="278"/>
      <c r="V194" s="278"/>
      <c r="W194" s="278"/>
      <c r="X194" s="278">
        <v>15080</v>
      </c>
      <c r="Y194" s="278">
        <v>15080</v>
      </c>
      <c r="Z194" s="278">
        <v>15080</v>
      </c>
      <c r="AA194" s="278"/>
      <c r="AB194" s="278"/>
      <c r="AC194" s="278"/>
      <c r="AD194" s="278"/>
      <c r="AE194" s="278"/>
      <c r="AF194" s="278"/>
      <c r="AG194" s="278"/>
      <c r="AH194" s="278"/>
      <c r="AI194" s="278"/>
      <c r="AJ194" s="278"/>
      <c r="AK194" s="278">
        <v>42915</v>
      </c>
      <c r="AL194" s="278">
        <v>42915</v>
      </c>
      <c r="AM194" s="278"/>
      <c r="AN194" s="278"/>
      <c r="AO194" s="278"/>
      <c r="AP194" s="278"/>
      <c r="AQ194" s="278">
        <v>37120</v>
      </c>
      <c r="AR194" s="278"/>
      <c r="AS194" s="278">
        <v>50000</v>
      </c>
      <c r="AT194" s="278">
        <v>37120</v>
      </c>
      <c r="AU194" s="278"/>
      <c r="AV194" s="278"/>
      <c r="AW194" s="278"/>
      <c r="AX194" s="278"/>
      <c r="AY194" s="278"/>
      <c r="AZ194" s="278"/>
      <c r="BA194" s="278"/>
      <c r="BB194" s="278"/>
      <c r="BC194" s="278"/>
      <c r="BD194" s="278"/>
      <c r="BE194" s="278"/>
      <c r="BF194" s="278"/>
      <c r="BG194" s="278"/>
      <c r="BH194" s="278"/>
      <c r="BI194" s="278"/>
      <c r="BJ194" s="278"/>
      <c r="BK194" s="278"/>
      <c r="BL194" s="278"/>
      <c r="BM194" s="278"/>
      <c r="BN194" s="278"/>
      <c r="BO194" s="278"/>
      <c r="BP194" s="278"/>
      <c r="BQ194" s="278"/>
      <c r="BR194" s="278"/>
      <c r="BS194" s="278"/>
      <c r="BT194" s="278"/>
      <c r="BU194" s="278"/>
      <c r="BV194" s="278"/>
      <c r="BW194" s="278"/>
      <c r="BX194" s="278"/>
      <c r="BY194" s="278"/>
      <c r="BZ194" s="278"/>
      <c r="CA194" s="278"/>
      <c r="CB194" s="278"/>
      <c r="CC194" s="278"/>
      <c r="CD194" s="278"/>
      <c r="CE194" s="278"/>
      <c r="CF194" s="278"/>
      <c r="CG194" s="278"/>
      <c r="CH194" s="278"/>
      <c r="CI194" s="278"/>
      <c r="CJ194" s="278"/>
      <c r="CK194" s="278"/>
      <c r="CL194" s="278"/>
      <c r="CM194" s="278"/>
      <c r="CN194" s="278"/>
      <c r="CO194" s="278"/>
      <c r="CP194" s="278"/>
      <c r="CQ194" s="278"/>
      <c r="CR194" s="278"/>
      <c r="CS194" s="278"/>
      <c r="CT194" s="278"/>
      <c r="CU194" s="278"/>
      <c r="CV194" s="278"/>
      <c r="CW194" s="278"/>
      <c r="CX194" s="278"/>
      <c r="CY194" s="278"/>
      <c r="CZ194" s="278"/>
      <c r="DA194" s="278"/>
      <c r="DB194" s="278"/>
      <c r="DC194" s="278"/>
      <c r="DD194" s="278"/>
      <c r="DE194" s="278"/>
      <c r="DF194" s="278"/>
      <c r="DG194" s="278"/>
      <c r="DH194" s="278"/>
      <c r="DI194" s="278"/>
      <c r="DJ194" s="278"/>
      <c r="DK194" s="278"/>
      <c r="DL194" s="278"/>
      <c r="DM194" s="278"/>
      <c r="DN194" s="278"/>
    </row>
    <row r="195" spans="2:118" x14ac:dyDescent="0.25">
      <c r="B195" s="353"/>
      <c r="C195" s="194" t="s">
        <v>367</v>
      </c>
      <c r="D195" s="195" t="s">
        <v>478</v>
      </c>
      <c r="E195" s="195" t="s">
        <v>134</v>
      </c>
      <c r="F195" s="195" t="s">
        <v>691</v>
      </c>
      <c r="G195" s="280"/>
      <c r="H195" s="280"/>
      <c r="I195" s="280"/>
      <c r="J195" s="280"/>
      <c r="K195" s="196">
        <f t="shared" si="16"/>
        <v>0</v>
      </c>
      <c r="L195" s="193">
        <f t="shared" si="17"/>
        <v>98046.3</v>
      </c>
      <c r="M195" s="192">
        <f t="shared" si="18"/>
        <v>167156</v>
      </c>
      <c r="N195" s="192">
        <f t="shared" si="19"/>
        <v>112801.16896551724</v>
      </c>
      <c r="O195" s="278"/>
      <c r="P195" s="241" t="str">
        <f t="shared" si="23"/>
        <v/>
      </c>
      <c r="Q195" s="192">
        <f t="shared" si="20"/>
        <v>102546.5172413793</v>
      </c>
      <c r="R195" s="192">
        <f t="shared" si="21"/>
        <v>112801.16896551724</v>
      </c>
      <c r="S195" s="278"/>
      <c r="T195" s="278">
        <v>96300</v>
      </c>
      <c r="U195" s="278">
        <v>96300</v>
      </c>
      <c r="V195" s="278"/>
      <c r="W195" s="278">
        <v>96300</v>
      </c>
      <c r="X195" s="278">
        <v>151960</v>
      </c>
      <c r="Y195" s="278">
        <v>151960</v>
      </c>
      <c r="Z195" s="278">
        <v>151960</v>
      </c>
      <c r="AA195" s="278">
        <v>99825</v>
      </c>
      <c r="AB195" s="278">
        <v>99825</v>
      </c>
      <c r="AC195" s="278">
        <v>99825</v>
      </c>
      <c r="AD195" s="278"/>
      <c r="AE195" s="278">
        <v>89133</v>
      </c>
      <c r="AF195" s="278">
        <v>99825</v>
      </c>
      <c r="AG195" s="278">
        <v>99825</v>
      </c>
      <c r="AH195" s="278">
        <v>99825</v>
      </c>
      <c r="AI195" s="278">
        <v>100152</v>
      </c>
      <c r="AJ195" s="278">
        <v>100152</v>
      </c>
      <c r="AK195" s="278">
        <v>99825</v>
      </c>
      <c r="AL195" s="278">
        <v>99825</v>
      </c>
      <c r="AM195" s="278">
        <v>99825</v>
      </c>
      <c r="AN195" s="278">
        <v>89133</v>
      </c>
      <c r="AO195" s="278"/>
      <c r="AP195" s="278"/>
      <c r="AQ195" s="278"/>
      <c r="AR195" s="278"/>
      <c r="AS195" s="278"/>
      <c r="AT195" s="278"/>
      <c r="AU195" s="278"/>
      <c r="AV195" s="278"/>
      <c r="AW195" s="278"/>
      <c r="AX195" s="278">
        <v>89133</v>
      </c>
      <c r="AY195" s="278">
        <v>89133</v>
      </c>
      <c r="AZ195" s="278">
        <v>99825</v>
      </c>
      <c r="BA195" s="278"/>
      <c r="BB195" s="278">
        <v>99825</v>
      </c>
      <c r="BC195" s="278"/>
      <c r="BD195" s="278">
        <v>99825</v>
      </c>
      <c r="BE195" s="278">
        <v>89133</v>
      </c>
      <c r="BF195" s="278">
        <v>96300</v>
      </c>
      <c r="BG195" s="278">
        <v>96300</v>
      </c>
      <c r="BH195" s="278">
        <v>96300</v>
      </c>
      <c r="BI195" s="278">
        <v>96300</v>
      </c>
      <c r="BJ195" s="278"/>
      <c r="BK195" s="278"/>
      <c r="BL195" s="278"/>
      <c r="BM195" s="278"/>
      <c r="BN195" s="278"/>
      <c r="BO195" s="278"/>
      <c r="BP195" s="278"/>
      <c r="BQ195" s="278"/>
      <c r="BR195" s="278"/>
      <c r="BS195" s="278"/>
      <c r="BT195" s="278"/>
      <c r="BU195" s="278"/>
      <c r="BV195" s="278"/>
      <c r="BW195" s="278"/>
      <c r="BX195" s="278"/>
      <c r="BY195" s="278"/>
      <c r="BZ195" s="278"/>
      <c r="CA195" s="278"/>
      <c r="CB195" s="278"/>
      <c r="CC195" s="278"/>
      <c r="CD195" s="278"/>
      <c r="CE195" s="278"/>
      <c r="CF195" s="278"/>
      <c r="CG195" s="278"/>
      <c r="CH195" s="278"/>
      <c r="CI195" s="278"/>
      <c r="CJ195" s="278"/>
      <c r="CK195" s="278"/>
      <c r="CL195" s="278"/>
      <c r="CM195" s="278"/>
      <c r="CN195" s="278"/>
      <c r="CO195" s="278"/>
      <c r="CP195" s="278"/>
      <c r="CQ195" s="278"/>
      <c r="CR195" s="278"/>
      <c r="CS195" s="278"/>
      <c r="CT195" s="278"/>
      <c r="CU195" s="278"/>
      <c r="CV195" s="278"/>
      <c r="CW195" s="278"/>
      <c r="CX195" s="278"/>
      <c r="CY195" s="278"/>
      <c r="CZ195" s="278"/>
      <c r="DA195" s="278"/>
      <c r="DB195" s="278"/>
      <c r="DC195" s="278"/>
      <c r="DD195" s="278"/>
      <c r="DE195" s="278"/>
      <c r="DF195" s="278"/>
      <c r="DG195" s="278"/>
      <c r="DH195" s="278"/>
      <c r="DI195" s="278"/>
      <c r="DJ195" s="278"/>
      <c r="DK195" s="278"/>
      <c r="DL195" s="278"/>
      <c r="DM195" s="278"/>
      <c r="DN195" s="278"/>
    </row>
    <row r="196" spans="2:118" x14ac:dyDescent="0.25">
      <c r="B196" s="353"/>
      <c r="C196" s="194" t="s">
        <v>368</v>
      </c>
      <c r="D196" s="195" t="s">
        <v>478</v>
      </c>
      <c r="E196" s="195" t="s">
        <v>134</v>
      </c>
      <c r="F196" s="195" t="s">
        <v>691</v>
      </c>
      <c r="G196" s="280"/>
      <c r="H196" s="280"/>
      <c r="I196" s="280"/>
      <c r="J196" s="280"/>
      <c r="K196" s="196">
        <f t="shared" si="16"/>
        <v>0</v>
      </c>
      <c r="L196" s="193">
        <f t="shared" si="17"/>
        <v>40920</v>
      </c>
      <c r="M196" s="192">
        <f t="shared" si="18"/>
        <v>40920</v>
      </c>
      <c r="N196" s="192">
        <f t="shared" si="19"/>
        <v>40920</v>
      </c>
      <c r="O196" s="278"/>
      <c r="P196" s="241" t="str">
        <f t="shared" si="23"/>
        <v/>
      </c>
      <c r="Q196" s="192">
        <f t="shared" si="20"/>
        <v>37200</v>
      </c>
      <c r="R196" s="192">
        <f t="shared" si="21"/>
        <v>40920</v>
      </c>
      <c r="S196" s="278"/>
      <c r="T196" s="278"/>
      <c r="U196" s="278"/>
      <c r="V196" s="278"/>
      <c r="W196" s="278"/>
      <c r="X196" s="278"/>
      <c r="Y196" s="278"/>
      <c r="Z196" s="278"/>
      <c r="AA196" s="278"/>
      <c r="AB196" s="278"/>
      <c r="AC196" s="278"/>
      <c r="AD196" s="278"/>
      <c r="AE196" s="278"/>
      <c r="AF196" s="278"/>
      <c r="AG196" s="278"/>
      <c r="AH196" s="278"/>
      <c r="AI196" s="278"/>
      <c r="AJ196" s="278"/>
      <c r="AK196" s="278"/>
      <c r="AL196" s="278"/>
      <c r="AM196" s="278"/>
      <c r="AN196" s="278"/>
      <c r="AO196" s="278"/>
      <c r="AP196" s="278">
        <v>37200</v>
      </c>
      <c r="AQ196" s="278">
        <v>37200</v>
      </c>
      <c r="AR196" s="278"/>
      <c r="AS196" s="278"/>
      <c r="AT196" s="278">
        <v>37200</v>
      </c>
      <c r="AU196" s="278"/>
      <c r="AV196" s="278"/>
      <c r="AW196" s="278"/>
      <c r="AX196" s="278"/>
      <c r="AY196" s="278"/>
      <c r="AZ196" s="278"/>
      <c r="BA196" s="278"/>
      <c r="BB196" s="278"/>
      <c r="BC196" s="278"/>
      <c r="BD196" s="278"/>
      <c r="BE196" s="278"/>
      <c r="BF196" s="278"/>
      <c r="BG196" s="278"/>
      <c r="BH196" s="278"/>
      <c r="BI196" s="278"/>
      <c r="BJ196" s="278"/>
      <c r="BK196" s="278"/>
      <c r="BL196" s="278"/>
      <c r="BM196" s="278"/>
      <c r="BN196" s="278"/>
      <c r="BO196" s="278"/>
      <c r="BP196" s="278"/>
      <c r="BQ196" s="278"/>
      <c r="BR196" s="278"/>
      <c r="BS196" s="278"/>
      <c r="BT196" s="278"/>
      <c r="BU196" s="278"/>
      <c r="BV196" s="278"/>
      <c r="BW196" s="278"/>
      <c r="BX196" s="278"/>
      <c r="BY196" s="278"/>
      <c r="BZ196" s="278"/>
      <c r="CA196" s="278"/>
      <c r="CB196" s="278"/>
      <c r="CC196" s="278"/>
      <c r="CD196" s="278"/>
      <c r="CE196" s="278"/>
      <c r="CF196" s="278"/>
      <c r="CG196" s="278"/>
      <c r="CH196" s="278"/>
      <c r="CI196" s="278"/>
      <c r="CJ196" s="278"/>
      <c r="CK196" s="278"/>
      <c r="CL196" s="278"/>
      <c r="CM196" s="278"/>
      <c r="CN196" s="278"/>
      <c r="CO196" s="278"/>
      <c r="CP196" s="278"/>
      <c r="CQ196" s="278"/>
      <c r="CR196" s="278"/>
      <c r="CS196" s="278"/>
      <c r="CT196" s="278"/>
      <c r="CU196" s="278"/>
      <c r="CV196" s="278"/>
      <c r="CW196" s="278"/>
      <c r="CX196" s="278"/>
      <c r="CY196" s="278"/>
      <c r="CZ196" s="278"/>
      <c r="DA196" s="278"/>
      <c r="DB196" s="278"/>
      <c r="DC196" s="278"/>
      <c r="DD196" s="278"/>
      <c r="DE196" s="278"/>
      <c r="DF196" s="278"/>
      <c r="DG196" s="278"/>
      <c r="DH196" s="278"/>
      <c r="DI196" s="278"/>
      <c r="DJ196" s="278"/>
      <c r="DK196" s="278"/>
      <c r="DL196" s="278"/>
      <c r="DM196" s="278"/>
      <c r="DN196" s="278"/>
    </row>
    <row r="197" spans="2:118" x14ac:dyDescent="0.25">
      <c r="B197" s="353"/>
      <c r="C197" s="194" t="s">
        <v>369</v>
      </c>
      <c r="D197" s="195" t="s">
        <v>479</v>
      </c>
      <c r="E197" s="195" t="s">
        <v>480</v>
      </c>
      <c r="F197" s="195" t="s">
        <v>691</v>
      </c>
      <c r="G197" s="280"/>
      <c r="H197" s="280"/>
      <c r="I197" s="280"/>
      <c r="J197" s="280"/>
      <c r="K197" s="196">
        <f t="shared" si="16"/>
        <v>0</v>
      </c>
      <c r="L197" s="193">
        <f t="shared" si="17"/>
        <v>165000</v>
      </c>
      <c r="M197" s="192">
        <f t="shared" si="18"/>
        <v>327800</v>
      </c>
      <c r="N197" s="192">
        <f t="shared" si="19"/>
        <v>246400.00000000003</v>
      </c>
      <c r="O197" s="278"/>
      <c r="P197" s="241" t="str">
        <f t="shared" si="23"/>
        <v/>
      </c>
      <c r="Q197" s="192">
        <f t="shared" si="20"/>
        <v>224000</v>
      </c>
      <c r="R197" s="192">
        <f t="shared" si="21"/>
        <v>246400.00000000003</v>
      </c>
      <c r="S197" s="278"/>
      <c r="T197" s="278"/>
      <c r="U197" s="278"/>
      <c r="V197" s="278"/>
      <c r="W197" s="278"/>
      <c r="X197" s="278"/>
      <c r="Y197" s="278"/>
      <c r="Z197" s="278"/>
      <c r="AA197" s="278"/>
      <c r="AB197" s="278"/>
      <c r="AC197" s="278"/>
      <c r="AD197" s="278"/>
      <c r="AE197" s="278"/>
      <c r="AF197" s="278"/>
      <c r="AG197" s="278"/>
      <c r="AH197" s="278"/>
      <c r="AI197" s="278"/>
      <c r="AJ197" s="278"/>
      <c r="AK197" s="278"/>
      <c r="AL197" s="278"/>
      <c r="AM197" s="278"/>
      <c r="AN197" s="278"/>
      <c r="AO197" s="278">
        <v>150000</v>
      </c>
      <c r="AP197" s="278"/>
      <c r="AQ197" s="278"/>
      <c r="AR197" s="278"/>
      <c r="AS197" s="278"/>
      <c r="AT197" s="278"/>
      <c r="AU197" s="278"/>
      <c r="AV197" s="278">
        <v>298000</v>
      </c>
      <c r="AW197" s="278"/>
      <c r="AX197" s="278"/>
      <c r="AY197" s="278"/>
      <c r="AZ197" s="278"/>
      <c r="BA197" s="278"/>
      <c r="BB197" s="278"/>
      <c r="BC197" s="278"/>
      <c r="BD197" s="278"/>
      <c r="BE197" s="278"/>
      <c r="BF197" s="278"/>
      <c r="BG197" s="278"/>
      <c r="BH197" s="278"/>
      <c r="BI197" s="278"/>
      <c r="BJ197" s="278"/>
      <c r="BK197" s="278"/>
      <c r="BL197" s="278"/>
      <c r="BM197" s="278"/>
      <c r="BN197" s="278"/>
      <c r="BO197" s="278"/>
      <c r="BP197" s="278"/>
      <c r="BQ197" s="278"/>
      <c r="BR197" s="278"/>
      <c r="BS197" s="278"/>
      <c r="BT197" s="278"/>
      <c r="BU197" s="278"/>
      <c r="BV197" s="278"/>
      <c r="BW197" s="278"/>
      <c r="BX197" s="278"/>
      <c r="BY197" s="278"/>
      <c r="BZ197" s="278"/>
      <c r="CA197" s="278"/>
      <c r="CB197" s="278"/>
      <c r="CC197" s="278"/>
      <c r="CD197" s="278"/>
      <c r="CE197" s="278"/>
      <c r="CF197" s="278"/>
      <c r="CG197" s="278"/>
      <c r="CH197" s="278"/>
      <c r="CI197" s="278"/>
      <c r="CJ197" s="278"/>
      <c r="CK197" s="278"/>
      <c r="CL197" s="278"/>
      <c r="CM197" s="278"/>
      <c r="CN197" s="278"/>
      <c r="CO197" s="278"/>
      <c r="CP197" s="278"/>
      <c r="CQ197" s="278"/>
      <c r="CR197" s="278"/>
      <c r="CS197" s="278"/>
      <c r="CT197" s="278"/>
      <c r="CU197" s="278"/>
      <c r="CV197" s="278"/>
      <c r="CW197" s="278"/>
      <c r="CX197" s="278"/>
      <c r="CY197" s="278"/>
      <c r="CZ197" s="278"/>
      <c r="DA197" s="278"/>
      <c r="DB197" s="278"/>
      <c r="DC197" s="278"/>
      <c r="DD197" s="278"/>
      <c r="DE197" s="278"/>
      <c r="DF197" s="278"/>
      <c r="DG197" s="278"/>
      <c r="DH197" s="278"/>
      <c r="DI197" s="278"/>
      <c r="DJ197" s="278"/>
      <c r="DK197" s="278"/>
      <c r="DL197" s="278"/>
      <c r="DM197" s="278"/>
      <c r="DN197" s="278"/>
    </row>
    <row r="198" spans="2:118" x14ac:dyDescent="0.25">
      <c r="B198" s="353"/>
      <c r="C198" s="194" t="s">
        <v>370</v>
      </c>
      <c r="D198" s="195" t="s">
        <v>478</v>
      </c>
      <c r="E198" s="195" t="s">
        <v>134</v>
      </c>
      <c r="F198" s="195" t="s">
        <v>691</v>
      </c>
      <c r="G198" s="280"/>
      <c r="H198" s="280"/>
      <c r="I198" s="280"/>
      <c r="J198" s="280"/>
      <c r="K198" s="196">
        <f t="shared" si="16"/>
        <v>0</v>
      </c>
      <c r="L198" s="193">
        <f t="shared" si="17"/>
        <v>106186.3</v>
      </c>
      <c r="M198" s="192">
        <f t="shared" si="18"/>
        <v>167156</v>
      </c>
      <c r="N198" s="192">
        <f t="shared" si="19"/>
        <v>121305.72142857143</v>
      </c>
      <c r="O198" s="278"/>
      <c r="P198" s="241" t="str">
        <f t="shared" si="23"/>
        <v/>
      </c>
      <c r="Q198" s="192">
        <f t="shared" si="20"/>
        <v>110277.92857142857</v>
      </c>
      <c r="R198" s="192">
        <f t="shared" si="21"/>
        <v>121305.72142857143</v>
      </c>
      <c r="S198" s="278"/>
      <c r="T198" s="278">
        <v>103500</v>
      </c>
      <c r="U198" s="278">
        <v>103500</v>
      </c>
      <c r="V198" s="278"/>
      <c r="W198" s="278">
        <v>103500</v>
      </c>
      <c r="X198" s="278">
        <v>151960</v>
      </c>
      <c r="Y198" s="278">
        <v>151960</v>
      </c>
      <c r="Z198" s="278">
        <v>151960</v>
      </c>
      <c r="AA198" s="278">
        <v>107288</v>
      </c>
      <c r="AB198" s="278">
        <v>107288</v>
      </c>
      <c r="AC198" s="278">
        <v>107288</v>
      </c>
      <c r="AD198" s="278"/>
      <c r="AE198" s="278">
        <v>96533</v>
      </c>
      <c r="AF198" s="278">
        <v>107288</v>
      </c>
      <c r="AG198" s="278">
        <v>107288</v>
      </c>
      <c r="AH198" s="278">
        <v>107288</v>
      </c>
      <c r="AI198" s="278">
        <v>107640</v>
      </c>
      <c r="AJ198" s="278">
        <v>107640</v>
      </c>
      <c r="AK198" s="278">
        <v>107288</v>
      </c>
      <c r="AL198" s="278">
        <v>107288</v>
      </c>
      <c r="AM198" s="278">
        <v>107288</v>
      </c>
      <c r="AN198" s="278">
        <v>105800</v>
      </c>
      <c r="AO198" s="278"/>
      <c r="AP198" s="278"/>
      <c r="AQ198" s="278"/>
      <c r="AR198" s="278"/>
      <c r="AS198" s="278"/>
      <c r="AT198" s="278"/>
      <c r="AU198" s="278"/>
      <c r="AV198" s="278"/>
      <c r="AW198" s="278"/>
      <c r="AX198" s="278">
        <v>96533</v>
      </c>
      <c r="AY198" s="278"/>
      <c r="AZ198" s="278">
        <v>107288</v>
      </c>
      <c r="BA198" s="278"/>
      <c r="BB198" s="278">
        <v>107288</v>
      </c>
      <c r="BC198" s="278"/>
      <c r="BD198" s="278">
        <v>107288</v>
      </c>
      <c r="BE198" s="278">
        <v>105800</v>
      </c>
      <c r="BF198" s="278">
        <v>103500</v>
      </c>
      <c r="BG198" s="278">
        <v>103500</v>
      </c>
      <c r="BH198" s="278">
        <v>103500</v>
      </c>
      <c r="BI198" s="278">
        <v>103500</v>
      </c>
      <c r="BJ198" s="278"/>
      <c r="BK198" s="278"/>
      <c r="BL198" s="278"/>
      <c r="BM198" s="278"/>
      <c r="BN198" s="278"/>
      <c r="BO198" s="278"/>
      <c r="BP198" s="278"/>
      <c r="BQ198" s="278"/>
      <c r="BR198" s="278"/>
      <c r="BS198" s="278"/>
      <c r="BT198" s="278"/>
      <c r="BU198" s="278"/>
      <c r="BV198" s="278"/>
      <c r="BW198" s="278"/>
      <c r="BX198" s="278"/>
      <c r="BY198" s="278"/>
      <c r="BZ198" s="278"/>
      <c r="CA198" s="278"/>
      <c r="CB198" s="278"/>
      <c r="CC198" s="278"/>
      <c r="CD198" s="278"/>
      <c r="CE198" s="278"/>
      <c r="CF198" s="278"/>
      <c r="CG198" s="278"/>
      <c r="CH198" s="278"/>
      <c r="CI198" s="278"/>
      <c r="CJ198" s="278"/>
      <c r="CK198" s="278"/>
      <c r="CL198" s="278"/>
      <c r="CM198" s="278"/>
      <c r="CN198" s="278"/>
      <c r="CO198" s="278"/>
      <c r="CP198" s="278"/>
      <c r="CQ198" s="278"/>
      <c r="CR198" s="278"/>
      <c r="CS198" s="278"/>
      <c r="CT198" s="278"/>
      <c r="CU198" s="278"/>
      <c r="CV198" s="278"/>
      <c r="CW198" s="278"/>
      <c r="CX198" s="278"/>
      <c r="CY198" s="278"/>
      <c r="CZ198" s="278"/>
      <c r="DA198" s="278"/>
      <c r="DB198" s="278"/>
      <c r="DC198" s="278"/>
      <c r="DD198" s="278"/>
      <c r="DE198" s="278"/>
      <c r="DF198" s="278"/>
      <c r="DG198" s="278"/>
      <c r="DH198" s="278"/>
      <c r="DI198" s="278"/>
      <c r="DJ198" s="278"/>
      <c r="DK198" s="278"/>
      <c r="DL198" s="278"/>
      <c r="DM198" s="278"/>
      <c r="DN198" s="278"/>
    </row>
    <row r="199" spans="2:118" x14ac:dyDescent="0.25">
      <c r="B199" s="353"/>
      <c r="C199" s="194" t="s">
        <v>371</v>
      </c>
      <c r="D199" s="195" t="s">
        <v>478</v>
      </c>
      <c r="E199" s="195" t="s">
        <v>134</v>
      </c>
      <c r="F199" s="195" t="s">
        <v>691</v>
      </c>
      <c r="G199" s="280"/>
      <c r="H199" s="280"/>
      <c r="I199" s="280"/>
      <c r="J199" s="280"/>
      <c r="K199" s="196">
        <f t="shared" si="16"/>
        <v>0</v>
      </c>
      <c r="L199" s="193">
        <f t="shared" si="17"/>
        <v>35640</v>
      </c>
      <c r="M199" s="192">
        <f t="shared" si="18"/>
        <v>35640</v>
      </c>
      <c r="N199" s="192">
        <f t="shared" si="19"/>
        <v>35640</v>
      </c>
      <c r="O199" s="278"/>
      <c r="P199" s="241" t="str">
        <f t="shared" si="23"/>
        <v/>
      </c>
      <c r="Q199" s="192">
        <f t="shared" si="20"/>
        <v>32399.999999999996</v>
      </c>
      <c r="R199" s="192">
        <f t="shared" si="21"/>
        <v>35640</v>
      </c>
      <c r="S199" s="278"/>
      <c r="T199" s="278"/>
      <c r="U199" s="278"/>
      <c r="V199" s="278"/>
      <c r="W199" s="278"/>
      <c r="X199" s="278"/>
      <c r="Y199" s="278"/>
      <c r="Z199" s="278"/>
      <c r="AA199" s="278"/>
      <c r="AB199" s="278"/>
      <c r="AC199" s="278"/>
      <c r="AD199" s="278"/>
      <c r="AE199" s="278"/>
      <c r="AF199" s="278"/>
      <c r="AG199" s="278"/>
      <c r="AH199" s="278"/>
      <c r="AI199" s="278"/>
      <c r="AJ199" s="278"/>
      <c r="AK199" s="278"/>
      <c r="AL199" s="278"/>
      <c r="AM199" s="278"/>
      <c r="AN199" s="278"/>
      <c r="AO199" s="278"/>
      <c r="AP199" s="278">
        <v>32400</v>
      </c>
      <c r="AQ199" s="278">
        <v>32400</v>
      </c>
      <c r="AR199" s="278"/>
      <c r="AS199" s="278"/>
      <c r="AT199" s="278">
        <v>32400</v>
      </c>
      <c r="AU199" s="278"/>
      <c r="AV199" s="278"/>
      <c r="AW199" s="278"/>
      <c r="AX199" s="278"/>
      <c r="AY199" s="278"/>
      <c r="AZ199" s="278"/>
      <c r="BA199" s="278"/>
      <c r="BB199" s="278"/>
      <c r="BC199" s="278"/>
      <c r="BD199" s="278"/>
      <c r="BE199" s="278"/>
      <c r="BF199" s="278"/>
      <c r="BG199" s="278"/>
      <c r="BH199" s="278"/>
      <c r="BI199" s="278"/>
      <c r="BJ199" s="278"/>
      <c r="BK199" s="278"/>
      <c r="BL199" s="278"/>
      <c r="BM199" s="278"/>
      <c r="BN199" s="278"/>
      <c r="BO199" s="278"/>
      <c r="BP199" s="278"/>
      <c r="BQ199" s="278"/>
      <c r="BR199" s="278"/>
      <c r="BS199" s="278"/>
      <c r="BT199" s="278"/>
      <c r="BU199" s="278"/>
      <c r="BV199" s="278"/>
      <c r="BW199" s="278"/>
      <c r="BX199" s="278"/>
      <c r="BY199" s="278"/>
      <c r="BZ199" s="278"/>
      <c r="CA199" s="278"/>
      <c r="CB199" s="278"/>
      <c r="CC199" s="278"/>
      <c r="CD199" s="278"/>
      <c r="CE199" s="278"/>
      <c r="CF199" s="278"/>
      <c r="CG199" s="278"/>
      <c r="CH199" s="278"/>
      <c r="CI199" s="278"/>
      <c r="CJ199" s="278"/>
      <c r="CK199" s="278"/>
      <c r="CL199" s="278"/>
      <c r="CM199" s="278"/>
      <c r="CN199" s="278"/>
      <c r="CO199" s="278"/>
      <c r="CP199" s="278"/>
      <c r="CQ199" s="278"/>
      <c r="CR199" s="278"/>
      <c r="CS199" s="278"/>
      <c r="CT199" s="278"/>
      <c r="CU199" s="278"/>
      <c r="CV199" s="278"/>
      <c r="CW199" s="278"/>
      <c r="CX199" s="278"/>
      <c r="CY199" s="278"/>
      <c r="CZ199" s="278"/>
      <c r="DA199" s="278"/>
      <c r="DB199" s="278"/>
      <c r="DC199" s="278"/>
      <c r="DD199" s="278"/>
      <c r="DE199" s="278"/>
      <c r="DF199" s="278"/>
      <c r="DG199" s="278"/>
      <c r="DH199" s="278"/>
      <c r="DI199" s="278"/>
      <c r="DJ199" s="278"/>
      <c r="DK199" s="278"/>
      <c r="DL199" s="278"/>
      <c r="DM199" s="278"/>
      <c r="DN199" s="278"/>
    </row>
    <row r="200" spans="2:118" x14ac:dyDescent="0.25">
      <c r="B200" s="353"/>
      <c r="C200" s="194" t="s">
        <v>372</v>
      </c>
      <c r="D200" s="195" t="s">
        <v>478</v>
      </c>
      <c r="E200" s="195" t="s">
        <v>134</v>
      </c>
      <c r="F200" s="195" t="s">
        <v>691</v>
      </c>
      <c r="G200" s="280"/>
      <c r="H200" s="280"/>
      <c r="I200" s="280"/>
      <c r="J200" s="280"/>
      <c r="K200" s="196">
        <f t="shared" si="16"/>
        <v>0</v>
      </c>
      <c r="L200" s="193">
        <f t="shared" si="17"/>
        <v>8690</v>
      </c>
      <c r="M200" s="192">
        <f t="shared" si="18"/>
        <v>113850.00000000001</v>
      </c>
      <c r="N200" s="192">
        <f t="shared" si="19"/>
        <v>59318.966666666674</v>
      </c>
      <c r="O200" s="278"/>
      <c r="P200" s="241" t="str">
        <f t="shared" si="23"/>
        <v/>
      </c>
      <c r="Q200" s="192">
        <f t="shared" si="20"/>
        <v>53926.333333333336</v>
      </c>
      <c r="R200" s="192">
        <f t="shared" si="21"/>
        <v>59318.966666666674</v>
      </c>
      <c r="S200" s="278"/>
      <c r="T200" s="278"/>
      <c r="U200" s="278"/>
      <c r="V200" s="278">
        <v>103500</v>
      </c>
      <c r="W200" s="278"/>
      <c r="X200" s="278">
        <v>7900</v>
      </c>
      <c r="Y200" s="278">
        <v>7900</v>
      </c>
      <c r="Z200" s="278">
        <v>7900</v>
      </c>
      <c r="AA200" s="278"/>
      <c r="AB200" s="278"/>
      <c r="AC200" s="278"/>
      <c r="AD200" s="278"/>
      <c r="AE200" s="278"/>
      <c r="AF200" s="278"/>
      <c r="AG200" s="278"/>
      <c r="AH200" s="278"/>
      <c r="AI200" s="278"/>
      <c r="AJ200" s="278"/>
      <c r="AK200" s="278"/>
      <c r="AL200" s="278"/>
      <c r="AM200" s="278"/>
      <c r="AN200" s="278"/>
      <c r="AO200" s="278"/>
      <c r="AP200" s="278"/>
      <c r="AQ200" s="278"/>
      <c r="AR200" s="278"/>
      <c r="AS200" s="278"/>
      <c r="AT200" s="278"/>
      <c r="AU200" s="278"/>
      <c r="AV200" s="278"/>
      <c r="AW200" s="278"/>
      <c r="AX200" s="278"/>
      <c r="AY200" s="278">
        <v>96533</v>
      </c>
      <c r="AZ200" s="278"/>
      <c r="BA200" s="278"/>
      <c r="BB200" s="278">
        <v>99825</v>
      </c>
      <c r="BC200" s="278"/>
      <c r="BD200" s="278"/>
      <c r="BE200" s="278"/>
      <c r="BF200" s="278"/>
      <c r="BG200" s="278"/>
      <c r="BH200" s="278"/>
      <c r="BI200" s="278"/>
      <c r="BJ200" s="278"/>
      <c r="BK200" s="278"/>
      <c r="BL200" s="278"/>
      <c r="BM200" s="278"/>
      <c r="BN200" s="278"/>
      <c r="BO200" s="278"/>
      <c r="BP200" s="278"/>
      <c r="BQ200" s="278"/>
      <c r="BR200" s="278"/>
      <c r="BS200" s="278"/>
      <c r="BT200" s="278"/>
      <c r="BU200" s="278"/>
      <c r="BV200" s="278"/>
      <c r="BW200" s="278"/>
      <c r="BX200" s="278"/>
      <c r="BY200" s="278"/>
      <c r="BZ200" s="278"/>
      <c r="CA200" s="278"/>
      <c r="CB200" s="278"/>
      <c r="CC200" s="278"/>
      <c r="CD200" s="278"/>
      <c r="CE200" s="278"/>
      <c r="CF200" s="278"/>
      <c r="CG200" s="278"/>
      <c r="CH200" s="278"/>
      <c r="CI200" s="278"/>
      <c r="CJ200" s="278"/>
      <c r="CK200" s="278"/>
      <c r="CL200" s="278"/>
      <c r="CM200" s="278"/>
      <c r="CN200" s="278"/>
      <c r="CO200" s="278"/>
      <c r="CP200" s="278"/>
      <c r="CQ200" s="278"/>
      <c r="CR200" s="278"/>
      <c r="CS200" s="278"/>
      <c r="CT200" s="278"/>
      <c r="CU200" s="278"/>
      <c r="CV200" s="278"/>
      <c r="CW200" s="278"/>
      <c r="CX200" s="278"/>
      <c r="CY200" s="278"/>
      <c r="CZ200" s="278"/>
      <c r="DA200" s="278"/>
      <c r="DB200" s="278"/>
      <c r="DC200" s="278"/>
      <c r="DD200" s="278"/>
      <c r="DE200" s="278"/>
      <c r="DF200" s="278"/>
      <c r="DG200" s="278"/>
      <c r="DH200" s="278"/>
      <c r="DI200" s="278"/>
      <c r="DJ200" s="278"/>
      <c r="DK200" s="278"/>
      <c r="DL200" s="278"/>
      <c r="DM200" s="278"/>
      <c r="DN200" s="278"/>
    </row>
    <row r="201" spans="2:118" x14ac:dyDescent="0.25">
      <c r="B201" s="353"/>
      <c r="C201" s="194" t="s">
        <v>373</v>
      </c>
      <c r="D201" s="195" t="s">
        <v>478</v>
      </c>
      <c r="E201" s="195" t="s">
        <v>134</v>
      </c>
      <c r="F201" s="195" t="s">
        <v>691</v>
      </c>
      <c r="G201" s="280"/>
      <c r="H201" s="280"/>
      <c r="I201" s="280"/>
      <c r="J201" s="280"/>
      <c r="K201" s="196">
        <f t="shared" si="16"/>
        <v>0</v>
      </c>
      <c r="L201" s="193">
        <f t="shared" si="17"/>
        <v>104646.3</v>
      </c>
      <c r="M201" s="192">
        <f t="shared" si="18"/>
        <v>116380.00000000001</v>
      </c>
      <c r="N201" s="192">
        <f t="shared" si="19"/>
        <v>109444.35</v>
      </c>
      <c r="O201" s="278"/>
      <c r="P201" s="241" t="str">
        <f t="shared" si="23"/>
        <v/>
      </c>
      <c r="Q201" s="192">
        <f t="shared" si="20"/>
        <v>99494.863636363632</v>
      </c>
      <c r="R201" s="192">
        <f t="shared" si="21"/>
        <v>109444.35</v>
      </c>
      <c r="S201" s="278"/>
      <c r="T201" s="278"/>
      <c r="U201" s="278">
        <v>96300</v>
      </c>
      <c r="V201" s="278"/>
      <c r="W201" s="278">
        <v>96300</v>
      </c>
      <c r="X201" s="278"/>
      <c r="Y201" s="278"/>
      <c r="Z201" s="278"/>
      <c r="AA201" s="278">
        <v>99825</v>
      </c>
      <c r="AB201" s="278">
        <v>99825</v>
      </c>
      <c r="AC201" s="278">
        <v>99825</v>
      </c>
      <c r="AD201" s="278"/>
      <c r="AE201" s="278">
        <v>105800</v>
      </c>
      <c r="AF201" s="278">
        <v>99825</v>
      </c>
      <c r="AG201" s="278">
        <v>99825</v>
      </c>
      <c r="AH201" s="278">
        <v>99825</v>
      </c>
      <c r="AI201" s="278">
        <v>100152</v>
      </c>
      <c r="AJ201" s="278">
        <v>100152</v>
      </c>
      <c r="AK201" s="278">
        <v>99825</v>
      </c>
      <c r="AL201" s="278">
        <v>99825</v>
      </c>
      <c r="AM201" s="278"/>
      <c r="AN201" s="278"/>
      <c r="AO201" s="278"/>
      <c r="AP201" s="278"/>
      <c r="AQ201" s="278"/>
      <c r="AR201" s="278"/>
      <c r="AS201" s="278"/>
      <c r="AT201" s="278"/>
      <c r="AU201" s="278"/>
      <c r="AV201" s="278"/>
      <c r="AW201" s="278"/>
      <c r="AX201" s="278">
        <v>105800</v>
      </c>
      <c r="AY201" s="278">
        <v>105800</v>
      </c>
      <c r="AZ201" s="278">
        <v>99825</v>
      </c>
      <c r="BA201" s="278"/>
      <c r="BB201" s="278"/>
      <c r="BC201" s="278"/>
      <c r="BD201" s="278">
        <v>99825</v>
      </c>
      <c r="BE201" s="278">
        <v>95133</v>
      </c>
      <c r="BF201" s="278">
        <v>96300</v>
      </c>
      <c r="BG201" s="278">
        <v>96300</v>
      </c>
      <c r="BH201" s="278">
        <v>96300</v>
      </c>
      <c r="BI201" s="278">
        <v>96300</v>
      </c>
      <c r="BJ201" s="278"/>
      <c r="BK201" s="278"/>
      <c r="BL201" s="278"/>
      <c r="BM201" s="278"/>
      <c r="BN201" s="278"/>
      <c r="BO201" s="278"/>
      <c r="BP201" s="278"/>
      <c r="BQ201" s="278"/>
      <c r="BR201" s="278"/>
      <c r="BS201" s="278"/>
      <c r="BT201" s="278"/>
      <c r="BU201" s="278"/>
      <c r="BV201" s="278"/>
      <c r="BW201" s="278"/>
      <c r="BX201" s="278"/>
      <c r="BY201" s="278"/>
      <c r="BZ201" s="278"/>
      <c r="CA201" s="278"/>
      <c r="CB201" s="278"/>
      <c r="CC201" s="278"/>
      <c r="CD201" s="278"/>
      <c r="CE201" s="278"/>
      <c r="CF201" s="278"/>
      <c r="CG201" s="278"/>
      <c r="CH201" s="278"/>
      <c r="CI201" s="278"/>
      <c r="CJ201" s="278"/>
      <c r="CK201" s="278"/>
      <c r="CL201" s="278"/>
      <c r="CM201" s="278"/>
      <c r="CN201" s="278"/>
      <c r="CO201" s="278"/>
      <c r="CP201" s="278"/>
      <c r="CQ201" s="278"/>
      <c r="CR201" s="278"/>
      <c r="CS201" s="278"/>
      <c r="CT201" s="278"/>
      <c r="CU201" s="278"/>
      <c r="CV201" s="278"/>
      <c r="CW201" s="278"/>
      <c r="CX201" s="278"/>
      <c r="CY201" s="278"/>
      <c r="CZ201" s="278"/>
      <c r="DA201" s="278"/>
      <c r="DB201" s="278"/>
      <c r="DC201" s="278"/>
      <c r="DD201" s="278"/>
      <c r="DE201" s="278"/>
      <c r="DF201" s="278"/>
      <c r="DG201" s="278"/>
      <c r="DH201" s="278"/>
      <c r="DI201" s="278"/>
      <c r="DJ201" s="278"/>
      <c r="DK201" s="278"/>
      <c r="DL201" s="278"/>
      <c r="DM201" s="278"/>
      <c r="DN201" s="278"/>
    </row>
    <row r="202" spans="2:118" x14ac:dyDescent="0.25">
      <c r="B202" s="353"/>
      <c r="C202" s="194" t="s">
        <v>374</v>
      </c>
      <c r="D202" s="195" t="s">
        <v>478</v>
      </c>
      <c r="E202" s="195" t="s">
        <v>134</v>
      </c>
      <c r="F202" s="195" t="s">
        <v>691</v>
      </c>
      <c r="G202" s="280"/>
      <c r="H202" s="280"/>
      <c r="I202" s="280"/>
      <c r="J202" s="280"/>
      <c r="K202" s="196">
        <f t="shared" si="16"/>
        <v>0</v>
      </c>
      <c r="L202" s="193">
        <f t="shared" si="17"/>
        <v>54230.000000000007</v>
      </c>
      <c r="M202" s="192">
        <f t="shared" si="18"/>
        <v>54230.000000000007</v>
      </c>
      <c r="N202" s="192">
        <f t="shared" si="19"/>
        <v>54230.000000000007</v>
      </c>
      <c r="O202" s="278"/>
      <c r="P202" s="241" t="str">
        <f t="shared" si="23"/>
        <v/>
      </c>
      <c r="Q202" s="192">
        <f t="shared" si="20"/>
        <v>49300</v>
      </c>
      <c r="R202" s="192">
        <f t="shared" si="21"/>
        <v>54230.000000000007</v>
      </c>
      <c r="S202" s="278"/>
      <c r="T202" s="278"/>
      <c r="U202" s="278"/>
      <c r="V202" s="278"/>
      <c r="W202" s="278"/>
      <c r="X202" s="278"/>
      <c r="Y202" s="278"/>
      <c r="Z202" s="278"/>
      <c r="AA202" s="278"/>
      <c r="AB202" s="278"/>
      <c r="AC202" s="278"/>
      <c r="AD202" s="278"/>
      <c r="AE202" s="278"/>
      <c r="AF202" s="278"/>
      <c r="AG202" s="278"/>
      <c r="AH202" s="278"/>
      <c r="AI202" s="278"/>
      <c r="AJ202" s="278"/>
      <c r="AK202" s="278"/>
      <c r="AL202" s="278"/>
      <c r="AM202" s="278"/>
      <c r="AN202" s="278"/>
      <c r="AO202" s="278"/>
      <c r="AP202" s="278"/>
      <c r="AQ202" s="278"/>
      <c r="AR202" s="278"/>
      <c r="AS202" s="278">
        <v>49300</v>
      </c>
      <c r="AT202" s="278"/>
      <c r="AU202" s="278"/>
      <c r="AV202" s="278"/>
      <c r="AW202" s="278"/>
      <c r="AX202" s="278"/>
      <c r="AY202" s="278"/>
      <c r="AZ202" s="278"/>
      <c r="BA202" s="278"/>
      <c r="BB202" s="278"/>
      <c r="BC202" s="278"/>
      <c r="BD202" s="278"/>
      <c r="BE202" s="278"/>
      <c r="BF202" s="278"/>
      <c r="BG202" s="278"/>
      <c r="BH202" s="278"/>
      <c r="BI202" s="278"/>
      <c r="BJ202" s="278"/>
      <c r="BK202" s="278"/>
      <c r="BL202" s="278"/>
      <c r="BM202" s="278"/>
      <c r="BN202" s="278"/>
      <c r="BO202" s="278"/>
      <c r="BP202" s="278"/>
      <c r="BQ202" s="278"/>
      <c r="BR202" s="278"/>
      <c r="BS202" s="278"/>
      <c r="BT202" s="278"/>
      <c r="BU202" s="278"/>
      <c r="BV202" s="278"/>
      <c r="BW202" s="278"/>
      <c r="BX202" s="278"/>
      <c r="BY202" s="278"/>
      <c r="BZ202" s="278"/>
      <c r="CA202" s="278"/>
      <c r="CB202" s="278"/>
      <c r="CC202" s="278"/>
      <c r="CD202" s="278"/>
      <c r="CE202" s="278"/>
      <c r="CF202" s="278"/>
      <c r="CG202" s="278"/>
      <c r="CH202" s="278"/>
      <c r="CI202" s="278"/>
      <c r="CJ202" s="278"/>
      <c r="CK202" s="278"/>
      <c r="CL202" s="278"/>
      <c r="CM202" s="278"/>
      <c r="CN202" s="278"/>
      <c r="CO202" s="278"/>
      <c r="CP202" s="278"/>
      <c r="CQ202" s="278"/>
      <c r="CR202" s="278"/>
      <c r="CS202" s="278"/>
      <c r="CT202" s="278"/>
      <c r="CU202" s="278"/>
      <c r="CV202" s="278"/>
      <c r="CW202" s="278"/>
      <c r="CX202" s="278"/>
      <c r="CY202" s="278"/>
      <c r="CZ202" s="278"/>
      <c r="DA202" s="278"/>
      <c r="DB202" s="278"/>
      <c r="DC202" s="278"/>
      <c r="DD202" s="278"/>
      <c r="DE202" s="278"/>
      <c r="DF202" s="278"/>
      <c r="DG202" s="278"/>
      <c r="DH202" s="278"/>
      <c r="DI202" s="278"/>
      <c r="DJ202" s="278"/>
      <c r="DK202" s="278"/>
      <c r="DL202" s="278"/>
      <c r="DM202" s="278"/>
      <c r="DN202" s="278"/>
    </row>
    <row r="203" spans="2:118" x14ac:dyDescent="0.25">
      <c r="B203" s="353"/>
      <c r="C203" s="194" t="s">
        <v>375</v>
      </c>
      <c r="D203" s="195" t="s">
        <v>478</v>
      </c>
      <c r="E203" s="195" t="s">
        <v>134</v>
      </c>
      <c r="F203" s="195" t="s">
        <v>691</v>
      </c>
      <c r="G203" s="280"/>
      <c r="H203" s="280"/>
      <c r="I203" s="280"/>
      <c r="J203" s="280"/>
      <c r="K203" s="196">
        <f t="shared" si="16"/>
        <v>0</v>
      </c>
      <c r="L203" s="193">
        <f t="shared" si="17"/>
        <v>13530.000000000002</v>
      </c>
      <c r="M203" s="192">
        <f t="shared" si="18"/>
        <v>13530.000000000002</v>
      </c>
      <c r="N203" s="192">
        <f t="shared" si="19"/>
        <v>13530.000000000002</v>
      </c>
      <c r="O203" s="278"/>
      <c r="P203" s="241" t="str">
        <f t="shared" si="23"/>
        <v/>
      </c>
      <c r="Q203" s="192">
        <f t="shared" si="20"/>
        <v>12300</v>
      </c>
      <c r="R203" s="192">
        <f t="shared" si="21"/>
        <v>13530.000000000002</v>
      </c>
      <c r="S203" s="278"/>
      <c r="T203" s="278"/>
      <c r="U203" s="278"/>
      <c r="V203" s="278"/>
      <c r="W203" s="278"/>
      <c r="X203" s="278"/>
      <c r="Y203" s="278"/>
      <c r="Z203" s="278"/>
      <c r="AA203" s="278"/>
      <c r="AB203" s="278"/>
      <c r="AC203" s="278"/>
      <c r="AD203" s="278"/>
      <c r="AE203" s="278"/>
      <c r="AF203" s="278"/>
      <c r="AG203" s="278"/>
      <c r="AH203" s="278"/>
      <c r="AI203" s="278"/>
      <c r="AJ203" s="278"/>
      <c r="AK203" s="278"/>
      <c r="AL203" s="278"/>
      <c r="AM203" s="278"/>
      <c r="AN203" s="278"/>
      <c r="AO203" s="278"/>
      <c r="AP203" s="278"/>
      <c r="AQ203" s="278"/>
      <c r="AR203" s="278"/>
      <c r="AS203" s="278">
        <v>12300</v>
      </c>
      <c r="AT203" s="278"/>
      <c r="AU203" s="278"/>
      <c r="AV203" s="278"/>
      <c r="AW203" s="278"/>
      <c r="AX203" s="278"/>
      <c r="AY203" s="278"/>
      <c r="AZ203" s="278"/>
      <c r="BA203" s="278"/>
      <c r="BB203" s="278"/>
      <c r="BC203" s="278"/>
      <c r="BD203" s="278"/>
      <c r="BE203" s="278"/>
      <c r="BF203" s="278"/>
      <c r="BG203" s="278"/>
      <c r="BH203" s="278"/>
      <c r="BI203" s="278"/>
      <c r="BJ203" s="278"/>
      <c r="BK203" s="278"/>
      <c r="BL203" s="278"/>
      <c r="BM203" s="278"/>
      <c r="BN203" s="278"/>
      <c r="BO203" s="278"/>
      <c r="BP203" s="278"/>
      <c r="BQ203" s="278"/>
      <c r="BR203" s="278"/>
      <c r="BS203" s="278"/>
      <c r="BT203" s="278"/>
      <c r="BU203" s="278"/>
      <c r="BV203" s="278"/>
      <c r="BW203" s="278"/>
      <c r="BX203" s="278"/>
      <c r="BY203" s="278"/>
      <c r="BZ203" s="278"/>
      <c r="CA203" s="278"/>
      <c r="CB203" s="278"/>
      <c r="CC203" s="278"/>
      <c r="CD203" s="278"/>
      <c r="CE203" s="278"/>
      <c r="CF203" s="278"/>
      <c r="CG203" s="278"/>
      <c r="CH203" s="278"/>
      <c r="CI203" s="278"/>
      <c r="CJ203" s="278"/>
      <c r="CK203" s="278"/>
      <c r="CL203" s="278"/>
      <c r="CM203" s="278"/>
      <c r="CN203" s="278"/>
      <c r="CO203" s="278"/>
      <c r="CP203" s="278"/>
      <c r="CQ203" s="278"/>
      <c r="CR203" s="278"/>
      <c r="CS203" s="278"/>
      <c r="CT203" s="278"/>
      <c r="CU203" s="278"/>
      <c r="CV203" s="278"/>
      <c r="CW203" s="278"/>
      <c r="CX203" s="278"/>
      <c r="CY203" s="278"/>
      <c r="CZ203" s="278"/>
      <c r="DA203" s="278"/>
      <c r="DB203" s="278"/>
      <c r="DC203" s="278"/>
      <c r="DD203" s="278"/>
      <c r="DE203" s="278"/>
      <c r="DF203" s="278"/>
      <c r="DG203" s="278"/>
      <c r="DH203" s="278"/>
      <c r="DI203" s="278"/>
      <c r="DJ203" s="278"/>
      <c r="DK203" s="278"/>
      <c r="DL203" s="278"/>
      <c r="DM203" s="278"/>
      <c r="DN203" s="278"/>
    </row>
    <row r="204" spans="2:118" x14ac:dyDescent="0.25">
      <c r="B204" s="353"/>
      <c r="C204" s="194" t="s">
        <v>376</v>
      </c>
      <c r="D204" s="195" t="s">
        <v>478</v>
      </c>
      <c r="E204" s="195" t="s">
        <v>134</v>
      </c>
      <c r="F204" s="195" t="s">
        <v>691</v>
      </c>
      <c r="G204" s="280"/>
      <c r="H204" s="280"/>
      <c r="I204" s="280"/>
      <c r="J204" s="280"/>
      <c r="K204" s="196">
        <f t="shared" ref="K204:K256" si="24">SUMPRODUCT(G204:J204,$G$10:$J$10)*$L$10</f>
        <v>0</v>
      </c>
      <c r="L204" s="193">
        <f t="shared" ref="L204:L256" si="25">MIN(S204:DN204)*$L$10</f>
        <v>13530.000000000002</v>
      </c>
      <c r="M204" s="192">
        <f t="shared" ref="M204:M256" si="26">MAX(S204:DN204)*$L$10</f>
        <v>13530.000000000002</v>
      </c>
      <c r="N204" s="192">
        <f t="shared" ref="N204:N256" si="27">IFERROR(AVERAGE(S204:DN204),0)*$L$10</f>
        <v>13530.000000000002</v>
      </c>
      <c r="O204" s="278"/>
      <c r="P204" s="241" t="str">
        <f t="shared" si="23"/>
        <v/>
      </c>
      <c r="Q204" s="192">
        <f t="shared" si="20"/>
        <v>12300</v>
      </c>
      <c r="R204" s="192">
        <f t="shared" si="21"/>
        <v>13530.000000000002</v>
      </c>
      <c r="S204" s="278"/>
      <c r="T204" s="278"/>
      <c r="U204" s="278"/>
      <c r="V204" s="278"/>
      <c r="W204" s="278"/>
      <c r="X204" s="278"/>
      <c r="Y204" s="278"/>
      <c r="Z204" s="278"/>
      <c r="AA204" s="278"/>
      <c r="AB204" s="278"/>
      <c r="AC204" s="278"/>
      <c r="AD204" s="278"/>
      <c r="AE204" s="278"/>
      <c r="AF204" s="278"/>
      <c r="AG204" s="278"/>
      <c r="AH204" s="278"/>
      <c r="AI204" s="278"/>
      <c r="AJ204" s="278"/>
      <c r="AK204" s="278"/>
      <c r="AL204" s="278"/>
      <c r="AM204" s="278"/>
      <c r="AN204" s="278"/>
      <c r="AO204" s="278"/>
      <c r="AP204" s="278"/>
      <c r="AQ204" s="278"/>
      <c r="AR204" s="278"/>
      <c r="AS204" s="278">
        <v>12300</v>
      </c>
      <c r="AT204" s="278"/>
      <c r="AU204" s="278"/>
      <c r="AV204" s="278"/>
      <c r="AW204" s="278"/>
      <c r="AX204" s="278"/>
      <c r="AY204" s="278"/>
      <c r="AZ204" s="278"/>
      <c r="BA204" s="278"/>
      <c r="BB204" s="278"/>
      <c r="BC204" s="278"/>
      <c r="BD204" s="278"/>
      <c r="BE204" s="278"/>
      <c r="BF204" s="278"/>
      <c r="BG204" s="278"/>
      <c r="BH204" s="278"/>
      <c r="BI204" s="278"/>
      <c r="BJ204" s="278"/>
      <c r="BK204" s="278"/>
      <c r="BL204" s="278"/>
      <c r="BM204" s="278"/>
      <c r="BN204" s="278"/>
      <c r="BO204" s="278"/>
      <c r="BP204" s="278"/>
      <c r="BQ204" s="278"/>
      <c r="BR204" s="278"/>
      <c r="BS204" s="278"/>
      <c r="BT204" s="278"/>
      <c r="BU204" s="278"/>
      <c r="BV204" s="278"/>
      <c r="BW204" s="278"/>
      <c r="BX204" s="278"/>
      <c r="BY204" s="278"/>
      <c r="BZ204" s="278"/>
      <c r="CA204" s="278"/>
      <c r="CB204" s="278"/>
      <c r="CC204" s="278"/>
      <c r="CD204" s="278"/>
      <c r="CE204" s="278"/>
      <c r="CF204" s="278"/>
      <c r="CG204" s="278"/>
      <c r="CH204" s="278"/>
      <c r="CI204" s="278"/>
      <c r="CJ204" s="278"/>
      <c r="CK204" s="278"/>
      <c r="CL204" s="278"/>
      <c r="CM204" s="278"/>
      <c r="CN204" s="278"/>
      <c r="CO204" s="278"/>
      <c r="CP204" s="278"/>
      <c r="CQ204" s="278"/>
      <c r="CR204" s="278"/>
      <c r="CS204" s="278"/>
      <c r="CT204" s="278"/>
      <c r="CU204" s="278"/>
      <c r="CV204" s="278"/>
      <c r="CW204" s="278"/>
      <c r="CX204" s="278"/>
      <c r="CY204" s="278"/>
      <c r="CZ204" s="278"/>
      <c r="DA204" s="278"/>
      <c r="DB204" s="278"/>
      <c r="DC204" s="278"/>
      <c r="DD204" s="278"/>
      <c r="DE204" s="278"/>
      <c r="DF204" s="278"/>
      <c r="DG204" s="278"/>
      <c r="DH204" s="278"/>
      <c r="DI204" s="278"/>
      <c r="DJ204" s="278"/>
      <c r="DK204" s="278"/>
      <c r="DL204" s="278"/>
      <c r="DM204" s="278"/>
      <c r="DN204" s="278"/>
    </row>
    <row r="205" spans="2:118" x14ac:dyDescent="0.25">
      <c r="B205" s="353"/>
      <c r="C205" s="194" t="s">
        <v>377</v>
      </c>
      <c r="D205" s="195" t="s">
        <v>478</v>
      </c>
      <c r="E205" s="195" t="s">
        <v>134</v>
      </c>
      <c r="F205" s="195" t="s">
        <v>691</v>
      </c>
      <c r="G205" s="280"/>
      <c r="H205" s="280"/>
      <c r="I205" s="280"/>
      <c r="J205" s="280"/>
      <c r="K205" s="196">
        <f t="shared" si="24"/>
        <v>0</v>
      </c>
      <c r="L205" s="193">
        <f t="shared" si="25"/>
        <v>13530.000000000002</v>
      </c>
      <c r="M205" s="192">
        <f t="shared" si="26"/>
        <v>13530.000000000002</v>
      </c>
      <c r="N205" s="192">
        <f t="shared" si="27"/>
        <v>13530.000000000002</v>
      </c>
      <c r="O205" s="278"/>
      <c r="P205" s="241" t="str">
        <f t="shared" si="23"/>
        <v/>
      </c>
      <c r="Q205" s="192">
        <f t="shared" ref="Q205:Q256" si="28">IF(F205="O",IF(K205&lt;&gt;0,K205/$L$10,IF(N205&lt;&gt;0,N205/$L$10,O205/$L$10)),IF(N205&lt;&gt;0,N205/$L$10,O205/$L$10))</f>
        <v>12300</v>
      </c>
      <c r="R205" s="192">
        <f t="shared" ref="R205:R256" si="29">IF(F205="O",IF(K205&lt;&gt;0,K205,IF(N205&lt;&gt;0,N205,O205*$L$10)),IF(N205&lt;&gt;0,N205,O205*$L$10))</f>
        <v>13530.000000000002</v>
      </c>
      <c r="S205" s="278"/>
      <c r="T205" s="278"/>
      <c r="U205" s="278"/>
      <c r="V205" s="278"/>
      <c r="W205" s="278"/>
      <c r="X205" s="278"/>
      <c r="Y205" s="278"/>
      <c r="Z205" s="278"/>
      <c r="AA205" s="278"/>
      <c r="AB205" s="278"/>
      <c r="AC205" s="278"/>
      <c r="AD205" s="278"/>
      <c r="AE205" s="278"/>
      <c r="AF205" s="278"/>
      <c r="AG205" s="278"/>
      <c r="AH205" s="278"/>
      <c r="AI205" s="278"/>
      <c r="AJ205" s="278"/>
      <c r="AK205" s="278"/>
      <c r="AL205" s="278"/>
      <c r="AM205" s="278"/>
      <c r="AN205" s="278"/>
      <c r="AO205" s="278"/>
      <c r="AP205" s="278"/>
      <c r="AQ205" s="278"/>
      <c r="AR205" s="278"/>
      <c r="AS205" s="278">
        <v>12300</v>
      </c>
      <c r="AT205" s="278"/>
      <c r="AU205" s="278"/>
      <c r="AV205" s="278"/>
      <c r="AW205" s="278"/>
      <c r="AX205" s="278"/>
      <c r="AY205" s="278"/>
      <c r="AZ205" s="278"/>
      <c r="BA205" s="278"/>
      <c r="BB205" s="278"/>
      <c r="BC205" s="278"/>
      <c r="BD205" s="278"/>
      <c r="BE205" s="278"/>
      <c r="BF205" s="278"/>
      <c r="BG205" s="278"/>
      <c r="BH205" s="278"/>
      <c r="BI205" s="278"/>
      <c r="BJ205" s="278"/>
      <c r="BK205" s="278"/>
      <c r="BL205" s="278"/>
      <c r="BM205" s="278"/>
      <c r="BN205" s="278"/>
      <c r="BO205" s="278"/>
      <c r="BP205" s="278"/>
      <c r="BQ205" s="278"/>
      <c r="BR205" s="278"/>
      <c r="BS205" s="278"/>
      <c r="BT205" s="278"/>
      <c r="BU205" s="278"/>
      <c r="BV205" s="278"/>
      <c r="BW205" s="278"/>
      <c r="BX205" s="278"/>
      <c r="BY205" s="278"/>
      <c r="BZ205" s="278"/>
      <c r="CA205" s="278"/>
      <c r="CB205" s="278"/>
      <c r="CC205" s="278"/>
      <c r="CD205" s="278"/>
      <c r="CE205" s="278"/>
      <c r="CF205" s="278"/>
      <c r="CG205" s="278"/>
      <c r="CH205" s="278"/>
      <c r="CI205" s="278"/>
      <c r="CJ205" s="278"/>
      <c r="CK205" s="278"/>
      <c r="CL205" s="278"/>
      <c r="CM205" s="278"/>
      <c r="CN205" s="278"/>
      <c r="CO205" s="278"/>
      <c r="CP205" s="278"/>
      <c r="CQ205" s="278"/>
      <c r="CR205" s="278"/>
      <c r="CS205" s="278"/>
      <c r="CT205" s="278"/>
      <c r="CU205" s="278"/>
      <c r="CV205" s="278"/>
      <c r="CW205" s="278"/>
      <c r="CX205" s="278"/>
      <c r="CY205" s="278"/>
      <c r="CZ205" s="278"/>
      <c r="DA205" s="278"/>
      <c r="DB205" s="278"/>
      <c r="DC205" s="278"/>
      <c r="DD205" s="278"/>
      <c r="DE205" s="278"/>
      <c r="DF205" s="278"/>
      <c r="DG205" s="278"/>
      <c r="DH205" s="278"/>
      <c r="DI205" s="278"/>
      <c r="DJ205" s="278"/>
      <c r="DK205" s="278"/>
      <c r="DL205" s="278"/>
      <c r="DM205" s="278"/>
      <c r="DN205" s="278"/>
    </row>
    <row r="206" spans="2:118" x14ac:dyDescent="0.25">
      <c r="B206" s="353"/>
      <c r="C206" s="194" t="s">
        <v>378</v>
      </c>
      <c r="D206" s="195" t="s">
        <v>493</v>
      </c>
      <c r="E206" s="195" t="s">
        <v>494</v>
      </c>
      <c r="F206" s="195" t="s">
        <v>692</v>
      </c>
      <c r="G206" s="280"/>
      <c r="H206" s="280"/>
      <c r="I206" s="280"/>
      <c r="J206" s="280"/>
      <c r="K206" s="196">
        <f t="shared" si="24"/>
        <v>0</v>
      </c>
      <c r="L206" s="193">
        <f t="shared" si="25"/>
        <v>0</v>
      </c>
      <c r="M206" s="192">
        <f t="shared" si="26"/>
        <v>0</v>
      </c>
      <c r="N206" s="192">
        <f t="shared" si="27"/>
        <v>0</v>
      </c>
      <c r="O206" s="278"/>
      <c r="P206" s="241" t="str">
        <f t="shared" si="23"/>
        <v>&lt;--Es necesario ingresar un valor aproximado</v>
      </c>
      <c r="Q206" s="192">
        <f t="shared" si="28"/>
        <v>0</v>
      </c>
      <c r="R206" s="192">
        <f t="shared" si="29"/>
        <v>0</v>
      </c>
      <c r="S206" s="278"/>
      <c r="T206" s="278"/>
      <c r="U206" s="278"/>
      <c r="V206" s="278"/>
      <c r="W206" s="278"/>
      <c r="X206" s="278"/>
      <c r="Y206" s="278"/>
      <c r="Z206" s="278"/>
      <c r="AA206" s="278"/>
      <c r="AB206" s="278"/>
      <c r="AC206" s="278"/>
      <c r="AD206" s="278"/>
      <c r="AE206" s="278"/>
      <c r="AF206" s="278"/>
      <c r="AG206" s="278"/>
      <c r="AH206" s="278"/>
      <c r="AI206" s="278"/>
      <c r="AJ206" s="278"/>
      <c r="AK206" s="278"/>
      <c r="AL206" s="278"/>
      <c r="AM206" s="278"/>
      <c r="AN206" s="278"/>
      <c r="AO206" s="278"/>
      <c r="AP206" s="278"/>
      <c r="AQ206" s="278"/>
      <c r="AR206" s="278"/>
      <c r="AS206" s="278"/>
      <c r="AT206" s="278"/>
      <c r="AU206" s="278"/>
      <c r="AV206" s="278"/>
      <c r="AW206" s="278"/>
      <c r="AX206" s="278"/>
      <c r="AY206" s="278"/>
      <c r="AZ206" s="278"/>
      <c r="BA206" s="278"/>
      <c r="BB206" s="278"/>
      <c r="BC206" s="278"/>
      <c r="BD206" s="278"/>
      <c r="BE206" s="278"/>
      <c r="BF206" s="278"/>
      <c r="BG206" s="278"/>
      <c r="BH206" s="278"/>
      <c r="BI206" s="278"/>
      <c r="BJ206" s="278"/>
      <c r="BK206" s="278"/>
      <c r="BL206" s="278"/>
      <c r="BM206" s="278"/>
      <c r="BN206" s="278"/>
      <c r="BO206" s="278"/>
      <c r="BP206" s="278"/>
      <c r="BQ206" s="278"/>
      <c r="BR206" s="278"/>
      <c r="BS206" s="278"/>
      <c r="BT206" s="278"/>
      <c r="BU206" s="278"/>
      <c r="BV206" s="278"/>
      <c r="BW206" s="278"/>
      <c r="BX206" s="278"/>
      <c r="BY206" s="278"/>
      <c r="BZ206" s="278"/>
      <c r="CA206" s="278"/>
      <c r="CB206" s="278"/>
      <c r="CC206" s="278"/>
      <c r="CD206" s="278"/>
      <c r="CE206" s="278"/>
      <c r="CF206" s="278"/>
      <c r="CG206" s="278"/>
      <c r="CH206" s="278"/>
      <c r="CI206" s="278"/>
      <c r="CJ206" s="278"/>
      <c r="CK206" s="278"/>
      <c r="CL206" s="278"/>
      <c r="CM206" s="278"/>
      <c r="CN206" s="278"/>
      <c r="CO206" s="278"/>
      <c r="CP206" s="278"/>
      <c r="CQ206" s="278"/>
      <c r="CR206" s="278"/>
      <c r="CS206" s="278"/>
      <c r="CT206" s="278"/>
      <c r="CU206" s="278"/>
      <c r="CV206" s="278"/>
      <c r="CW206" s="278"/>
      <c r="CX206" s="278"/>
      <c r="CY206" s="278"/>
      <c r="CZ206" s="278"/>
      <c r="DA206" s="278"/>
      <c r="DB206" s="278"/>
      <c r="DC206" s="278"/>
      <c r="DD206" s="278"/>
      <c r="DE206" s="278"/>
      <c r="DF206" s="278"/>
      <c r="DG206" s="278"/>
      <c r="DH206" s="278"/>
      <c r="DI206" s="278"/>
      <c r="DJ206" s="278"/>
      <c r="DK206" s="278"/>
      <c r="DL206" s="278"/>
      <c r="DM206" s="278"/>
      <c r="DN206" s="278"/>
    </row>
    <row r="207" spans="2:118" x14ac:dyDescent="0.25">
      <c r="B207" s="353"/>
      <c r="C207" s="194" t="s">
        <v>378</v>
      </c>
      <c r="D207" s="195" t="s">
        <v>495</v>
      </c>
      <c r="E207" s="195" t="s">
        <v>496</v>
      </c>
      <c r="F207" s="195" t="s">
        <v>692</v>
      </c>
      <c r="G207" s="280"/>
      <c r="H207" s="280"/>
      <c r="I207" s="280"/>
      <c r="J207" s="280"/>
      <c r="K207" s="196">
        <f t="shared" si="24"/>
        <v>0</v>
      </c>
      <c r="L207" s="193">
        <f t="shared" si="25"/>
        <v>0</v>
      </c>
      <c r="M207" s="192">
        <f t="shared" si="26"/>
        <v>0</v>
      </c>
      <c r="N207" s="192">
        <f t="shared" si="27"/>
        <v>0</v>
      </c>
      <c r="O207" s="278"/>
      <c r="P207" s="241" t="str">
        <f t="shared" si="23"/>
        <v>&lt;--Es necesario ingresar un valor aproximado</v>
      </c>
      <c r="Q207" s="192">
        <f t="shared" si="28"/>
        <v>0</v>
      </c>
      <c r="R207" s="192">
        <f t="shared" si="29"/>
        <v>0</v>
      </c>
      <c r="S207" s="278"/>
      <c r="T207" s="278"/>
      <c r="U207" s="278"/>
      <c r="V207" s="278"/>
      <c r="W207" s="278"/>
      <c r="X207" s="278"/>
      <c r="Y207" s="278"/>
      <c r="Z207" s="278"/>
      <c r="AA207" s="278"/>
      <c r="AB207" s="278"/>
      <c r="AC207" s="278"/>
      <c r="AD207" s="278"/>
      <c r="AE207" s="278"/>
      <c r="AF207" s="278"/>
      <c r="AG207" s="278"/>
      <c r="AH207" s="278"/>
      <c r="AI207" s="278"/>
      <c r="AJ207" s="278"/>
      <c r="AK207" s="278"/>
      <c r="AL207" s="278"/>
      <c r="AM207" s="278"/>
      <c r="AN207" s="278"/>
      <c r="AO207" s="278"/>
      <c r="AP207" s="278"/>
      <c r="AQ207" s="278"/>
      <c r="AR207" s="278"/>
      <c r="AS207" s="278"/>
      <c r="AT207" s="278"/>
      <c r="AU207" s="278"/>
      <c r="AV207" s="278"/>
      <c r="AW207" s="278"/>
      <c r="AX207" s="278"/>
      <c r="AY207" s="278"/>
      <c r="AZ207" s="278"/>
      <c r="BA207" s="278"/>
      <c r="BB207" s="278"/>
      <c r="BC207" s="278"/>
      <c r="BD207" s="278"/>
      <c r="BE207" s="278"/>
      <c r="BF207" s="278"/>
      <c r="BG207" s="278"/>
      <c r="BH207" s="278"/>
      <c r="BI207" s="278"/>
      <c r="BJ207" s="278"/>
      <c r="BK207" s="278"/>
      <c r="BL207" s="278"/>
      <c r="BM207" s="278"/>
      <c r="BN207" s="278"/>
      <c r="BO207" s="278"/>
      <c r="BP207" s="278"/>
      <c r="BQ207" s="278"/>
      <c r="BR207" s="278"/>
      <c r="BS207" s="278"/>
      <c r="BT207" s="278"/>
      <c r="BU207" s="278"/>
      <c r="BV207" s="278"/>
      <c r="BW207" s="278"/>
      <c r="BX207" s="278"/>
      <c r="BY207" s="278"/>
      <c r="BZ207" s="278"/>
      <c r="CA207" s="278"/>
      <c r="CB207" s="278"/>
      <c r="CC207" s="278"/>
      <c r="CD207" s="278"/>
      <c r="CE207" s="278"/>
      <c r="CF207" s="278"/>
      <c r="CG207" s="278"/>
      <c r="CH207" s="278"/>
      <c r="CI207" s="278"/>
      <c r="CJ207" s="278"/>
      <c r="CK207" s="278"/>
      <c r="CL207" s="278"/>
      <c r="CM207" s="278"/>
      <c r="CN207" s="278"/>
      <c r="CO207" s="278"/>
      <c r="CP207" s="278"/>
      <c r="CQ207" s="278"/>
      <c r="CR207" s="278"/>
      <c r="CS207" s="278"/>
      <c r="CT207" s="278"/>
      <c r="CU207" s="278"/>
      <c r="CV207" s="278"/>
      <c r="CW207" s="278"/>
      <c r="CX207" s="278"/>
      <c r="CY207" s="278"/>
      <c r="CZ207" s="278"/>
      <c r="DA207" s="278"/>
      <c r="DB207" s="278"/>
      <c r="DC207" s="278"/>
      <c r="DD207" s="278"/>
      <c r="DE207" s="278"/>
      <c r="DF207" s="278"/>
      <c r="DG207" s="278"/>
      <c r="DH207" s="278"/>
      <c r="DI207" s="278"/>
      <c r="DJ207" s="278"/>
      <c r="DK207" s="278"/>
      <c r="DL207" s="278"/>
      <c r="DM207" s="278"/>
      <c r="DN207" s="278"/>
    </row>
    <row r="208" spans="2:118" x14ac:dyDescent="0.25">
      <c r="B208" s="353"/>
      <c r="C208" s="194" t="s">
        <v>379</v>
      </c>
      <c r="D208" s="195" t="s">
        <v>478</v>
      </c>
      <c r="E208" s="195" t="s">
        <v>134</v>
      </c>
      <c r="F208" s="195" t="s">
        <v>691</v>
      </c>
      <c r="G208" s="280"/>
      <c r="H208" s="280"/>
      <c r="I208" s="280"/>
      <c r="J208" s="280"/>
      <c r="K208" s="196">
        <f t="shared" si="24"/>
        <v>0</v>
      </c>
      <c r="L208" s="193">
        <f t="shared" si="25"/>
        <v>17050</v>
      </c>
      <c r="M208" s="192">
        <f t="shared" si="26"/>
        <v>109807.50000000001</v>
      </c>
      <c r="N208" s="192">
        <f t="shared" si="27"/>
        <v>41988.807142857142</v>
      </c>
      <c r="O208" s="278"/>
      <c r="P208" s="241" t="str">
        <f t="shared" si="23"/>
        <v/>
      </c>
      <c r="Q208" s="192">
        <f t="shared" si="28"/>
        <v>38171.642857142855</v>
      </c>
      <c r="R208" s="192">
        <f t="shared" si="29"/>
        <v>41988.807142857142</v>
      </c>
      <c r="S208" s="278"/>
      <c r="T208" s="278"/>
      <c r="U208" s="278"/>
      <c r="V208" s="278"/>
      <c r="W208" s="278"/>
      <c r="X208" s="278">
        <v>15500</v>
      </c>
      <c r="Y208" s="278">
        <v>15500</v>
      </c>
      <c r="Z208" s="278">
        <v>15500</v>
      </c>
      <c r="AA208" s="278"/>
      <c r="AB208" s="278"/>
      <c r="AC208" s="278"/>
      <c r="AD208" s="278"/>
      <c r="AE208" s="278">
        <v>15700</v>
      </c>
      <c r="AF208" s="278"/>
      <c r="AG208" s="278">
        <v>86660</v>
      </c>
      <c r="AH208" s="278">
        <v>86660</v>
      </c>
      <c r="AI208" s="278"/>
      <c r="AJ208" s="278"/>
      <c r="AK208" s="278"/>
      <c r="AL208" s="278"/>
      <c r="AM208" s="278">
        <v>99825</v>
      </c>
      <c r="AN208" s="278">
        <v>96533</v>
      </c>
      <c r="AO208" s="278">
        <v>16000</v>
      </c>
      <c r="AP208" s="278">
        <v>17000</v>
      </c>
      <c r="AQ208" s="278">
        <v>18000</v>
      </c>
      <c r="AR208" s="278"/>
      <c r="AS208" s="278"/>
      <c r="AT208" s="278">
        <v>18000</v>
      </c>
      <c r="AU208" s="278"/>
      <c r="AV208" s="278">
        <v>18000</v>
      </c>
      <c r="AW208" s="278"/>
      <c r="AX208" s="278"/>
      <c r="AY208" s="278"/>
      <c r="AZ208" s="278"/>
      <c r="BA208" s="278"/>
      <c r="BB208" s="278"/>
      <c r="BC208" s="278"/>
      <c r="BD208" s="278"/>
      <c r="BE208" s="278"/>
      <c r="BF208" s="278"/>
      <c r="BG208" s="278"/>
      <c r="BH208" s="278">
        <v>15525</v>
      </c>
      <c r="BI208" s="278"/>
      <c r="BJ208" s="278"/>
      <c r="BK208" s="278"/>
      <c r="BL208" s="278"/>
      <c r="BM208" s="278"/>
      <c r="BN208" s="278"/>
      <c r="BO208" s="278"/>
      <c r="BP208" s="278"/>
      <c r="BQ208" s="278"/>
      <c r="BR208" s="278"/>
      <c r="BS208" s="278"/>
      <c r="BT208" s="278"/>
      <c r="BU208" s="278"/>
      <c r="BV208" s="278"/>
      <c r="BW208" s="278"/>
      <c r="BX208" s="278"/>
      <c r="BY208" s="278"/>
      <c r="BZ208" s="278"/>
      <c r="CA208" s="278"/>
      <c r="CB208" s="278"/>
      <c r="CC208" s="278"/>
      <c r="CD208" s="278"/>
      <c r="CE208" s="278"/>
      <c r="CF208" s="278"/>
      <c r="CG208" s="278"/>
      <c r="CH208" s="278"/>
      <c r="CI208" s="278"/>
      <c r="CJ208" s="278"/>
      <c r="CK208" s="278"/>
      <c r="CL208" s="278"/>
      <c r="CM208" s="278"/>
      <c r="CN208" s="278"/>
      <c r="CO208" s="278"/>
      <c r="CP208" s="278"/>
      <c r="CQ208" s="278"/>
      <c r="CR208" s="278"/>
      <c r="CS208" s="278"/>
      <c r="CT208" s="278"/>
      <c r="CU208" s="278"/>
      <c r="CV208" s="278"/>
      <c r="CW208" s="278"/>
      <c r="CX208" s="278"/>
      <c r="CY208" s="278"/>
      <c r="CZ208" s="278"/>
      <c r="DA208" s="278"/>
      <c r="DB208" s="278"/>
      <c r="DC208" s="278"/>
      <c r="DD208" s="278"/>
      <c r="DE208" s="278"/>
      <c r="DF208" s="278"/>
      <c r="DG208" s="278"/>
      <c r="DH208" s="278"/>
      <c r="DI208" s="278"/>
      <c r="DJ208" s="278"/>
      <c r="DK208" s="278"/>
      <c r="DL208" s="278"/>
      <c r="DM208" s="278"/>
      <c r="DN208" s="278"/>
    </row>
    <row r="209" spans="2:118" x14ac:dyDescent="0.25">
      <c r="B209" s="353"/>
      <c r="C209" s="194" t="s">
        <v>380</v>
      </c>
      <c r="D209" s="195" t="s">
        <v>478</v>
      </c>
      <c r="E209" s="195" t="s">
        <v>134</v>
      </c>
      <c r="F209" s="195" t="s">
        <v>691</v>
      </c>
      <c r="G209" s="280"/>
      <c r="H209" s="280"/>
      <c r="I209" s="280"/>
      <c r="J209" s="280"/>
      <c r="K209" s="196">
        <f t="shared" si="24"/>
        <v>0</v>
      </c>
      <c r="L209" s="193">
        <f t="shared" si="25"/>
        <v>95326.000000000015</v>
      </c>
      <c r="M209" s="192">
        <f t="shared" si="26"/>
        <v>449024.4</v>
      </c>
      <c r="N209" s="192">
        <f t="shared" si="27"/>
        <v>287920.16000000003</v>
      </c>
      <c r="O209" s="278"/>
      <c r="P209" s="241" t="str">
        <f t="shared" si="23"/>
        <v/>
      </c>
      <c r="Q209" s="192">
        <f t="shared" si="28"/>
        <v>261745.6</v>
      </c>
      <c r="R209" s="192">
        <f t="shared" si="29"/>
        <v>287920.16000000003</v>
      </c>
      <c r="S209" s="278"/>
      <c r="T209" s="278"/>
      <c r="U209" s="278"/>
      <c r="V209" s="278"/>
      <c r="W209" s="278"/>
      <c r="X209" s="278"/>
      <c r="Y209" s="278"/>
      <c r="Z209" s="278"/>
      <c r="AA209" s="278"/>
      <c r="AB209" s="278"/>
      <c r="AC209" s="278">
        <v>86660</v>
      </c>
      <c r="AD209" s="278"/>
      <c r="AE209" s="278">
        <v>319000</v>
      </c>
      <c r="AF209" s="278">
        <v>86660</v>
      </c>
      <c r="AG209" s="278"/>
      <c r="AH209" s="278"/>
      <c r="AI209" s="278"/>
      <c r="AJ209" s="278"/>
      <c r="AK209" s="278"/>
      <c r="AL209" s="278"/>
      <c r="AM209" s="278"/>
      <c r="AN209" s="278"/>
      <c r="AO209" s="278"/>
      <c r="AP209" s="278"/>
      <c r="AQ209" s="278"/>
      <c r="AR209" s="278"/>
      <c r="AS209" s="278"/>
      <c r="AT209" s="278"/>
      <c r="AU209" s="278"/>
      <c r="AV209" s="278"/>
      <c r="AW209" s="278"/>
      <c r="AX209" s="278"/>
      <c r="AY209" s="278"/>
      <c r="AZ209" s="278"/>
      <c r="BA209" s="278"/>
      <c r="BB209" s="278"/>
      <c r="BC209" s="278"/>
      <c r="BD209" s="278"/>
      <c r="BE209" s="278"/>
      <c r="BF209" s="278">
        <v>408204</v>
      </c>
      <c r="BG209" s="278"/>
      <c r="BH209" s="278">
        <v>408204</v>
      </c>
      <c r="BI209" s="278"/>
      <c r="BJ209" s="278"/>
      <c r="BK209" s="278"/>
      <c r="BL209" s="278"/>
      <c r="BM209" s="278"/>
      <c r="BN209" s="278"/>
      <c r="BO209" s="278"/>
      <c r="BP209" s="278"/>
      <c r="BQ209" s="278"/>
      <c r="BR209" s="278"/>
      <c r="BS209" s="278"/>
      <c r="BT209" s="278"/>
      <c r="BU209" s="278"/>
      <c r="BV209" s="278"/>
      <c r="BW209" s="278"/>
      <c r="BX209" s="278"/>
      <c r="BY209" s="278"/>
      <c r="BZ209" s="278"/>
      <c r="CA209" s="278"/>
      <c r="CB209" s="278"/>
      <c r="CC209" s="278"/>
      <c r="CD209" s="278"/>
      <c r="CE209" s="278"/>
      <c r="CF209" s="278"/>
      <c r="CG209" s="278"/>
      <c r="CH209" s="278"/>
      <c r="CI209" s="278"/>
      <c r="CJ209" s="278"/>
      <c r="CK209" s="278"/>
      <c r="CL209" s="278"/>
      <c r="CM209" s="278"/>
      <c r="CN209" s="278"/>
      <c r="CO209" s="278"/>
      <c r="CP209" s="278"/>
      <c r="CQ209" s="278"/>
      <c r="CR209" s="278"/>
      <c r="CS209" s="278"/>
      <c r="CT209" s="278"/>
      <c r="CU209" s="278"/>
      <c r="CV209" s="278"/>
      <c r="CW209" s="278"/>
      <c r="CX209" s="278"/>
      <c r="CY209" s="278"/>
      <c r="CZ209" s="278"/>
      <c r="DA209" s="278"/>
      <c r="DB209" s="278"/>
      <c r="DC209" s="278"/>
      <c r="DD209" s="278"/>
      <c r="DE209" s="278"/>
      <c r="DF209" s="278"/>
      <c r="DG209" s="278"/>
      <c r="DH209" s="278"/>
      <c r="DI209" s="278"/>
      <c r="DJ209" s="278"/>
      <c r="DK209" s="278"/>
      <c r="DL209" s="278"/>
      <c r="DM209" s="278"/>
      <c r="DN209" s="278"/>
    </row>
    <row r="210" spans="2:118" x14ac:dyDescent="0.25">
      <c r="B210" s="352" t="s">
        <v>431</v>
      </c>
      <c r="C210" s="194" t="s">
        <v>382</v>
      </c>
      <c r="D210" s="195" t="s">
        <v>478</v>
      </c>
      <c r="E210" s="195" t="s">
        <v>134</v>
      </c>
      <c r="F210" s="195" t="s">
        <v>691</v>
      </c>
      <c r="G210" s="280"/>
      <c r="H210" s="280"/>
      <c r="I210" s="280"/>
      <c r="J210" s="280"/>
      <c r="K210" s="196">
        <f t="shared" si="24"/>
        <v>0</v>
      </c>
      <c r="L210" s="193">
        <f t="shared" si="25"/>
        <v>22000</v>
      </c>
      <c r="M210" s="192">
        <f t="shared" si="26"/>
        <v>31704.200000000004</v>
      </c>
      <c r="N210" s="192">
        <f t="shared" si="27"/>
        <v>28314.814814814818</v>
      </c>
      <c r="O210" s="278"/>
      <c r="P210" s="241" t="str">
        <f t="shared" si="23"/>
        <v/>
      </c>
      <c r="Q210" s="192">
        <f t="shared" si="28"/>
        <v>25740.740740740741</v>
      </c>
      <c r="R210" s="192">
        <f t="shared" si="29"/>
        <v>28314.814814814818</v>
      </c>
      <c r="S210" s="278"/>
      <c r="T210" s="278"/>
      <c r="U210" s="278">
        <v>25875</v>
      </c>
      <c r="V210" s="278">
        <v>25875</v>
      </c>
      <c r="W210" s="278">
        <v>25875</v>
      </c>
      <c r="X210" s="278">
        <v>23238</v>
      </c>
      <c r="Y210" s="278">
        <v>23238</v>
      </c>
      <c r="Z210" s="278">
        <v>23238</v>
      </c>
      <c r="AA210" s="278">
        <v>26822</v>
      </c>
      <c r="AB210" s="278">
        <v>26822</v>
      </c>
      <c r="AC210" s="278">
        <v>26822</v>
      </c>
      <c r="AD210" s="278"/>
      <c r="AE210" s="278"/>
      <c r="AF210" s="278"/>
      <c r="AG210" s="278">
        <v>26822</v>
      </c>
      <c r="AH210" s="278">
        <v>26822</v>
      </c>
      <c r="AI210" s="278">
        <v>26822</v>
      </c>
      <c r="AJ210" s="278">
        <v>26822</v>
      </c>
      <c r="AK210" s="278">
        <v>26822</v>
      </c>
      <c r="AL210" s="278"/>
      <c r="AM210" s="278">
        <v>28822</v>
      </c>
      <c r="AN210" s="278">
        <v>25875</v>
      </c>
      <c r="AO210" s="278"/>
      <c r="AP210" s="278">
        <v>20000</v>
      </c>
      <c r="AQ210" s="278"/>
      <c r="AR210" s="278"/>
      <c r="AS210" s="278">
        <v>27600</v>
      </c>
      <c r="AT210" s="278">
        <v>20000</v>
      </c>
      <c r="AU210" s="278"/>
      <c r="AV210" s="278"/>
      <c r="AW210" s="278"/>
      <c r="AX210" s="278">
        <v>25875</v>
      </c>
      <c r="AY210" s="278">
        <v>25875</v>
      </c>
      <c r="AZ210" s="278">
        <v>26822</v>
      </c>
      <c r="BA210" s="278">
        <v>26822</v>
      </c>
      <c r="BB210" s="278">
        <v>26822</v>
      </c>
      <c r="BC210" s="278"/>
      <c r="BD210" s="278">
        <v>26822</v>
      </c>
      <c r="BE210" s="278"/>
      <c r="BF210" s="278"/>
      <c r="BG210" s="278">
        <v>25875</v>
      </c>
      <c r="BH210" s="278"/>
      <c r="BI210" s="278">
        <v>25875</v>
      </c>
      <c r="BJ210" s="278"/>
      <c r="BK210" s="278"/>
      <c r="BL210" s="278"/>
      <c r="BM210" s="278"/>
      <c r="BN210" s="278"/>
      <c r="BO210" s="278"/>
      <c r="BP210" s="278"/>
      <c r="BQ210" s="278"/>
      <c r="BR210" s="278"/>
      <c r="BS210" s="278"/>
      <c r="BT210" s="278"/>
      <c r="BU210" s="278"/>
      <c r="BV210" s="278"/>
      <c r="BW210" s="278"/>
      <c r="BX210" s="278"/>
      <c r="BY210" s="278"/>
      <c r="BZ210" s="278"/>
      <c r="CA210" s="278"/>
      <c r="CB210" s="278"/>
      <c r="CC210" s="278"/>
      <c r="CD210" s="278"/>
      <c r="CE210" s="278"/>
      <c r="CF210" s="278"/>
      <c r="CG210" s="278"/>
      <c r="CH210" s="278"/>
      <c r="CI210" s="278"/>
      <c r="CJ210" s="278"/>
      <c r="CK210" s="278"/>
      <c r="CL210" s="278"/>
      <c r="CM210" s="278"/>
      <c r="CN210" s="278"/>
      <c r="CO210" s="278"/>
      <c r="CP210" s="278"/>
      <c r="CQ210" s="278"/>
      <c r="CR210" s="278"/>
      <c r="CS210" s="278"/>
      <c r="CT210" s="278"/>
      <c r="CU210" s="278"/>
      <c r="CV210" s="278"/>
      <c r="CW210" s="278"/>
      <c r="CX210" s="278"/>
      <c r="CY210" s="278"/>
      <c r="CZ210" s="278"/>
      <c r="DA210" s="278"/>
      <c r="DB210" s="278"/>
      <c r="DC210" s="278"/>
      <c r="DD210" s="278"/>
      <c r="DE210" s="278"/>
      <c r="DF210" s="278"/>
      <c r="DG210" s="278"/>
      <c r="DH210" s="278"/>
      <c r="DI210" s="278"/>
      <c r="DJ210" s="278"/>
      <c r="DK210" s="278"/>
      <c r="DL210" s="278"/>
      <c r="DM210" s="278"/>
      <c r="DN210" s="278"/>
    </row>
    <row r="211" spans="2:118" x14ac:dyDescent="0.25">
      <c r="B211" s="353"/>
      <c r="C211" s="194" t="s">
        <v>383</v>
      </c>
      <c r="D211" s="195" t="s">
        <v>478</v>
      </c>
      <c r="E211" s="195" t="s">
        <v>134</v>
      </c>
      <c r="F211" s="195" t="s">
        <v>691</v>
      </c>
      <c r="G211" s="280"/>
      <c r="H211" s="280"/>
      <c r="I211" s="280"/>
      <c r="J211" s="280"/>
      <c r="K211" s="196">
        <f t="shared" si="24"/>
        <v>0</v>
      </c>
      <c r="L211" s="193">
        <f t="shared" si="25"/>
        <v>550</v>
      </c>
      <c r="M211" s="192">
        <f t="shared" si="26"/>
        <v>550</v>
      </c>
      <c r="N211" s="192">
        <f t="shared" si="27"/>
        <v>550</v>
      </c>
      <c r="O211" s="278"/>
      <c r="P211" s="241" t="str">
        <f t="shared" si="23"/>
        <v/>
      </c>
      <c r="Q211" s="192">
        <f t="shared" si="28"/>
        <v>499.99999999999994</v>
      </c>
      <c r="R211" s="192">
        <f t="shared" si="29"/>
        <v>550</v>
      </c>
      <c r="S211" s="278"/>
      <c r="T211" s="278"/>
      <c r="U211" s="278"/>
      <c r="V211" s="278"/>
      <c r="W211" s="278"/>
      <c r="X211" s="278">
        <v>500</v>
      </c>
      <c r="Y211" s="278">
        <v>500</v>
      </c>
      <c r="Z211" s="278">
        <v>500</v>
      </c>
      <c r="AA211" s="278"/>
      <c r="AB211" s="278"/>
      <c r="AC211" s="278"/>
      <c r="AD211" s="278"/>
      <c r="AE211" s="278"/>
      <c r="AF211" s="278"/>
      <c r="AG211" s="278"/>
      <c r="AH211" s="278"/>
      <c r="AI211" s="278"/>
      <c r="AJ211" s="278"/>
      <c r="AK211" s="278"/>
      <c r="AL211" s="278"/>
      <c r="AM211" s="278"/>
      <c r="AN211" s="278"/>
      <c r="AO211" s="278"/>
      <c r="AP211" s="278"/>
      <c r="AQ211" s="278"/>
      <c r="AR211" s="278"/>
      <c r="AS211" s="278"/>
      <c r="AT211" s="278"/>
      <c r="AU211" s="278"/>
      <c r="AV211" s="278"/>
      <c r="AW211" s="278"/>
      <c r="AX211" s="278"/>
      <c r="AY211" s="278"/>
      <c r="AZ211" s="278"/>
      <c r="BA211" s="278"/>
      <c r="BB211" s="278"/>
      <c r="BC211" s="278"/>
      <c r="BD211" s="278"/>
      <c r="BE211" s="278"/>
      <c r="BF211" s="278"/>
      <c r="BG211" s="278"/>
      <c r="BH211" s="278"/>
      <c r="BI211" s="278"/>
      <c r="BJ211" s="278"/>
      <c r="BK211" s="278"/>
      <c r="BL211" s="278"/>
      <c r="BM211" s="278"/>
      <c r="BN211" s="278"/>
      <c r="BO211" s="278"/>
      <c r="BP211" s="278"/>
      <c r="BQ211" s="278"/>
      <c r="BR211" s="278"/>
      <c r="BS211" s="278"/>
      <c r="BT211" s="278"/>
      <c r="BU211" s="278"/>
      <c r="BV211" s="278"/>
      <c r="BW211" s="278"/>
      <c r="BX211" s="278"/>
      <c r="BY211" s="278"/>
      <c r="BZ211" s="278"/>
      <c r="CA211" s="278"/>
      <c r="CB211" s="278"/>
      <c r="CC211" s="278"/>
      <c r="CD211" s="278"/>
      <c r="CE211" s="278"/>
      <c r="CF211" s="278"/>
      <c r="CG211" s="278"/>
      <c r="CH211" s="278"/>
      <c r="CI211" s="278"/>
      <c r="CJ211" s="278"/>
      <c r="CK211" s="278"/>
      <c r="CL211" s="278"/>
      <c r="CM211" s="278"/>
      <c r="CN211" s="278"/>
      <c r="CO211" s="278"/>
      <c r="CP211" s="278"/>
      <c r="CQ211" s="278"/>
      <c r="CR211" s="278"/>
      <c r="CS211" s="278"/>
      <c r="CT211" s="278"/>
      <c r="CU211" s="278"/>
      <c r="CV211" s="278"/>
      <c r="CW211" s="278"/>
      <c r="CX211" s="278"/>
      <c r="CY211" s="278"/>
      <c r="CZ211" s="278"/>
      <c r="DA211" s="278"/>
      <c r="DB211" s="278"/>
      <c r="DC211" s="278"/>
      <c r="DD211" s="278"/>
      <c r="DE211" s="278"/>
      <c r="DF211" s="278"/>
      <c r="DG211" s="278"/>
      <c r="DH211" s="278"/>
      <c r="DI211" s="278"/>
      <c r="DJ211" s="278"/>
      <c r="DK211" s="278"/>
      <c r="DL211" s="278"/>
      <c r="DM211" s="278"/>
      <c r="DN211" s="278"/>
    </row>
    <row r="212" spans="2:118" x14ac:dyDescent="0.25">
      <c r="B212" s="353"/>
      <c r="C212" s="194" t="s">
        <v>384</v>
      </c>
      <c r="D212" s="195" t="s">
        <v>478</v>
      </c>
      <c r="E212" s="195" t="s">
        <v>134</v>
      </c>
      <c r="F212" s="195" t="s">
        <v>691</v>
      </c>
      <c r="G212" s="280"/>
      <c r="H212" s="280"/>
      <c r="I212" s="280"/>
      <c r="J212" s="280"/>
      <c r="K212" s="196">
        <f t="shared" si="24"/>
        <v>0</v>
      </c>
      <c r="L212" s="193">
        <f t="shared" si="25"/>
        <v>242000.00000000003</v>
      </c>
      <c r="M212" s="192">
        <f t="shared" si="26"/>
        <v>418000.00000000006</v>
      </c>
      <c r="N212" s="192">
        <f t="shared" si="27"/>
        <v>307797</v>
      </c>
      <c r="O212" s="278"/>
      <c r="P212" s="241" t="str">
        <f t="shared" si="23"/>
        <v/>
      </c>
      <c r="Q212" s="192">
        <f t="shared" si="28"/>
        <v>279815.45454545453</v>
      </c>
      <c r="R212" s="192">
        <f t="shared" si="29"/>
        <v>307797</v>
      </c>
      <c r="S212" s="278"/>
      <c r="T212" s="278"/>
      <c r="U212" s="278"/>
      <c r="V212" s="278"/>
      <c r="W212" s="278"/>
      <c r="X212" s="278">
        <v>305990</v>
      </c>
      <c r="Y212" s="278">
        <v>305990</v>
      </c>
      <c r="Z212" s="278">
        <v>305990</v>
      </c>
      <c r="AA212" s="278"/>
      <c r="AB212" s="278"/>
      <c r="AC212" s="278"/>
      <c r="AD212" s="278"/>
      <c r="AE212" s="278"/>
      <c r="AF212" s="278"/>
      <c r="AG212" s="278"/>
      <c r="AH212" s="278"/>
      <c r="AI212" s="278"/>
      <c r="AJ212" s="278"/>
      <c r="AK212" s="278"/>
      <c r="AL212" s="278"/>
      <c r="AM212" s="278"/>
      <c r="AN212" s="278"/>
      <c r="AO212" s="278">
        <v>380000</v>
      </c>
      <c r="AP212" s="278">
        <v>220000</v>
      </c>
      <c r="AQ212" s="278">
        <v>250000</v>
      </c>
      <c r="AR212" s="278">
        <v>250000</v>
      </c>
      <c r="AS212" s="278">
        <v>310000</v>
      </c>
      <c r="AT212" s="278">
        <v>250000</v>
      </c>
      <c r="AU212" s="278">
        <v>250000</v>
      </c>
      <c r="AV212" s="278">
        <v>250000</v>
      </c>
      <c r="AW212" s="278"/>
      <c r="AX212" s="278"/>
      <c r="AY212" s="278"/>
      <c r="AZ212" s="278"/>
      <c r="BA212" s="278"/>
      <c r="BB212" s="278"/>
      <c r="BC212" s="278"/>
      <c r="BD212" s="278"/>
      <c r="BE212" s="278"/>
      <c r="BF212" s="278"/>
      <c r="BG212" s="278"/>
      <c r="BH212" s="278"/>
      <c r="BI212" s="278"/>
      <c r="BJ212" s="278"/>
      <c r="BK212" s="278"/>
      <c r="BL212" s="278"/>
      <c r="BM212" s="278"/>
      <c r="BN212" s="278"/>
      <c r="BO212" s="278"/>
      <c r="BP212" s="278"/>
      <c r="BQ212" s="278"/>
      <c r="BR212" s="278"/>
      <c r="BS212" s="278"/>
      <c r="BT212" s="278"/>
      <c r="BU212" s="278"/>
      <c r="BV212" s="278"/>
      <c r="BW212" s="278"/>
      <c r="BX212" s="278"/>
      <c r="BY212" s="278"/>
      <c r="BZ212" s="278"/>
      <c r="CA212" s="278"/>
      <c r="CB212" s="278"/>
      <c r="CC212" s="278"/>
      <c r="CD212" s="278"/>
      <c r="CE212" s="278"/>
      <c r="CF212" s="278"/>
      <c r="CG212" s="278"/>
      <c r="CH212" s="278"/>
      <c r="CI212" s="278"/>
      <c r="CJ212" s="278"/>
      <c r="CK212" s="278"/>
      <c r="CL212" s="278"/>
      <c r="CM212" s="278"/>
      <c r="CN212" s="278"/>
      <c r="CO212" s="278"/>
      <c r="CP212" s="278"/>
      <c r="CQ212" s="278"/>
      <c r="CR212" s="278"/>
      <c r="CS212" s="278"/>
      <c r="CT212" s="278"/>
      <c r="CU212" s="278"/>
      <c r="CV212" s="278"/>
      <c r="CW212" s="278"/>
      <c r="CX212" s="278"/>
      <c r="CY212" s="278"/>
      <c r="CZ212" s="278"/>
      <c r="DA212" s="278"/>
      <c r="DB212" s="278"/>
      <c r="DC212" s="278"/>
      <c r="DD212" s="278"/>
      <c r="DE212" s="278"/>
      <c r="DF212" s="278"/>
      <c r="DG212" s="278"/>
      <c r="DH212" s="278"/>
      <c r="DI212" s="278"/>
      <c r="DJ212" s="278"/>
      <c r="DK212" s="278"/>
      <c r="DL212" s="278"/>
      <c r="DM212" s="278"/>
      <c r="DN212" s="278"/>
    </row>
    <row r="213" spans="2:118" x14ac:dyDescent="0.25">
      <c r="B213" s="353"/>
      <c r="C213" s="194" t="s">
        <v>385</v>
      </c>
      <c r="D213" s="195" t="s">
        <v>478</v>
      </c>
      <c r="E213" s="195" t="s">
        <v>134</v>
      </c>
      <c r="F213" s="195" t="s">
        <v>691</v>
      </c>
      <c r="G213" s="280"/>
      <c r="H213" s="280"/>
      <c r="I213" s="280"/>
      <c r="J213" s="280"/>
      <c r="K213" s="196">
        <f t="shared" si="24"/>
        <v>0</v>
      </c>
      <c r="L213" s="193">
        <f t="shared" si="25"/>
        <v>77000</v>
      </c>
      <c r="M213" s="192">
        <f t="shared" si="26"/>
        <v>77000</v>
      </c>
      <c r="N213" s="192">
        <f t="shared" si="27"/>
        <v>77000</v>
      </c>
      <c r="O213" s="278"/>
      <c r="P213" s="241" t="str">
        <f t="shared" si="23"/>
        <v/>
      </c>
      <c r="Q213" s="192">
        <f t="shared" si="28"/>
        <v>70000</v>
      </c>
      <c r="R213" s="192">
        <f t="shared" si="29"/>
        <v>77000</v>
      </c>
      <c r="S213" s="278"/>
      <c r="T213" s="278"/>
      <c r="U213" s="278"/>
      <c r="V213" s="278"/>
      <c r="W213" s="278"/>
      <c r="X213" s="278"/>
      <c r="Y213" s="278"/>
      <c r="Z213" s="278"/>
      <c r="AA213" s="278"/>
      <c r="AB213" s="278"/>
      <c r="AC213" s="278"/>
      <c r="AD213" s="278"/>
      <c r="AE213" s="278"/>
      <c r="AF213" s="278"/>
      <c r="AG213" s="278"/>
      <c r="AH213" s="278"/>
      <c r="AI213" s="278"/>
      <c r="AJ213" s="278"/>
      <c r="AK213" s="278"/>
      <c r="AL213" s="278"/>
      <c r="AM213" s="278"/>
      <c r="AN213" s="278"/>
      <c r="AO213" s="278"/>
      <c r="AP213" s="278"/>
      <c r="AQ213" s="278"/>
      <c r="AR213" s="278"/>
      <c r="AS213" s="278">
        <v>70000</v>
      </c>
      <c r="AT213" s="278"/>
      <c r="AU213" s="278"/>
      <c r="AV213" s="278"/>
      <c r="AW213" s="278"/>
      <c r="AX213" s="278"/>
      <c r="AY213" s="278"/>
      <c r="AZ213" s="278"/>
      <c r="BA213" s="278"/>
      <c r="BB213" s="278"/>
      <c r="BC213" s="278"/>
      <c r="BD213" s="278"/>
      <c r="BE213" s="278"/>
      <c r="BF213" s="278"/>
      <c r="BG213" s="278"/>
      <c r="BH213" s="278"/>
      <c r="BI213" s="278"/>
      <c r="BJ213" s="278"/>
      <c r="BK213" s="278"/>
      <c r="BL213" s="278"/>
      <c r="BM213" s="278"/>
      <c r="BN213" s="278"/>
      <c r="BO213" s="278"/>
      <c r="BP213" s="278"/>
      <c r="BQ213" s="278"/>
      <c r="BR213" s="278"/>
      <c r="BS213" s="278"/>
      <c r="BT213" s="278"/>
      <c r="BU213" s="278"/>
      <c r="BV213" s="278"/>
      <c r="BW213" s="278"/>
      <c r="BX213" s="278"/>
      <c r="BY213" s="278"/>
      <c r="BZ213" s="278"/>
      <c r="CA213" s="278"/>
      <c r="CB213" s="278"/>
      <c r="CC213" s="278"/>
      <c r="CD213" s="278"/>
      <c r="CE213" s="278"/>
      <c r="CF213" s="278"/>
      <c r="CG213" s="278"/>
      <c r="CH213" s="278"/>
      <c r="CI213" s="278"/>
      <c r="CJ213" s="278"/>
      <c r="CK213" s="278"/>
      <c r="CL213" s="278"/>
      <c r="CM213" s="278"/>
      <c r="CN213" s="278"/>
      <c r="CO213" s="278"/>
      <c r="CP213" s="278"/>
      <c r="CQ213" s="278"/>
      <c r="CR213" s="278"/>
      <c r="CS213" s="278"/>
      <c r="CT213" s="278"/>
      <c r="CU213" s="278"/>
      <c r="CV213" s="278"/>
      <c r="CW213" s="278"/>
      <c r="CX213" s="278"/>
      <c r="CY213" s="278"/>
      <c r="CZ213" s="278"/>
      <c r="DA213" s="278"/>
      <c r="DB213" s="278"/>
      <c r="DC213" s="278"/>
      <c r="DD213" s="278"/>
      <c r="DE213" s="278"/>
      <c r="DF213" s="278"/>
      <c r="DG213" s="278"/>
      <c r="DH213" s="278"/>
      <c r="DI213" s="278"/>
      <c r="DJ213" s="278"/>
      <c r="DK213" s="278"/>
      <c r="DL213" s="278"/>
      <c r="DM213" s="278"/>
      <c r="DN213" s="278"/>
    </row>
    <row r="214" spans="2:118" x14ac:dyDescent="0.25">
      <c r="B214" s="353"/>
      <c r="C214" s="194" t="s">
        <v>386</v>
      </c>
      <c r="D214" s="195" t="s">
        <v>478</v>
      </c>
      <c r="E214" s="195" t="s">
        <v>134</v>
      </c>
      <c r="F214" s="195" t="s">
        <v>691</v>
      </c>
      <c r="G214" s="280"/>
      <c r="H214" s="280"/>
      <c r="I214" s="280"/>
      <c r="J214" s="280"/>
      <c r="K214" s="196">
        <f t="shared" si="24"/>
        <v>0</v>
      </c>
      <c r="L214" s="193">
        <f t="shared" si="25"/>
        <v>7216.0000000000009</v>
      </c>
      <c r="M214" s="192">
        <f t="shared" si="26"/>
        <v>43890</v>
      </c>
      <c r="N214" s="192">
        <f t="shared" si="27"/>
        <v>21429.438461538462</v>
      </c>
      <c r="O214" s="278"/>
      <c r="P214" s="241" t="str">
        <f t="shared" si="23"/>
        <v/>
      </c>
      <c r="Q214" s="192">
        <f t="shared" si="28"/>
        <v>19481.307692307691</v>
      </c>
      <c r="R214" s="192">
        <f t="shared" si="29"/>
        <v>21429.438461538462</v>
      </c>
      <c r="S214" s="278"/>
      <c r="T214" s="278"/>
      <c r="U214" s="278">
        <v>16560</v>
      </c>
      <c r="V214" s="278">
        <v>16560</v>
      </c>
      <c r="W214" s="278"/>
      <c r="X214" s="278">
        <v>39900</v>
      </c>
      <c r="Y214" s="278">
        <v>39900</v>
      </c>
      <c r="Z214" s="278">
        <v>39900</v>
      </c>
      <c r="AA214" s="278">
        <v>17166</v>
      </c>
      <c r="AB214" s="278">
        <v>17166</v>
      </c>
      <c r="AC214" s="278">
        <v>16560</v>
      </c>
      <c r="AD214" s="278"/>
      <c r="AE214" s="278"/>
      <c r="AF214" s="278">
        <v>17166</v>
      </c>
      <c r="AG214" s="278">
        <v>17166</v>
      </c>
      <c r="AH214" s="278">
        <v>17166</v>
      </c>
      <c r="AI214" s="278">
        <v>17166</v>
      </c>
      <c r="AJ214" s="278">
        <v>17166</v>
      </c>
      <c r="AK214" s="278">
        <v>17166</v>
      </c>
      <c r="AL214" s="278">
        <v>17166</v>
      </c>
      <c r="AM214" s="278">
        <v>17176</v>
      </c>
      <c r="AN214" s="278">
        <v>16560</v>
      </c>
      <c r="AO214" s="278"/>
      <c r="AP214" s="278"/>
      <c r="AQ214" s="278"/>
      <c r="AR214" s="278"/>
      <c r="AS214" s="278">
        <v>24000</v>
      </c>
      <c r="AT214" s="278"/>
      <c r="AU214" s="278"/>
      <c r="AV214" s="278"/>
      <c r="AW214" s="278"/>
      <c r="AX214" s="278">
        <v>6560</v>
      </c>
      <c r="AY214" s="278">
        <v>16560</v>
      </c>
      <c r="AZ214" s="278">
        <v>17166</v>
      </c>
      <c r="BA214" s="278">
        <v>17166</v>
      </c>
      <c r="BB214" s="278">
        <v>17166</v>
      </c>
      <c r="BC214" s="278"/>
      <c r="BD214" s="278">
        <v>17166</v>
      </c>
      <c r="BE214" s="278"/>
      <c r="BF214" s="278"/>
      <c r="BG214" s="278">
        <v>16560</v>
      </c>
      <c r="BH214" s="278"/>
      <c r="BI214" s="278">
        <v>16560</v>
      </c>
      <c r="BJ214" s="278"/>
      <c r="BK214" s="278"/>
      <c r="BL214" s="278"/>
      <c r="BM214" s="278"/>
      <c r="BN214" s="278"/>
      <c r="BO214" s="278"/>
      <c r="BP214" s="278"/>
      <c r="BQ214" s="278"/>
      <c r="BR214" s="278"/>
      <c r="BS214" s="278"/>
      <c r="BT214" s="278"/>
      <c r="BU214" s="278"/>
      <c r="BV214" s="278"/>
      <c r="BW214" s="278"/>
      <c r="BX214" s="278"/>
      <c r="BY214" s="278"/>
      <c r="BZ214" s="278"/>
      <c r="CA214" s="278"/>
      <c r="CB214" s="278"/>
      <c r="CC214" s="278"/>
      <c r="CD214" s="278"/>
      <c r="CE214" s="278"/>
      <c r="CF214" s="278"/>
      <c r="CG214" s="278"/>
      <c r="CH214" s="278"/>
      <c r="CI214" s="278"/>
      <c r="CJ214" s="278"/>
      <c r="CK214" s="278"/>
      <c r="CL214" s="278"/>
      <c r="CM214" s="278"/>
      <c r="CN214" s="278"/>
      <c r="CO214" s="278"/>
      <c r="CP214" s="278"/>
      <c r="CQ214" s="278"/>
      <c r="CR214" s="278"/>
      <c r="CS214" s="278"/>
      <c r="CT214" s="278"/>
      <c r="CU214" s="278"/>
      <c r="CV214" s="278"/>
      <c r="CW214" s="278"/>
      <c r="CX214" s="278"/>
      <c r="CY214" s="278"/>
      <c r="CZ214" s="278"/>
      <c r="DA214" s="278"/>
      <c r="DB214" s="278"/>
      <c r="DC214" s="278"/>
      <c r="DD214" s="278"/>
      <c r="DE214" s="278"/>
      <c r="DF214" s="278"/>
      <c r="DG214" s="278"/>
      <c r="DH214" s="278"/>
      <c r="DI214" s="278"/>
      <c r="DJ214" s="278"/>
      <c r="DK214" s="278"/>
      <c r="DL214" s="278"/>
      <c r="DM214" s="278"/>
      <c r="DN214" s="278"/>
    </row>
    <row r="215" spans="2:118" x14ac:dyDescent="0.25">
      <c r="B215" s="353"/>
      <c r="C215" s="194" t="s">
        <v>387</v>
      </c>
      <c r="D215" s="195" t="s">
        <v>478</v>
      </c>
      <c r="E215" s="195" t="s">
        <v>134</v>
      </c>
      <c r="F215" s="195" t="s">
        <v>691</v>
      </c>
      <c r="G215" s="280"/>
      <c r="H215" s="280"/>
      <c r="I215" s="280"/>
      <c r="J215" s="280"/>
      <c r="K215" s="196">
        <f t="shared" si="24"/>
        <v>0</v>
      </c>
      <c r="L215" s="193">
        <f t="shared" si="25"/>
        <v>55000.000000000007</v>
      </c>
      <c r="M215" s="192">
        <f t="shared" si="26"/>
        <v>1703900.0000000002</v>
      </c>
      <c r="N215" s="192">
        <f t="shared" si="27"/>
        <v>148187.74102564107</v>
      </c>
      <c r="O215" s="278"/>
      <c r="P215" s="241" t="str">
        <f t="shared" si="23"/>
        <v/>
      </c>
      <c r="Q215" s="192">
        <f t="shared" si="28"/>
        <v>134716.12820512822</v>
      </c>
      <c r="R215" s="192">
        <f t="shared" si="29"/>
        <v>148187.74102564107</v>
      </c>
      <c r="S215" s="278"/>
      <c r="T215" s="278"/>
      <c r="U215" s="278">
        <v>87975</v>
      </c>
      <c r="V215" s="278">
        <v>87975</v>
      </c>
      <c r="W215" s="278">
        <v>87975</v>
      </c>
      <c r="X215" s="278">
        <v>122773</v>
      </c>
      <c r="Y215" s="278">
        <v>121773</v>
      </c>
      <c r="Z215" s="278">
        <v>121773</v>
      </c>
      <c r="AA215" s="278">
        <v>91195</v>
      </c>
      <c r="AB215" s="278">
        <v>91195</v>
      </c>
      <c r="AC215" s="278">
        <v>91195</v>
      </c>
      <c r="AD215" s="278"/>
      <c r="AE215" s="278">
        <v>80000</v>
      </c>
      <c r="AF215" s="278">
        <v>91195</v>
      </c>
      <c r="AG215" s="278">
        <v>91125</v>
      </c>
      <c r="AH215" s="278">
        <v>91125</v>
      </c>
      <c r="AI215" s="278">
        <v>91195</v>
      </c>
      <c r="AJ215" s="278">
        <v>91195</v>
      </c>
      <c r="AK215" s="278">
        <v>91195</v>
      </c>
      <c r="AL215" s="278">
        <v>53333</v>
      </c>
      <c r="AM215" s="278">
        <v>91125</v>
      </c>
      <c r="AN215" s="278">
        <v>53333</v>
      </c>
      <c r="AO215" s="278">
        <v>100000</v>
      </c>
      <c r="AP215" s="278">
        <v>154900</v>
      </c>
      <c r="AQ215" s="278">
        <v>154900</v>
      </c>
      <c r="AR215" s="278">
        <v>154900</v>
      </c>
      <c r="AS215" s="278">
        <v>130000</v>
      </c>
      <c r="AT215" s="278">
        <v>1549000</v>
      </c>
      <c r="AU215" s="278">
        <v>154900</v>
      </c>
      <c r="AV215" s="278">
        <v>200000</v>
      </c>
      <c r="AW215" s="278">
        <v>50000</v>
      </c>
      <c r="AX215" s="278">
        <v>53333</v>
      </c>
      <c r="AY215" s="278">
        <v>53333</v>
      </c>
      <c r="AZ215" s="278">
        <v>91195</v>
      </c>
      <c r="BA215" s="278">
        <v>91195</v>
      </c>
      <c r="BB215" s="278">
        <v>91195</v>
      </c>
      <c r="BC215" s="278"/>
      <c r="BD215" s="278">
        <v>91195</v>
      </c>
      <c r="BE215" s="278">
        <v>53333</v>
      </c>
      <c r="BF215" s="278">
        <v>87975</v>
      </c>
      <c r="BG215" s="278">
        <v>87975</v>
      </c>
      <c r="BH215" s="278">
        <v>87975</v>
      </c>
      <c r="BI215" s="278">
        <v>87975</v>
      </c>
      <c r="BJ215" s="278"/>
      <c r="BK215" s="278"/>
      <c r="BL215" s="278"/>
      <c r="BM215" s="278"/>
      <c r="BN215" s="278"/>
      <c r="BO215" s="278"/>
      <c r="BP215" s="278"/>
      <c r="BQ215" s="278"/>
      <c r="BR215" s="278"/>
      <c r="BS215" s="278"/>
      <c r="BT215" s="278"/>
      <c r="BU215" s="278"/>
      <c r="BV215" s="278"/>
      <c r="BW215" s="278"/>
      <c r="BX215" s="278"/>
      <c r="BY215" s="278"/>
      <c r="BZ215" s="278"/>
      <c r="CA215" s="278"/>
      <c r="CB215" s="278"/>
      <c r="CC215" s="278"/>
      <c r="CD215" s="278"/>
      <c r="CE215" s="278"/>
      <c r="CF215" s="278"/>
      <c r="CG215" s="278"/>
      <c r="CH215" s="278"/>
      <c r="CI215" s="278"/>
      <c r="CJ215" s="278"/>
      <c r="CK215" s="278"/>
      <c r="CL215" s="278"/>
      <c r="CM215" s="278"/>
      <c r="CN215" s="278"/>
      <c r="CO215" s="278"/>
      <c r="CP215" s="278"/>
      <c r="CQ215" s="278"/>
      <c r="CR215" s="278"/>
      <c r="CS215" s="278"/>
      <c r="CT215" s="278"/>
      <c r="CU215" s="278"/>
      <c r="CV215" s="278"/>
      <c r="CW215" s="278"/>
      <c r="CX215" s="278"/>
      <c r="CY215" s="278"/>
      <c r="CZ215" s="278"/>
      <c r="DA215" s="278"/>
      <c r="DB215" s="278"/>
      <c r="DC215" s="278"/>
      <c r="DD215" s="278"/>
      <c r="DE215" s="278"/>
      <c r="DF215" s="278"/>
      <c r="DG215" s="278"/>
      <c r="DH215" s="278"/>
      <c r="DI215" s="278"/>
      <c r="DJ215" s="278"/>
      <c r="DK215" s="278"/>
      <c r="DL215" s="278"/>
      <c r="DM215" s="278"/>
      <c r="DN215" s="278"/>
    </row>
    <row r="216" spans="2:118" x14ac:dyDescent="0.25">
      <c r="B216" s="353"/>
      <c r="C216" s="194" t="s">
        <v>388</v>
      </c>
      <c r="D216" s="195" t="s">
        <v>478</v>
      </c>
      <c r="E216" s="195" t="s">
        <v>134</v>
      </c>
      <c r="F216" s="195" t="s">
        <v>691</v>
      </c>
      <c r="G216" s="280"/>
      <c r="H216" s="280"/>
      <c r="I216" s="280"/>
      <c r="J216" s="280"/>
      <c r="K216" s="196">
        <f t="shared" si="24"/>
        <v>0</v>
      </c>
      <c r="L216" s="193">
        <f t="shared" si="25"/>
        <v>72600</v>
      </c>
      <c r="M216" s="192">
        <f t="shared" si="26"/>
        <v>343924.9</v>
      </c>
      <c r="N216" s="192">
        <f t="shared" si="27"/>
        <v>176938.52564102566</v>
      </c>
      <c r="O216" s="278"/>
      <c r="P216" s="241" t="str">
        <f t="shared" si="23"/>
        <v/>
      </c>
      <c r="Q216" s="192">
        <f t="shared" si="28"/>
        <v>160853.20512820513</v>
      </c>
      <c r="R216" s="192">
        <f t="shared" si="29"/>
        <v>176938.52564102566</v>
      </c>
      <c r="S216" s="278"/>
      <c r="T216" s="278"/>
      <c r="U216" s="278">
        <v>155250</v>
      </c>
      <c r="V216" s="278">
        <v>155250</v>
      </c>
      <c r="W216" s="278">
        <v>155250</v>
      </c>
      <c r="X216" s="278">
        <v>312659</v>
      </c>
      <c r="Y216" s="278">
        <v>312659</v>
      </c>
      <c r="Z216" s="278">
        <v>312659</v>
      </c>
      <c r="AA216" s="278">
        <v>160932</v>
      </c>
      <c r="AB216" s="278">
        <v>160932</v>
      </c>
      <c r="AC216" s="278">
        <v>160932</v>
      </c>
      <c r="AD216" s="278"/>
      <c r="AE216" s="278">
        <v>259500</v>
      </c>
      <c r="AF216" s="278">
        <v>160932</v>
      </c>
      <c r="AG216" s="278">
        <v>160932</v>
      </c>
      <c r="AH216" s="278">
        <v>160932</v>
      </c>
      <c r="AI216" s="278">
        <v>160932</v>
      </c>
      <c r="AJ216" s="278">
        <v>160932</v>
      </c>
      <c r="AK216" s="278">
        <v>160932</v>
      </c>
      <c r="AL216" s="278">
        <v>173000</v>
      </c>
      <c r="AM216" s="278">
        <v>160932</v>
      </c>
      <c r="AN216" s="278">
        <v>173000</v>
      </c>
      <c r="AO216" s="278">
        <v>66000</v>
      </c>
      <c r="AP216" s="278">
        <v>66000</v>
      </c>
      <c r="AQ216" s="278">
        <v>66000</v>
      </c>
      <c r="AR216" s="278">
        <v>66000</v>
      </c>
      <c r="AS216" s="278">
        <v>150000</v>
      </c>
      <c r="AT216" s="278">
        <v>66000</v>
      </c>
      <c r="AU216" s="278">
        <v>66000</v>
      </c>
      <c r="AV216" s="278">
        <v>250000</v>
      </c>
      <c r="AW216" s="278">
        <v>75000</v>
      </c>
      <c r="AX216" s="278">
        <v>173000</v>
      </c>
      <c r="AY216" s="278">
        <v>173000</v>
      </c>
      <c r="AZ216" s="278">
        <v>160932</v>
      </c>
      <c r="BA216" s="278">
        <v>160932</v>
      </c>
      <c r="BB216" s="278">
        <v>160932</v>
      </c>
      <c r="BC216" s="278"/>
      <c r="BD216" s="278">
        <v>160932</v>
      </c>
      <c r="BE216" s="278">
        <v>173000</v>
      </c>
      <c r="BF216" s="278">
        <v>155250</v>
      </c>
      <c r="BG216" s="278">
        <v>155250</v>
      </c>
      <c r="BH216" s="278">
        <v>155250</v>
      </c>
      <c r="BI216" s="278">
        <v>155250</v>
      </c>
      <c r="BJ216" s="278"/>
      <c r="BK216" s="278"/>
      <c r="BL216" s="278"/>
      <c r="BM216" s="278"/>
      <c r="BN216" s="278"/>
      <c r="BO216" s="278"/>
      <c r="BP216" s="278"/>
      <c r="BQ216" s="278"/>
      <c r="BR216" s="278"/>
      <c r="BS216" s="278"/>
      <c r="BT216" s="278"/>
      <c r="BU216" s="278"/>
      <c r="BV216" s="278"/>
      <c r="BW216" s="278"/>
      <c r="BX216" s="278"/>
      <c r="BY216" s="278"/>
      <c r="BZ216" s="278"/>
      <c r="CA216" s="278"/>
      <c r="CB216" s="278"/>
      <c r="CC216" s="278"/>
      <c r="CD216" s="278"/>
      <c r="CE216" s="278"/>
      <c r="CF216" s="278"/>
      <c r="CG216" s="278"/>
      <c r="CH216" s="278"/>
      <c r="CI216" s="278"/>
      <c r="CJ216" s="278"/>
      <c r="CK216" s="278"/>
      <c r="CL216" s="278"/>
      <c r="CM216" s="278"/>
      <c r="CN216" s="278"/>
      <c r="CO216" s="278"/>
      <c r="CP216" s="278"/>
      <c r="CQ216" s="278"/>
      <c r="CR216" s="278"/>
      <c r="CS216" s="278"/>
      <c r="CT216" s="278"/>
      <c r="CU216" s="278"/>
      <c r="CV216" s="278"/>
      <c r="CW216" s="278"/>
      <c r="CX216" s="278"/>
      <c r="CY216" s="278"/>
      <c r="CZ216" s="278"/>
      <c r="DA216" s="278"/>
      <c r="DB216" s="278"/>
      <c r="DC216" s="278"/>
      <c r="DD216" s="278"/>
      <c r="DE216" s="278"/>
      <c r="DF216" s="278"/>
      <c r="DG216" s="278"/>
      <c r="DH216" s="278"/>
      <c r="DI216" s="278"/>
      <c r="DJ216" s="278"/>
      <c r="DK216" s="278"/>
      <c r="DL216" s="278"/>
      <c r="DM216" s="278"/>
      <c r="DN216" s="278"/>
    </row>
    <row r="217" spans="2:118" x14ac:dyDescent="0.25">
      <c r="B217" s="353"/>
      <c r="C217" s="194" t="s">
        <v>389</v>
      </c>
      <c r="D217" s="195" t="s">
        <v>478</v>
      </c>
      <c r="E217" s="195" t="s">
        <v>134</v>
      </c>
      <c r="F217" s="195" t="s">
        <v>691</v>
      </c>
      <c r="G217" s="280"/>
      <c r="H217" s="280"/>
      <c r="I217" s="280"/>
      <c r="J217" s="280"/>
      <c r="K217" s="196">
        <f t="shared" si="24"/>
        <v>0</v>
      </c>
      <c r="L217" s="193">
        <f t="shared" si="25"/>
        <v>39490</v>
      </c>
      <c r="M217" s="192">
        <f t="shared" si="26"/>
        <v>39490</v>
      </c>
      <c r="N217" s="192">
        <f t="shared" si="27"/>
        <v>39490</v>
      </c>
      <c r="O217" s="278"/>
      <c r="P217" s="241" t="str">
        <f t="shared" si="23"/>
        <v/>
      </c>
      <c r="Q217" s="192">
        <f t="shared" si="28"/>
        <v>35900</v>
      </c>
      <c r="R217" s="192">
        <f t="shared" si="29"/>
        <v>39490</v>
      </c>
      <c r="S217" s="278"/>
      <c r="T217" s="278"/>
      <c r="U217" s="278"/>
      <c r="V217" s="278"/>
      <c r="W217" s="278"/>
      <c r="X217" s="278">
        <v>35900</v>
      </c>
      <c r="Y217" s="278">
        <v>35900</v>
      </c>
      <c r="Z217" s="278">
        <v>35900</v>
      </c>
      <c r="AA217" s="278"/>
      <c r="AB217" s="278"/>
      <c r="AC217" s="278"/>
      <c r="AD217" s="278"/>
      <c r="AE217" s="278"/>
      <c r="AF217" s="278"/>
      <c r="AG217" s="278"/>
      <c r="AH217" s="278"/>
      <c r="AI217" s="278"/>
      <c r="AJ217" s="278"/>
      <c r="AK217" s="278"/>
      <c r="AL217" s="278"/>
      <c r="AM217" s="278"/>
      <c r="AN217" s="278"/>
      <c r="AO217" s="278"/>
      <c r="AP217" s="278"/>
      <c r="AQ217" s="278"/>
      <c r="AR217" s="278"/>
      <c r="AS217" s="278"/>
      <c r="AT217" s="278"/>
      <c r="AU217" s="278"/>
      <c r="AV217" s="278"/>
      <c r="AW217" s="278"/>
      <c r="AX217" s="278"/>
      <c r="AY217" s="278"/>
      <c r="AZ217" s="278"/>
      <c r="BA217" s="278"/>
      <c r="BB217" s="278"/>
      <c r="BC217" s="278"/>
      <c r="BD217" s="278"/>
      <c r="BE217" s="278"/>
      <c r="BF217" s="278"/>
      <c r="BG217" s="278"/>
      <c r="BH217" s="278"/>
      <c r="BI217" s="278"/>
      <c r="BJ217" s="278"/>
      <c r="BK217" s="278"/>
      <c r="BL217" s="278"/>
      <c r="BM217" s="278"/>
      <c r="BN217" s="278"/>
      <c r="BO217" s="278"/>
      <c r="BP217" s="278"/>
      <c r="BQ217" s="278"/>
      <c r="BR217" s="278"/>
      <c r="BS217" s="278"/>
      <c r="BT217" s="278"/>
      <c r="BU217" s="278"/>
      <c r="BV217" s="278"/>
      <c r="BW217" s="278"/>
      <c r="BX217" s="278"/>
      <c r="BY217" s="278"/>
      <c r="BZ217" s="278"/>
      <c r="CA217" s="278"/>
      <c r="CB217" s="278"/>
      <c r="CC217" s="278"/>
      <c r="CD217" s="278"/>
      <c r="CE217" s="278"/>
      <c r="CF217" s="278"/>
      <c r="CG217" s="278"/>
      <c r="CH217" s="278"/>
      <c r="CI217" s="278"/>
      <c r="CJ217" s="278"/>
      <c r="CK217" s="278"/>
      <c r="CL217" s="278"/>
      <c r="CM217" s="278"/>
      <c r="CN217" s="278"/>
      <c r="CO217" s="278"/>
      <c r="CP217" s="278"/>
      <c r="CQ217" s="278"/>
      <c r="CR217" s="278"/>
      <c r="CS217" s="278"/>
      <c r="CT217" s="278"/>
      <c r="CU217" s="278"/>
      <c r="CV217" s="278"/>
      <c r="CW217" s="278"/>
      <c r="CX217" s="278"/>
      <c r="CY217" s="278"/>
      <c r="CZ217" s="278"/>
      <c r="DA217" s="278"/>
      <c r="DB217" s="278"/>
      <c r="DC217" s="278"/>
      <c r="DD217" s="278"/>
      <c r="DE217" s="278"/>
      <c r="DF217" s="278"/>
      <c r="DG217" s="278"/>
      <c r="DH217" s="278"/>
      <c r="DI217" s="278"/>
      <c r="DJ217" s="278"/>
      <c r="DK217" s="278"/>
      <c r="DL217" s="278"/>
      <c r="DM217" s="278"/>
      <c r="DN217" s="278"/>
    </row>
    <row r="218" spans="2:118" x14ac:dyDescent="0.25">
      <c r="B218" s="353"/>
      <c r="C218" s="194" t="s">
        <v>390</v>
      </c>
      <c r="D218" s="195" t="s">
        <v>478</v>
      </c>
      <c r="E218" s="195" t="s">
        <v>134</v>
      </c>
      <c r="F218" s="195" t="s">
        <v>691</v>
      </c>
      <c r="G218" s="280"/>
      <c r="H218" s="280"/>
      <c r="I218" s="280"/>
      <c r="J218" s="280"/>
      <c r="K218" s="196">
        <f t="shared" si="24"/>
        <v>0</v>
      </c>
      <c r="L218" s="193">
        <f t="shared" si="25"/>
        <v>16500</v>
      </c>
      <c r="M218" s="192">
        <f t="shared" si="26"/>
        <v>16500</v>
      </c>
      <c r="N218" s="192">
        <f t="shared" si="27"/>
        <v>16500</v>
      </c>
      <c r="O218" s="278"/>
      <c r="P218" s="241" t="str">
        <f t="shared" si="23"/>
        <v/>
      </c>
      <c r="Q218" s="192">
        <f t="shared" si="28"/>
        <v>14999.999999999998</v>
      </c>
      <c r="R218" s="192">
        <f t="shared" si="29"/>
        <v>16500</v>
      </c>
      <c r="S218" s="278"/>
      <c r="T218" s="278">
        <v>15000</v>
      </c>
      <c r="U218" s="278"/>
      <c r="V218" s="278"/>
      <c r="W218" s="278"/>
      <c r="X218" s="278"/>
      <c r="Y218" s="278"/>
      <c r="Z218" s="278"/>
      <c r="AA218" s="278"/>
      <c r="AB218" s="278"/>
      <c r="AC218" s="278"/>
      <c r="AD218" s="278"/>
      <c r="AE218" s="278"/>
      <c r="AF218" s="278"/>
      <c r="AG218" s="278"/>
      <c r="AH218" s="278"/>
      <c r="AI218" s="278"/>
      <c r="AJ218" s="278"/>
      <c r="AK218" s="278"/>
      <c r="AL218" s="278"/>
      <c r="AM218" s="278"/>
      <c r="AN218" s="278"/>
      <c r="AO218" s="278"/>
      <c r="AP218" s="278"/>
      <c r="AQ218" s="278"/>
      <c r="AR218" s="278"/>
      <c r="AS218" s="278"/>
      <c r="AT218" s="278"/>
      <c r="AU218" s="278"/>
      <c r="AV218" s="278"/>
      <c r="AW218" s="278"/>
      <c r="AX218" s="278"/>
      <c r="AY218" s="278"/>
      <c r="AZ218" s="278"/>
      <c r="BA218" s="278"/>
      <c r="BB218" s="278"/>
      <c r="BC218" s="278"/>
      <c r="BD218" s="278"/>
      <c r="BE218" s="278"/>
      <c r="BF218" s="278"/>
      <c r="BG218" s="278"/>
      <c r="BH218" s="278"/>
      <c r="BI218" s="278"/>
      <c r="BJ218" s="278"/>
      <c r="BK218" s="278"/>
      <c r="BL218" s="278"/>
      <c r="BM218" s="278"/>
      <c r="BN218" s="278"/>
      <c r="BO218" s="278"/>
      <c r="BP218" s="278"/>
      <c r="BQ218" s="278"/>
      <c r="BR218" s="278"/>
      <c r="BS218" s="278"/>
      <c r="BT218" s="278"/>
      <c r="BU218" s="278"/>
      <c r="BV218" s="278"/>
      <c r="BW218" s="278"/>
      <c r="BX218" s="278"/>
      <c r="BY218" s="278"/>
      <c r="BZ218" s="278"/>
      <c r="CA218" s="278"/>
      <c r="CB218" s="278"/>
      <c r="CC218" s="278"/>
      <c r="CD218" s="278"/>
      <c r="CE218" s="278"/>
      <c r="CF218" s="278"/>
      <c r="CG218" s="278"/>
      <c r="CH218" s="278"/>
      <c r="CI218" s="278"/>
      <c r="CJ218" s="278"/>
      <c r="CK218" s="278"/>
      <c r="CL218" s="278"/>
      <c r="CM218" s="278"/>
      <c r="CN218" s="278"/>
      <c r="CO218" s="278"/>
      <c r="CP218" s="278"/>
      <c r="CQ218" s="278"/>
      <c r="CR218" s="278"/>
      <c r="CS218" s="278"/>
      <c r="CT218" s="278"/>
      <c r="CU218" s="278"/>
      <c r="CV218" s="278"/>
      <c r="CW218" s="278"/>
      <c r="CX218" s="278"/>
      <c r="CY218" s="278"/>
      <c r="CZ218" s="278"/>
      <c r="DA218" s="278"/>
      <c r="DB218" s="278"/>
      <c r="DC218" s="278"/>
      <c r="DD218" s="278"/>
      <c r="DE218" s="278"/>
      <c r="DF218" s="278"/>
      <c r="DG218" s="278"/>
      <c r="DH218" s="278"/>
      <c r="DI218" s="278"/>
      <c r="DJ218" s="278"/>
      <c r="DK218" s="278"/>
      <c r="DL218" s="278"/>
      <c r="DM218" s="278"/>
      <c r="DN218" s="278"/>
    </row>
    <row r="219" spans="2:118" x14ac:dyDescent="0.25">
      <c r="B219" s="353"/>
      <c r="C219" s="194" t="s">
        <v>391</v>
      </c>
      <c r="D219" s="195" t="s">
        <v>478</v>
      </c>
      <c r="E219" s="195" t="s">
        <v>134</v>
      </c>
      <c r="F219" s="195" t="s">
        <v>691</v>
      </c>
      <c r="G219" s="280"/>
      <c r="H219" s="280"/>
      <c r="I219" s="280"/>
      <c r="J219" s="280"/>
      <c r="K219" s="196">
        <f t="shared" si="24"/>
        <v>0</v>
      </c>
      <c r="L219" s="193">
        <f t="shared" si="25"/>
        <v>13860.000000000002</v>
      </c>
      <c r="M219" s="192">
        <f t="shared" si="26"/>
        <v>19800</v>
      </c>
      <c r="N219" s="192">
        <f t="shared" si="27"/>
        <v>15479.2</v>
      </c>
      <c r="O219" s="278"/>
      <c r="P219" s="241" t="str">
        <f t="shared" si="23"/>
        <v/>
      </c>
      <c r="Q219" s="192">
        <f t="shared" si="28"/>
        <v>14072</v>
      </c>
      <c r="R219" s="192">
        <f t="shared" si="29"/>
        <v>15479.2</v>
      </c>
      <c r="S219" s="278"/>
      <c r="T219" s="278"/>
      <c r="U219" s="278">
        <v>12940</v>
      </c>
      <c r="V219" s="278">
        <v>12940</v>
      </c>
      <c r="W219" s="278">
        <v>12940</v>
      </c>
      <c r="X219" s="278"/>
      <c r="Y219" s="278"/>
      <c r="Z219" s="278"/>
      <c r="AA219" s="278">
        <v>13414</v>
      </c>
      <c r="AB219" s="278">
        <v>13414</v>
      </c>
      <c r="AC219" s="278">
        <v>13414</v>
      </c>
      <c r="AD219" s="278"/>
      <c r="AE219" s="278">
        <v>17300</v>
      </c>
      <c r="AF219" s="278">
        <v>13414</v>
      </c>
      <c r="AG219" s="278">
        <v>13414</v>
      </c>
      <c r="AH219" s="278">
        <v>13414</v>
      </c>
      <c r="AI219" s="278">
        <v>13414</v>
      </c>
      <c r="AJ219" s="278">
        <v>13414</v>
      </c>
      <c r="AK219" s="278">
        <v>13414</v>
      </c>
      <c r="AL219" s="278">
        <v>17300</v>
      </c>
      <c r="AM219" s="278">
        <v>13414</v>
      </c>
      <c r="AN219" s="278">
        <v>17300</v>
      </c>
      <c r="AO219" s="278">
        <v>12600</v>
      </c>
      <c r="AP219" s="278">
        <v>12900</v>
      </c>
      <c r="AQ219" s="278"/>
      <c r="AR219" s="278">
        <v>12900</v>
      </c>
      <c r="AS219" s="278">
        <v>18000</v>
      </c>
      <c r="AT219" s="278">
        <v>12900</v>
      </c>
      <c r="AU219" s="278">
        <v>12900</v>
      </c>
      <c r="AV219" s="278"/>
      <c r="AW219" s="278"/>
      <c r="AX219" s="278">
        <v>17300</v>
      </c>
      <c r="AY219" s="278">
        <v>17300</v>
      </c>
      <c r="AZ219" s="278">
        <v>13414</v>
      </c>
      <c r="BA219" s="278">
        <v>13414</v>
      </c>
      <c r="BB219" s="278">
        <v>13414</v>
      </c>
      <c r="BC219" s="278"/>
      <c r="BD219" s="278">
        <v>13414</v>
      </c>
      <c r="BE219" s="278">
        <v>17300</v>
      </c>
      <c r="BF219" s="278">
        <v>12940</v>
      </c>
      <c r="BG219" s="278">
        <v>12940</v>
      </c>
      <c r="BH219" s="278">
        <v>12940</v>
      </c>
      <c r="BI219" s="278">
        <v>12940</v>
      </c>
      <c r="BJ219" s="278"/>
      <c r="BK219" s="278"/>
      <c r="BL219" s="278"/>
      <c r="BM219" s="278"/>
      <c r="BN219" s="278"/>
      <c r="BO219" s="278"/>
      <c r="BP219" s="278"/>
      <c r="BQ219" s="278"/>
      <c r="BR219" s="278"/>
      <c r="BS219" s="278"/>
      <c r="BT219" s="278"/>
      <c r="BU219" s="278"/>
      <c r="BV219" s="278"/>
      <c r="BW219" s="278"/>
      <c r="BX219" s="278"/>
      <c r="BY219" s="278"/>
      <c r="BZ219" s="278"/>
      <c r="CA219" s="278"/>
      <c r="CB219" s="278"/>
      <c r="CC219" s="278"/>
      <c r="CD219" s="278"/>
      <c r="CE219" s="278"/>
      <c r="CF219" s="278"/>
      <c r="CG219" s="278"/>
      <c r="CH219" s="278"/>
      <c r="CI219" s="278"/>
      <c r="CJ219" s="278"/>
      <c r="CK219" s="278"/>
      <c r="CL219" s="278"/>
      <c r="CM219" s="278"/>
      <c r="CN219" s="278"/>
      <c r="CO219" s="278"/>
      <c r="CP219" s="278"/>
      <c r="CQ219" s="278"/>
      <c r="CR219" s="278"/>
      <c r="CS219" s="278"/>
      <c r="CT219" s="278"/>
      <c r="CU219" s="278"/>
      <c r="CV219" s="278"/>
      <c r="CW219" s="278"/>
      <c r="CX219" s="278"/>
      <c r="CY219" s="278"/>
      <c r="CZ219" s="278"/>
      <c r="DA219" s="278"/>
      <c r="DB219" s="278"/>
      <c r="DC219" s="278"/>
      <c r="DD219" s="278"/>
      <c r="DE219" s="278"/>
      <c r="DF219" s="278"/>
      <c r="DG219" s="278"/>
      <c r="DH219" s="278"/>
      <c r="DI219" s="278"/>
      <c r="DJ219" s="278"/>
      <c r="DK219" s="278"/>
      <c r="DL219" s="278"/>
      <c r="DM219" s="278"/>
      <c r="DN219" s="278"/>
    </row>
    <row r="220" spans="2:118" x14ac:dyDescent="0.25">
      <c r="B220" s="353"/>
      <c r="C220" s="194" t="s">
        <v>392</v>
      </c>
      <c r="D220" s="195" t="s">
        <v>478</v>
      </c>
      <c r="E220" s="195" t="s">
        <v>134</v>
      </c>
      <c r="F220" s="195" t="s">
        <v>691</v>
      </c>
      <c r="G220" s="280"/>
      <c r="H220" s="280"/>
      <c r="I220" s="280"/>
      <c r="J220" s="280"/>
      <c r="K220" s="196">
        <f t="shared" si="24"/>
        <v>0</v>
      </c>
      <c r="L220" s="193">
        <f t="shared" si="25"/>
        <v>13090.000000000002</v>
      </c>
      <c r="M220" s="192">
        <f t="shared" si="26"/>
        <v>26400.000000000004</v>
      </c>
      <c r="N220" s="192">
        <f t="shared" si="27"/>
        <v>20809.367857142857</v>
      </c>
      <c r="O220" s="278"/>
      <c r="P220" s="241" t="str">
        <f t="shared" si="23"/>
        <v/>
      </c>
      <c r="Q220" s="192">
        <f t="shared" si="28"/>
        <v>18917.607142857141</v>
      </c>
      <c r="R220" s="192">
        <f t="shared" si="29"/>
        <v>20809.367857142857</v>
      </c>
      <c r="S220" s="278"/>
      <c r="T220" s="278"/>
      <c r="U220" s="278">
        <v>19560</v>
      </c>
      <c r="V220" s="278">
        <v>19560</v>
      </c>
      <c r="W220" s="278">
        <v>19560</v>
      </c>
      <c r="X220" s="278">
        <v>11917</v>
      </c>
      <c r="Y220" s="278">
        <v>11917</v>
      </c>
      <c r="Z220" s="278">
        <v>11917</v>
      </c>
      <c r="AA220" s="278">
        <v>20276</v>
      </c>
      <c r="AB220" s="278">
        <v>20276</v>
      </c>
      <c r="AC220" s="278">
        <v>20276</v>
      </c>
      <c r="AD220" s="278"/>
      <c r="AE220" s="278">
        <v>19750</v>
      </c>
      <c r="AF220" s="278">
        <v>20276</v>
      </c>
      <c r="AG220" s="278">
        <v>20276</v>
      </c>
      <c r="AH220" s="278">
        <v>20276</v>
      </c>
      <c r="AI220" s="278">
        <v>19656</v>
      </c>
      <c r="AJ220" s="278"/>
      <c r="AK220" s="278">
        <v>20276</v>
      </c>
      <c r="AL220" s="278"/>
      <c r="AM220" s="278">
        <v>20276</v>
      </c>
      <c r="AN220" s="278">
        <v>19560</v>
      </c>
      <c r="AO220" s="278"/>
      <c r="AP220" s="278"/>
      <c r="AQ220" s="278"/>
      <c r="AR220" s="278"/>
      <c r="AS220" s="278">
        <v>24000</v>
      </c>
      <c r="AT220" s="278">
        <v>11900</v>
      </c>
      <c r="AU220" s="278"/>
      <c r="AV220" s="278"/>
      <c r="AW220" s="278"/>
      <c r="AX220" s="278">
        <v>19560</v>
      </c>
      <c r="AY220" s="278">
        <v>19560</v>
      </c>
      <c r="AZ220" s="278">
        <v>20276</v>
      </c>
      <c r="BA220" s="278"/>
      <c r="BB220" s="278">
        <v>20276</v>
      </c>
      <c r="BC220" s="278"/>
      <c r="BD220" s="278">
        <v>20276</v>
      </c>
      <c r="BE220" s="278"/>
      <c r="BF220" s="278">
        <v>19560</v>
      </c>
      <c r="BG220" s="278">
        <v>19560</v>
      </c>
      <c r="BH220" s="278">
        <v>19560</v>
      </c>
      <c r="BI220" s="278">
        <v>19560</v>
      </c>
      <c r="BJ220" s="278"/>
      <c r="BK220" s="278"/>
      <c r="BL220" s="278"/>
      <c r="BM220" s="278"/>
      <c r="BN220" s="278"/>
      <c r="BO220" s="278"/>
      <c r="BP220" s="278"/>
      <c r="BQ220" s="278"/>
      <c r="BR220" s="278"/>
      <c r="BS220" s="278"/>
      <c r="BT220" s="278"/>
      <c r="BU220" s="278"/>
      <c r="BV220" s="278"/>
      <c r="BW220" s="278"/>
      <c r="BX220" s="278"/>
      <c r="BY220" s="278"/>
      <c r="BZ220" s="278"/>
      <c r="CA220" s="278"/>
      <c r="CB220" s="278"/>
      <c r="CC220" s="278"/>
      <c r="CD220" s="278"/>
      <c r="CE220" s="278"/>
      <c r="CF220" s="278"/>
      <c r="CG220" s="278"/>
      <c r="CH220" s="278"/>
      <c r="CI220" s="278"/>
      <c r="CJ220" s="278"/>
      <c r="CK220" s="278"/>
      <c r="CL220" s="278"/>
      <c r="CM220" s="278"/>
      <c r="CN220" s="278"/>
      <c r="CO220" s="278"/>
      <c r="CP220" s="278"/>
      <c r="CQ220" s="278"/>
      <c r="CR220" s="278"/>
      <c r="CS220" s="278"/>
      <c r="CT220" s="278"/>
      <c r="CU220" s="278"/>
      <c r="CV220" s="278"/>
      <c r="CW220" s="278"/>
      <c r="CX220" s="278"/>
      <c r="CY220" s="278"/>
      <c r="CZ220" s="278"/>
      <c r="DA220" s="278"/>
      <c r="DB220" s="278"/>
      <c r="DC220" s="278"/>
      <c r="DD220" s="278"/>
      <c r="DE220" s="278"/>
      <c r="DF220" s="278"/>
      <c r="DG220" s="278"/>
      <c r="DH220" s="278"/>
      <c r="DI220" s="278"/>
      <c r="DJ220" s="278"/>
      <c r="DK220" s="278"/>
      <c r="DL220" s="278"/>
      <c r="DM220" s="278"/>
      <c r="DN220" s="278"/>
    </row>
    <row r="221" spans="2:118" x14ac:dyDescent="0.25">
      <c r="B221" s="353"/>
      <c r="C221" s="194" t="s">
        <v>393</v>
      </c>
      <c r="D221" s="195" t="s">
        <v>478</v>
      </c>
      <c r="E221" s="195" t="s">
        <v>134</v>
      </c>
      <c r="F221" s="195" t="s">
        <v>691</v>
      </c>
      <c r="G221" s="280"/>
      <c r="H221" s="280"/>
      <c r="I221" s="280"/>
      <c r="J221" s="280"/>
      <c r="K221" s="196">
        <f t="shared" si="24"/>
        <v>0</v>
      </c>
      <c r="L221" s="193">
        <f t="shared" si="25"/>
        <v>64757.000000000007</v>
      </c>
      <c r="M221" s="192">
        <f t="shared" si="26"/>
        <v>181500.00000000003</v>
      </c>
      <c r="N221" s="192">
        <f t="shared" si="27"/>
        <v>79091.391176470584</v>
      </c>
      <c r="O221" s="278"/>
      <c r="P221" s="241" t="str">
        <f t="shared" si="23"/>
        <v/>
      </c>
      <c r="Q221" s="192">
        <f t="shared" si="28"/>
        <v>71901.26470588235</v>
      </c>
      <c r="R221" s="192">
        <f t="shared" si="29"/>
        <v>79091.391176470584</v>
      </c>
      <c r="S221" s="278"/>
      <c r="T221" s="278">
        <v>67275</v>
      </c>
      <c r="U221" s="278">
        <v>67275</v>
      </c>
      <c r="V221" s="278">
        <v>67275</v>
      </c>
      <c r="W221" s="278">
        <v>67275</v>
      </c>
      <c r="X221" s="278">
        <v>58870</v>
      </c>
      <c r="Y221" s="278">
        <v>58870</v>
      </c>
      <c r="Z221" s="278">
        <v>58870</v>
      </c>
      <c r="AA221" s="278">
        <v>69737</v>
      </c>
      <c r="AB221" s="278">
        <v>69737</v>
      </c>
      <c r="AC221" s="278">
        <v>69737</v>
      </c>
      <c r="AD221" s="278"/>
      <c r="AE221" s="278">
        <v>68373</v>
      </c>
      <c r="AF221" s="278">
        <v>69737</v>
      </c>
      <c r="AG221" s="278">
        <v>69737</v>
      </c>
      <c r="AH221" s="278">
        <v>69737</v>
      </c>
      <c r="AI221" s="278">
        <v>69737</v>
      </c>
      <c r="AJ221" s="278">
        <v>69737</v>
      </c>
      <c r="AK221" s="278">
        <v>69737</v>
      </c>
      <c r="AL221" s="278">
        <v>69737</v>
      </c>
      <c r="AM221" s="278">
        <v>69737</v>
      </c>
      <c r="AN221" s="278">
        <v>67275</v>
      </c>
      <c r="AO221" s="278">
        <v>115000</v>
      </c>
      <c r="AP221" s="278"/>
      <c r="AQ221" s="278"/>
      <c r="AR221" s="278"/>
      <c r="AS221" s="278">
        <v>65590</v>
      </c>
      <c r="AT221" s="278"/>
      <c r="AU221" s="278"/>
      <c r="AV221" s="278">
        <v>165000</v>
      </c>
      <c r="AW221" s="278">
        <v>70000</v>
      </c>
      <c r="AX221" s="278">
        <v>67275</v>
      </c>
      <c r="AY221" s="278">
        <v>67275</v>
      </c>
      <c r="AZ221" s="278">
        <v>67737</v>
      </c>
      <c r="BA221" s="278">
        <v>69737</v>
      </c>
      <c r="BB221" s="278">
        <v>69737</v>
      </c>
      <c r="BC221" s="278"/>
      <c r="BD221" s="278">
        <v>69737</v>
      </c>
      <c r="BE221" s="278"/>
      <c r="BF221" s="278">
        <v>67275</v>
      </c>
      <c r="BG221" s="278">
        <v>67275</v>
      </c>
      <c r="BH221" s="278">
        <v>67265</v>
      </c>
      <c r="BI221" s="278">
        <v>67275</v>
      </c>
      <c r="BJ221" s="278"/>
      <c r="BK221" s="278"/>
      <c r="BL221" s="278"/>
      <c r="BM221" s="278"/>
      <c r="BN221" s="278"/>
      <c r="BO221" s="278"/>
      <c r="BP221" s="278"/>
      <c r="BQ221" s="278"/>
      <c r="BR221" s="278"/>
      <c r="BS221" s="278"/>
      <c r="BT221" s="278"/>
      <c r="BU221" s="278"/>
      <c r="BV221" s="278"/>
      <c r="BW221" s="278"/>
      <c r="BX221" s="278"/>
      <c r="BY221" s="278"/>
      <c r="BZ221" s="278"/>
      <c r="CA221" s="278"/>
      <c r="CB221" s="278"/>
      <c r="CC221" s="278"/>
      <c r="CD221" s="278"/>
      <c r="CE221" s="278"/>
      <c r="CF221" s="278"/>
      <c r="CG221" s="278"/>
      <c r="CH221" s="278"/>
      <c r="CI221" s="278"/>
      <c r="CJ221" s="278"/>
      <c r="CK221" s="278"/>
      <c r="CL221" s="278"/>
      <c r="CM221" s="278"/>
      <c r="CN221" s="278"/>
      <c r="CO221" s="278"/>
      <c r="CP221" s="278"/>
      <c r="CQ221" s="278"/>
      <c r="CR221" s="278"/>
      <c r="CS221" s="278"/>
      <c r="CT221" s="278"/>
      <c r="CU221" s="278"/>
      <c r="CV221" s="278"/>
      <c r="CW221" s="278"/>
      <c r="CX221" s="278"/>
      <c r="CY221" s="278"/>
      <c r="CZ221" s="278"/>
      <c r="DA221" s="278"/>
      <c r="DB221" s="278"/>
      <c r="DC221" s="278"/>
      <c r="DD221" s="278"/>
      <c r="DE221" s="278"/>
      <c r="DF221" s="278"/>
      <c r="DG221" s="278"/>
      <c r="DH221" s="278"/>
      <c r="DI221" s="278"/>
      <c r="DJ221" s="278"/>
      <c r="DK221" s="278"/>
      <c r="DL221" s="278"/>
      <c r="DM221" s="278"/>
      <c r="DN221" s="278"/>
    </row>
    <row r="222" spans="2:118" x14ac:dyDescent="0.25">
      <c r="B222" s="353"/>
      <c r="C222" s="194" t="s">
        <v>394</v>
      </c>
      <c r="D222" s="195" t="s">
        <v>478</v>
      </c>
      <c r="E222" s="195" t="s">
        <v>134</v>
      </c>
      <c r="F222" s="195" t="s">
        <v>691</v>
      </c>
      <c r="G222" s="280"/>
      <c r="H222" s="280"/>
      <c r="I222" s="280"/>
      <c r="J222" s="280"/>
      <c r="K222" s="196">
        <f t="shared" si="24"/>
        <v>0</v>
      </c>
      <c r="L222" s="193">
        <f t="shared" si="25"/>
        <v>2750</v>
      </c>
      <c r="M222" s="192">
        <f t="shared" si="26"/>
        <v>5500</v>
      </c>
      <c r="N222" s="192">
        <f t="shared" si="27"/>
        <v>3606.1437500000002</v>
      </c>
      <c r="O222" s="278"/>
      <c r="P222" s="241" t="str">
        <f t="shared" si="23"/>
        <v/>
      </c>
      <c r="Q222" s="192">
        <f t="shared" si="28"/>
        <v>3278.3125</v>
      </c>
      <c r="R222" s="192">
        <f t="shared" si="29"/>
        <v>3606.1437500000002</v>
      </c>
      <c r="S222" s="278"/>
      <c r="T222" s="278">
        <v>3105</v>
      </c>
      <c r="U222" s="278">
        <v>3105</v>
      </c>
      <c r="V222" s="278">
        <v>3105</v>
      </c>
      <c r="W222" s="278">
        <v>3105</v>
      </c>
      <c r="X222" s="278">
        <v>5000</v>
      </c>
      <c r="Y222" s="278">
        <v>5000</v>
      </c>
      <c r="Z222" s="278">
        <v>5000</v>
      </c>
      <c r="AA222" s="278">
        <v>3219</v>
      </c>
      <c r="AB222" s="278">
        <v>3219</v>
      </c>
      <c r="AC222" s="278">
        <v>3219</v>
      </c>
      <c r="AD222" s="278"/>
      <c r="AE222" s="278">
        <v>3000</v>
      </c>
      <c r="AF222" s="278">
        <v>3219</v>
      </c>
      <c r="AG222" s="278">
        <v>3219</v>
      </c>
      <c r="AH222" s="278">
        <v>3219</v>
      </c>
      <c r="AI222" s="278">
        <v>3219</v>
      </c>
      <c r="AJ222" s="278">
        <v>3219</v>
      </c>
      <c r="AK222" s="278">
        <v>3219</v>
      </c>
      <c r="AL222" s="278">
        <v>3000</v>
      </c>
      <c r="AM222" s="278">
        <v>3219</v>
      </c>
      <c r="AN222" s="278">
        <v>3000</v>
      </c>
      <c r="AO222" s="278">
        <v>2500</v>
      </c>
      <c r="AP222" s="278"/>
      <c r="AQ222" s="278"/>
      <c r="AR222" s="278"/>
      <c r="AS222" s="278"/>
      <c r="AT222" s="278"/>
      <c r="AU222" s="278"/>
      <c r="AV222" s="278"/>
      <c r="AW222" s="278">
        <v>2500</v>
      </c>
      <c r="AX222" s="278"/>
      <c r="AY222" s="278">
        <v>3000</v>
      </c>
      <c r="AZ222" s="278">
        <v>3219</v>
      </c>
      <c r="BA222" s="278">
        <v>3219</v>
      </c>
      <c r="BB222" s="278">
        <v>3219</v>
      </c>
      <c r="BC222" s="278"/>
      <c r="BD222" s="278">
        <v>3219</v>
      </c>
      <c r="BE222" s="278">
        <v>3000</v>
      </c>
      <c r="BF222" s="278">
        <v>3105</v>
      </c>
      <c r="BG222" s="278">
        <v>3105</v>
      </c>
      <c r="BH222" s="278">
        <v>3105</v>
      </c>
      <c r="BI222" s="278">
        <v>3105</v>
      </c>
      <c r="BJ222" s="278"/>
      <c r="BK222" s="278"/>
      <c r="BL222" s="278"/>
      <c r="BM222" s="278"/>
      <c r="BN222" s="278"/>
      <c r="BO222" s="278"/>
      <c r="BP222" s="278"/>
      <c r="BQ222" s="278"/>
      <c r="BR222" s="278"/>
      <c r="BS222" s="278"/>
      <c r="BT222" s="278"/>
      <c r="BU222" s="278"/>
      <c r="BV222" s="278"/>
      <c r="BW222" s="278"/>
      <c r="BX222" s="278"/>
      <c r="BY222" s="278"/>
      <c r="BZ222" s="278"/>
      <c r="CA222" s="278"/>
      <c r="CB222" s="278"/>
      <c r="CC222" s="278"/>
      <c r="CD222" s="278"/>
      <c r="CE222" s="278"/>
      <c r="CF222" s="278"/>
      <c r="CG222" s="278"/>
      <c r="CH222" s="278"/>
      <c r="CI222" s="278"/>
      <c r="CJ222" s="278"/>
      <c r="CK222" s="278"/>
      <c r="CL222" s="278"/>
      <c r="CM222" s="278"/>
      <c r="CN222" s="278"/>
      <c r="CO222" s="278"/>
      <c r="CP222" s="278"/>
      <c r="CQ222" s="278"/>
      <c r="CR222" s="278"/>
      <c r="CS222" s="278"/>
      <c r="CT222" s="278"/>
      <c r="CU222" s="278"/>
      <c r="CV222" s="278"/>
      <c r="CW222" s="278"/>
      <c r="CX222" s="278"/>
      <c r="CY222" s="278"/>
      <c r="CZ222" s="278"/>
      <c r="DA222" s="278"/>
      <c r="DB222" s="278"/>
      <c r="DC222" s="278"/>
      <c r="DD222" s="278"/>
      <c r="DE222" s="278"/>
      <c r="DF222" s="278"/>
      <c r="DG222" s="278"/>
      <c r="DH222" s="278"/>
      <c r="DI222" s="278"/>
      <c r="DJ222" s="278"/>
      <c r="DK222" s="278"/>
      <c r="DL222" s="278"/>
      <c r="DM222" s="278"/>
      <c r="DN222" s="278"/>
    </row>
    <row r="223" spans="2:118" x14ac:dyDescent="0.25">
      <c r="B223" s="353"/>
      <c r="C223" s="194" t="s">
        <v>395</v>
      </c>
      <c r="D223" s="195" t="s">
        <v>478</v>
      </c>
      <c r="E223" s="195" t="s">
        <v>134</v>
      </c>
      <c r="F223" s="195" t="s">
        <v>691</v>
      </c>
      <c r="G223" s="280"/>
      <c r="H223" s="280"/>
      <c r="I223" s="280"/>
      <c r="J223" s="280"/>
      <c r="K223" s="196">
        <f t="shared" si="24"/>
        <v>0</v>
      </c>
      <c r="L223" s="193">
        <f t="shared" si="25"/>
        <v>8250</v>
      </c>
      <c r="M223" s="192">
        <f t="shared" si="26"/>
        <v>8250</v>
      </c>
      <c r="N223" s="192">
        <f t="shared" si="27"/>
        <v>8250</v>
      </c>
      <c r="O223" s="278"/>
      <c r="P223" s="241" t="str">
        <f t="shared" si="23"/>
        <v/>
      </c>
      <c r="Q223" s="192">
        <f t="shared" si="28"/>
        <v>7499.9999999999991</v>
      </c>
      <c r="R223" s="192">
        <f t="shared" si="29"/>
        <v>8250</v>
      </c>
      <c r="S223" s="278"/>
      <c r="T223" s="278"/>
      <c r="U223" s="278"/>
      <c r="V223" s="278"/>
      <c r="W223" s="278"/>
      <c r="X223" s="278"/>
      <c r="Y223" s="278"/>
      <c r="Z223" s="278"/>
      <c r="AA223" s="278"/>
      <c r="AB223" s="278"/>
      <c r="AC223" s="278"/>
      <c r="AD223" s="278"/>
      <c r="AE223" s="278"/>
      <c r="AF223" s="278"/>
      <c r="AG223" s="278"/>
      <c r="AH223" s="278"/>
      <c r="AI223" s="278"/>
      <c r="AJ223" s="278"/>
      <c r="AK223" s="278"/>
      <c r="AL223" s="278"/>
      <c r="AM223" s="278"/>
      <c r="AN223" s="278"/>
      <c r="AO223" s="278"/>
      <c r="AP223" s="278"/>
      <c r="AQ223" s="278"/>
      <c r="AR223" s="278"/>
      <c r="AS223" s="278">
        <v>7500</v>
      </c>
      <c r="AT223" s="278"/>
      <c r="AU223" s="278"/>
      <c r="AV223" s="278"/>
      <c r="AW223" s="278"/>
      <c r="AX223" s="278"/>
      <c r="AY223" s="278"/>
      <c r="AZ223" s="278"/>
      <c r="BA223" s="278"/>
      <c r="BB223" s="278"/>
      <c r="BC223" s="278"/>
      <c r="BD223" s="278"/>
      <c r="BE223" s="278"/>
      <c r="BF223" s="278"/>
      <c r="BG223" s="278"/>
      <c r="BH223" s="278"/>
      <c r="BI223" s="278"/>
      <c r="BJ223" s="278"/>
      <c r="BK223" s="278"/>
      <c r="BL223" s="278"/>
      <c r="BM223" s="278"/>
      <c r="BN223" s="278"/>
      <c r="BO223" s="278"/>
      <c r="BP223" s="278"/>
      <c r="BQ223" s="278"/>
      <c r="BR223" s="278"/>
      <c r="BS223" s="278"/>
      <c r="BT223" s="278"/>
      <c r="BU223" s="278"/>
      <c r="BV223" s="278"/>
      <c r="BW223" s="278"/>
      <c r="BX223" s="278"/>
      <c r="BY223" s="278"/>
      <c r="BZ223" s="278"/>
      <c r="CA223" s="278"/>
      <c r="CB223" s="278"/>
      <c r="CC223" s="278"/>
      <c r="CD223" s="278"/>
      <c r="CE223" s="278"/>
      <c r="CF223" s="278"/>
      <c r="CG223" s="278"/>
      <c r="CH223" s="278"/>
      <c r="CI223" s="278"/>
      <c r="CJ223" s="278"/>
      <c r="CK223" s="278"/>
      <c r="CL223" s="278"/>
      <c r="CM223" s="278"/>
      <c r="CN223" s="278"/>
      <c r="CO223" s="278"/>
      <c r="CP223" s="278"/>
      <c r="CQ223" s="278"/>
      <c r="CR223" s="278"/>
      <c r="CS223" s="278"/>
      <c r="CT223" s="278"/>
      <c r="CU223" s="278"/>
      <c r="CV223" s="278"/>
      <c r="CW223" s="278"/>
      <c r="CX223" s="278"/>
      <c r="CY223" s="278"/>
      <c r="CZ223" s="278"/>
      <c r="DA223" s="278"/>
      <c r="DB223" s="278"/>
      <c r="DC223" s="278"/>
      <c r="DD223" s="278"/>
      <c r="DE223" s="278"/>
      <c r="DF223" s="278"/>
      <c r="DG223" s="278"/>
      <c r="DH223" s="278"/>
      <c r="DI223" s="278"/>
      <c r="DJ223" s="278"/>
      <c r="DK223" s="278"/>
      <c r="DL223" s="278"/>
      <c r="DM223" s="278"/>
      <c r="DN223" s="278"/>
    </row>
    <row r="224" spans="2:118" x14ac:dyDescent="0.25">
      <c r="B224" s="353"/>
      <c r="C224" s="194" t="s">
        <v>396</v>
      </c>
      <c r="D224" s="195" t="s">
        <v>478</v>
      </c>
      <c r="E224" s="195" t="s">
        <v>134</v>
      </c>
      <c r="F224" s="195" t="s">
        <v>691</v>
      </c>
      <c r="G224" s="280"/>
      <c r="H224" s="280"/>
      <c r="I224" s="280"/>
      <c r="J224" s="280"/>
      <c r="K224" s="196">
        <f t="shared" si="24"/>
        <v>0</v>
      </c>
      <c r="L224" s="193">
        <f t="shared" si="25"/>
        <v>15510.000000000002</v>
      </c>
      <c r="M224" s="192">
        <f t="shared" si="26"/>
        <v>17702.300000000003</v>
      </c>
      <c r="N224" s="192">
        <f t="shared" si="27"/>
        <v>17366.555555555555</v>
      </c>
      <c r="O224" s="278"/>
      <c r="P224" s="241" t="str">
        <f t="shared" si="23"/>
        <v/>
      </c>
      <c r="Q224" s="192">
        <f t="shared" si="28"/>
        <v>15787.777777777776</v>
      </c>
      <c r="R224" s="192">
        <f t="shared" si="29"/>
        <v>17366.555555555555</v>
      </c>
      <c r="S224" s="278"/>
      <c r="T224" s="278">
        <v>15525</v>
      </c>
      <c r="U224" s="278">
        <v>15525</v>
      </c>
      <c r="V224" s="278">
        <v>15525</v>
      </c>
      <c r="W224" s="278">
        <v>15525</v>
      </c>
      <c r="X224" s="278"/>
      <c r="Y224" s="278"/>
      <c r="Z224" s="278"/>
      <c r="AA224" s="278">
        <v>16093</v>
      </c>
      <c r="AB224" s="278">
        <v>16093</v>
      </c>
      <c r="AC224" s="278">
        <v>16093</v>
      </c>
      <c r="AD224" s="278"/>
      <c r="AE224" s="278">
        <v>14100</v>
      </c>
      <c r="AF224" s="278">
        <v>16093</v>
      </c>
      <c r="AG224" s="278">
        <v>16093</v>
      </c>
      <c r="AH224" s="278">
        <v>16093</v>
      </c>
      <c r="AI224" s="278">
        <v>16093</v>
      </c>
      <c r="AJ224" s="278">
        <v>16093</v>
      </c>
      <c r="AK224" s="278">
        <v>16093</v>
      </c>
      <c r="AL224" s="278">
        <v>16093</v>
      </c>
      <c r="AM224" s="278">
        <v>16093</v>
      </c>
      <c r="AN224" s="278">
        <v>15525</v>
      </c>
      <c r="AO224" s="278"/>
      <c r="AP224" s="278"/>
      <c r="AQ224" s="278"/>
      <c r="AR224" s="278"/>
      <c r="AS224" s="278"/>
      <c r="AT224" s="278"/>
      <c r="AU224" s="278"/>
      <c r="AV224" s="278"/>
      <c r="AW224" s="278"/>
      <c r="AX224" s="278">
        <v>15525</v>
      </c>
      <c r="AY224" s="278">
        <v>15525</v>
      </c>
      <c r="AZ224" s="278">
        <v>16093</v>
      </c>
      <c r="BA224" s="278">
        <v>16093</v>
      </c>
      <c r="BB224" s="278">
        <v>16093</v>
      </c>
      <c r="BC224" s="278"/>
      <c r="BD224" s="278">
        <v>16093</v>
      </c>
      <c r="BE224" s="278"/>
      <c r="BF224" s="278">
        <v>15525</v>
      </c>
      <c r="BG224" s="278">
        <v>15525</v>
      </c>
      <c r="BH224" s="278">
        <v>15525</v>
      </c>
      <c r="BI224" s="278">
        <v>15525</v>
      </c>
      <c r="BJ224" s="278"/>
      <c r="BK224" s="278"/>
      <c r="BL224" s="278"/>
      <c r="BM224" s="278"/>
      <c r="BN224" s="278"/>
      <c r="BO224" s="278"/>
      <c r="BP224" s="278"/>
      <c r="BQ224" s="278"/>
      <c r="BR224" s="278"/>
      <c r="BS224" s="278"/>
      <c r="BT224" s="278"/>
      <c r="BU224" s="278"/>
      <c r="BV224" s="278"/>
      <c r="BW224" s="278"/>
      <c r="BX224" s="278"/>
      <c r="BY224" s="278"/>
      <c r="BZ224" s="278"/>
      <c r="CA224" s="278"/>
      <c r="CB224" s="278"/>
      <c r="CC224" s="278"/>
      <c r="CD224" s="278"/>
      <c r="CE224" s="278"/>
      <c r="CF224" s="278"/>
      <c r="CG224" s="278"/>
      <c r="CH224" s="278"/>
      <c r="CI224" s="278"/>
      <c r="CJ224" s="278"/>
      <c r="CK224" s="278"/>
      <c r="CL224" s="278"/>
      <c r="CM224" s="278"/>
      <c r="CN224" s="278"/>
      <c r="CO224" s="278"/>
      <c r="CP224" s="278"/>
      <c r="CQ224" s="278"/>
      <c r="CR224" s="278"/>
      <c r="CS224" s="278"/>
      <c r="CT224" s="278"/>
      <c r="CU224" s="278"/>
      <c r="CV224" s="278"/>
      <c r="CW224" s="278"/>
      <c r="CX224" s="278"/>
      <c r="CY224" s="278"/>
      <c r="CZ224" s="278"/>
      <c r="DA224" s="278"/>
      <c r="DB224" s="278"/>
      <c r="DC224" s="278"/>
      <c r="DD224" s="278"/>
      <c r="DE224" s="278"/>
      <c r="DF224" s="278"/>
      <c r="DG224" s="278"/>
      <c r="DH224" s="278"/>
      <c r="DI224" s="278"/>
      <c r="DJ224" s="278"/>
      <c r="DK224" s="278"/>
      <c r="DL224" s="278"/>
      <c r="DM224" s="278"/>
      <c r="DN224" s="278"/>
    </row>
    <row r="225" spans="2:118" x14ac:dyDescent="0.25">
      <c r="B225" s="353"/>
      <c r="C225" s="194" t="s">
        <v>397</v>
      </c>
      <c r="D225" s="195" t="s">
        <v>478</v>
      </c>
      <c r="E225" s="195" t="s">
        <v>134</v>
      </c>
      <c r="F225" s="195" t="s">
        <v>691</v>
      </c>
      <c r="G225" s="280"/>
      <c r="H225" s="280"/>
      <c r="I225" s="280"/>
      <c r="J225" s="280"/>
      <c r="K225" s="196">
        <f t="shared" si="24"/>
        <v>0</v>
      </c>
      <c r="L225" s="193">
        <f t="shared" si="25"/>
        <v>15400.000000000002</v>
      </c>
      <c r="M225" s="192">
        <f t="shared" si="26"/>
        <v>25300.000000000004</v>
      </c>
      <c r="N225" s="192">
        <f t="shared" si="27"/>
        <v>18650.841379310346</v>
      </c>
      <c r="O225" s="278"/>
      <c r="P225" s="241" t="str">
        <f t="shared" si="23"/>
        <v/>
      </c>
      <c r="Q225" s="192">
        <f t="shared" si="28"/>
        <v>16955.310344827587</v>
      </c>
      <c r="R225" s="192">
        <f t="shared" si="29"/>
        <v>18650.841379310346</v>
      </c>
      <c r="S225" s="278"/>
      <c r="T225" s="278">
        <v>16560</v>
      </c>
      <c r="U225" s="278">
        <v>16560</v>
      </c>
      <c r="V225" s="278">
        <v>16560</v>
      </c>
      <c r="W225" s="278">
        <v>16560</v>
      </c>
      <c r="X225" s="278">
        <v>16110</v>
      </c>
      <c r="Y225" s="278">
        <v>16110</v>
      </c>
      <c r="Z225" s="278"/>
      <c r="AA225" s="278">
        <v>17166</v>
      </c>
      <c r="AB225" s="278">
        <v>17166</v>
      </c>
      <c r="AC225" s="278">
        <v>17166</v>
      </c>
      <c r="AD225" s="278"/>
      <c r="AE225" s="278">
        <v>23000</v>
      </c>
      <c r="AF225" s="278">
        <v>17166</v>
      </c>
      <c r="AG225" s="278">
        <v>17166</v>
      </c>
      <c r="AH225" s="278">
        <v>17166</v>
      </c>
      <c r="AI225" s="278">
        <v>17166</v>
      </c>
      <c r="AJ225" s="278">
        <v>17166</v>
      </c>
      <c r="AK225" s="278">
        <v>17166</v>
      </c>
      <c r="AL225" s="278">
        <v>17166</v>
      </c>
      <c r="AM225" s="278"/>
      <c r="AN225" s="278">
        <v>16560</v>
      </c>
      <c r="AO225" s="278"/>
      <c r="AP225" s="278"/>
      <c r="AQ225" s="278"/>
      <c r="AR225" s="278"/>
      <c r="AS225" s="278"/>
      <c r="AT225" s="278"/>
      <c r="AU225" s="278"/>
      <c r="AV225" s="278"/>
      <c r="AW225" s="278">
        <v>14000</v>
      </c>
      <c r="AX225" s="278">
        <v>16560</v>
      </c>
      <c r="AY225" s="278">
        <v>16560</v>
      </c>
      <c r="AZ225" s="278">
        <v>17166</v>
      </c>
      <c r="BA225" s="278">
        <v>17166</v>
      </c>
      <c r="BB225" s="278">
        <v>17166</v>
      </c>
      <c r="BC225" s="278"/>
      <c r="BD225" s="278">
        <v>17166</v>
      </c>
      <c r="BE225" s="278"/>
      <c r="BF225" s="278">
        <v>16560</v>
      </c>
      <c r="BG225" s="278">
        <v>16560</v>
      </c>
      <c r="BH225" s="278">
        <v>16560</v>
      </c>
      <c r="BI225" s="278">
        <v>16560</v>
      </c>
      <c r="BJ225" s="278"/>
      <c r="BK225" s="278"/>
      <c r="BL225" s="278"/>
      <c r="BM225" s="278"/>
      <c r="BN225" s="278"/>
      <c r="BO225" s="278"/>
      <c r="BP225" s="278"/>
      <c r="BQ225" s="278"/>
      <c r="BR225" s="278"/>
      <c r="BS225" s="278"/>
      <c r="BT225" s="278"/>
      <c r="BU225" s="278"/>
      <c r="BV225" s="278"/>
      <c r="BW225" s="278"/>
      <c r="BX225" s="278"/>
      <c r="BY225" s="278"/>
      <c r="BZ225" s="278"/>
      <c r="CA225" s="278"/>
      <c r="CB225" s="278"/>
      <c r="CC225" s="278"/>
      <c r="CD225" s="278"/>
      <c r="CE225" s="278"/>
      <c r="CF225" s="278"/>
      <c r="CG225" s="278"/>
      <c r="CH225" s="278"/>
      <c r="CI225" s="278"/>
      <c r="CJ225" s="278"/>
      <c r="CK225" s="278"/>
      <c r="CL225" s="278"/>
      <c r="CM225" s="278"/>
      <c r="CN225" s="278"/>
      <c r="CO225" s="278"/>
      <c r="CP225" s="278"/>
      <c r="CQ225" s="278"/>
      <c r="CR225" s="278"/>
      <c r="CS225" s="278"/>
      <c r="CT225" s="278"/>
      <c r="CU225" s="278"/>
      <c r="CV225" s="278"/>
      <c r="CW225" s="278"/>
      <c r="CX225" s="278"/>
      <c r="CY225" s="278"/>
      <c r="CZ225" s="278"/>
      <c r="DA225" s="278"/>
      <c r="DB225" s="278"/>
      <c r="DC225" s="278"/>
      <c r="DD225" s="278"/>
      <c r="DE225" s="278"/>
      <c r="DF225" s="278"/>
      <c r="DG225" s="278"/>
      <c r="DH225" s="278"/>
      <c r="DI225" s="278"/>
      <c r="DJ225" s="278"/>
      <c r="DK225" s="278"/>
      <c r="DL225" s="278"/>
      <c r="DM225" s="278"/>
      <c r="DN225" s="278"/>
    </row>
    <row r="226" spans="2:118" x14ac:dyDescent="0.25">
      <c r="B226" s="353"/>
      <c r="C226" s="194" t="s">
        <v>398</v>
      </c>
      <c r="D226" s="195" t="s">
        <v>478</v>
      </c>
      <c r="E226" s="195" t="s">
        <v>134</v>
      </c>
      <c r="F226" s="195" t="s">
        <v>691</v>
      </c>
      <c r="G226" s="280"/>
      <c r="H226" s="280"/>
      <c r="I226" s="280"/>
      <c r="J226" s="280"/>
      <c r="K226" s="196">
        <f t="shared" si="24"/>
        <v>0</v>
      </c>
      <c r="L226" s="193">
        <f t="shared" si="25"/>
        <v>13860.000000000002</v>
      </c>
      <c r="M226" s="192">
        <f t="shared" si="26"/>
        <v>17490</v>
      </c>
      <c r="N226" s="192">
        <f t="shared" si="27"/>
        <v>14987.028571428573</v>
      </c>
      <c r="O226" s="278"/>
      <c r="P226" s="241" t="str">
        <f t="shared" si="23"/>
        <v/>
      </c>
      <c r="Q226" s="192">
        <f t="shared" si="28"/>
        <v>13624.571428571429</v>
      </c>
      <c r="R226" s="192">
        <f t="shared" si="29"/>
        <v>14987.028571428573</v>
      </c>
      <c r="S226" s="278"/>
      <c r="T226" s="278">
        <v>13455</v>
      </c>
      <c r="U226" s="278">
        <v>13455</v>
      </c>
      <c r="V226" s="278">
        <v>13455</v>
      </c>
      <c r="W226" s="278">
        <v>13455</v>
      </c>
      <c r="X226" s="278"/>
      <c r="Y226" s="278"/>
      <c r="Z226" s="278"/>
      <c r="AA226" s="278">
        <v>13947</v>
      </c>
      <c r="AB226" s="278">
        <v>13947</v>
      </c>
      <c r="AC226" s="278">
        <v>13947</v>
      </c>
      <c r="AD226" s="278"/>
      <c r="AE226" s="278">
        <v>13550</v>
      </c>
      <c r="AF226" s="278">
        <v>13947</v>
      </c>
      <c r="AG226" s="278">
        <v>13947</v>
      </c>
      <c r="AH226" s="278">
        <v>13947</v>
      </c>
      <c r="AI226" s="278">
        <v>13947</v>
      </c>
      <c r="AJ226" s="278">
        <v>13947</v>
      </c>
      <c r="AK226" s="278">
        <v>13947</v>
      </c>
      <c r="AL226" s="278">
        <v>13947</v>
      </c>
      <c r="AM226" s="278">
        <v>13947</v>
      </c>
      <c r="AN226" s="278">
        <v>13455</v>
      </c>
      <c r="AO226" s="278">
        <v>12600</v>
      </c>
      <c r="AP226" s="278">
        <v>12600</v>
      </c>
      <c r="AQ226" s="278">
        <v>12600</v>
      </c>
      <c r="AR226" s="278">
        <v>12600</v>
      </c>
      <c r="AS226" s="278">
        <v>14600</v>
      </c>
      <c r="AT226" s="278">
        <v>12600</v>
      </c>
      <c r="AU226" s="278">
        <v>12600</v>
      </c>
      <c r="AV226" s="278">
        <v>15900</v>
      </c>
      <c r="AW226" s="278"/>
      <c r="AX226" s="278">
        <v>13455</v>
      </c>
      <c r="AY226" s="278">
        <v>13455</v>
      </c>
      <c r="AZ226" s="278">
        <v>13947</v>
      </c>
      <c r="BA226" s="278">
        <v>13947</v>
      </c>
      <c r="BB226" s="278">
        <v>13947</v>
      </c>
      <c r="BC226" s="278"/>
      <c r="BD226" s="278">
        <v>13947</v>
      </c>
      <c r="BE226" s="278"/>
      <c r="BF226" s="278">
        <v>13455</v>
      </c>
      <c r="BG226" s="278">
        <v>13455</v>
      </c>
      <c r="BH226" s="278">
        <v>13455</v>
      </c>
      <c r="BI226" s="278">
        <v>13455</v>
      </c>
      <c r="BJ226" s="278"/>
      <c r="BK226" s="278"/>
      <c r="BL226" s="278"/>
      <c r="BM226" s="278"/>
      <c r="BN226" s="278"/>
      <c r="BO226" s="278"/>
      <c r="BP226" s="278"/>
      <c r="BQ226" s="278"/>
      <c r="BR226" s="278"/>
      <c r="BS226" s="278"/>
      <c r="BT226" s="278"/>
      <c r="BU226" s="278"/>
      <c r="BV226" s="278"/>
      <c r="BW226" s="278"/>
      <c r="BX226" s="278"/>
      <c r="BY226" s="278"/>
      <c r="BZ226" s="278"/>
      <c r="CA226" s="278"/>
      <c r="CB226" s="278"/>
      <c r="CC226" s="278"/>
      <c r="CD226" s="278"/>
      <c r="CE226" s="278"/>
      <c r="CF226" s="278"/>
      <c r="CG226" s="278"/>
      <c r="CH226" s="278"/>
      <c r="CI226" s="278"/>
      <c r="CJ226" s="278"/>
      <c r="CK226" s="278"/>
      <c r="CL226" s="278"/>
      <c r="CM226" s="278"/>
      <c r="CN226" s="278"/>
      <c r="CO226" s="278"/>
      <c r="CP226" s="278"/>
      <c r="CQ226" s="278"/>
      <c r="CR226" s="278"/>
      <c r="CS226" s="278"/>
      <c r="CT226" s="278"/>
      <c r="CU226" s="278"/>
      <c r="CV226" s="278"/>
      <c r="CW226" s="278"/>
      <c r="CX226" s="278"/>
      <c r="CY226" s="278"/>
      <c r="CZ226" s="278"/>
      <c r="DA226" s="278"/>
      <c r="DB226" s="278"/>
      <c r="DC226" s="278"/>
      <c r="DD226" s="278"/>
      <c r="DE226" s="278"/>
      <c r="DF226" s="278"/>
      <c r="DG226" s="278"/>
      <c r="DH226" s="278"/>
      <c r="DI226" s="278"/>
      <c r="DJ226" s="278"/>
      <c r="DK226" s="278"/>
      <c r="DL226" s="278"/>
      <c r="DM226" s="278"/>
      <c r="DN226" s="278"/>
    </row>
    <row r="227" spans="2:118" x14ac:dyDescent="0.25">
      <c r="B227" s="353"/>
      <c r="C227" s="194" t="s">
        <v>399</v>
      </c>
      <c r="D227" s="195" t="s">
        <v>478</v>
      </c>
      <c r="E227" s="195" t="s">
        <v>134</v>
      </c>
      <c r="F227" s="195" t="s">
        <v>691</v>
      </c>
      <c r="G227" s="280"/>
      <c r="H227" s="280"/>
      <c r="I227" s="280"/>
      <c r="J227" s="280"/>
      <c r="K227" s="196">
        <f t="shared" si="24"/>
        <v>0</v>
      </c>
      <c r="L227" s="193">
        <f t="shared" si="25"/>
        <v>25300.000000000004</v>
      </c>
      <c r="M227" s="192">
        <f t="shared" si="26"/>
        <v>25300.000000000004</v>
      </c>
      <c r="N227" s="192">
        <f t="shared" si="27"/>
        <v>25300.000000000004</v>
      </c>
      <c r="O227" s="278"/>
      <c r="P227" s="241" t="str">
        <f t="shared" si="23"/>
        <v/>
      </c>
      <c r="Q227" s="192">
        <f t="shared" si="28"/>
        <v>23000</v>
      </c>
      <c r="R227" s="192">
        <f t="shared" si="29"/>
        <v>25300.000000000004</v>
      </c>
      <c r="S227" s="278"/>
      <c r="T227" s="278"/>
      <c r="U227" s="278"/>
      <c r="V227" s="278"/>
      <c r="W227" s="278"/>
      <c r="X227" s="278"/>
      <c r="Y227" s="278"/>
      <c r="Z227" s="278"/>
      <c r="AA227" s="278"/>
      <c r="AB227" s="278"/>
      <c r="AC227" s="278"/>
      <c r="AD227" s="278"/>
      <c r="AE227" s="278">
        <v>23000</v>
      </c>
      <c r="AF227" s="278"/>
      <c r="AG227" s="278"/>
      <c r="AH227" s="278"/>
      <c r="AI227" s="278"/>
      <c r="AJ227" s="278"/>
      <c r="AK227" s="278"/>
      <c r="AL227" s="278"/>
      <c r="AM227" s="278"/>
      <c r="AN227" s="278"/>
      <c r="AO227" s="278"/>
      <c r="AP227" s="278"/>
      <c r="AQ227" s="278"/>
      <c r="AR227" s="278"/>
      <c r="AS227" s="278"/>
      <c r="AT227" s="278"/>
      <c r="AU227" s="278"/>
      <c r="AV227" s="278"/>
      <c r="AW227" s="278"/>
      <c r="AX227" s="278"/>
      <c r="AY227" s="278"/>
      <c r="AZ227" s="278"/>
      <c r="BA227" s="278"/>
      <c r="BB227" s="278"/>
      <c r="BC227" s="278"/>
      <c r="BD227" s="278"/>
      <c r="BE227" s="278"/>
      <c r="BF227" s="278"/>
      <c r="BG227" s="278"/>
      <c r="BH227" s="278"/>
      <c r="BI227" s="278"/>
      <c r="BJ227" s="278"/>
      <c r="BK227" s="278"/>
      <c r="BL227" s="278"/>
      <c r="BM227" s="278"/>
      <c r="BN227" s="278"/>
      <c r="BO227" s="278"/>
      <c r="BP227" s="278"/>
      <c r="BQ227" s="278"/>
      <c r="BR227" s="278"/>
      <c r="BS227" s="278"/>
      <c r="BT227" s="278"/>
      <c r="BU227" s="278"/>
      <c r="BV227" s="278"/>
      <c r="BW227" s="278"/>
      <c r="BX227" s="278"/>
      <c r="BY227" s="278"/>
      <c r="BZ227" s="278"/>
      <c r="CA227" s="278"/>
      <c r="CB227" s="278"/>
      <c r="CC227" s="278"/>
      <c r="CD227" s="278"/>
      <c r="CE227" s="278"/>
      <c r="CF227" s="278"/>
      <c r="CG227" s="278"/>
      <c r="CH227" s="278"/>
      <c r="CI227" s="278"/>
      <c r="CJ227" s="278"/>
      <c r="CK227" s="278"/>
      <c r="CL227" s="278"/>
      <c r="CM227" s="278"/>
      <c r="CN227" s="278"/>
      <c r="CO227" s="278"/>
      <c r="CP227" s="278"/>
      <c r="CQ227" s="278"/>
      <c r="CR227" s="278"/>
      <c r="CS227" s="278"/>
      <c r="CT227" s="278"/>
      <c r="CU227" s="278"/>
      <c r="CV227" s="278"/>
      <c r="CW227" s="278"/>
      <c r="CX227" s="278"/>
      <c r="CY227" s="278"/>
      <c r="CZ227" s="278"/>
      <c r="DA227" s="278"/>
      <c r="DB227" s="278"/>
      <c r="DC227" s="278"/>
      <c r="DD227" s="278"/>
      <c r="DE227" s="278"/>
      <c r="DF227" s="278"/>
      <c r="DG227" s="278"/>
      <c r="DH227" s="278"/>
      <c r="DI227" s="278"/>
      <c r="DJ227" s="278"/>
      <c r="DK227" s="278"/>
      <c r="DL227" s="278"/>
      <c r="DM227" s="278"/>
      <c r="DN227" s="278"/>
    </row>
    <row r="228" spans="2:118" x14ac:dyDescent="0.25">
      <c r="B228" s="353"/>
      <c r="C228" s="194" t="s">
        <v>400</v>
      </c>
      <c r="D228" s="195" t="s">
        <v>478</v>
      </c>
      <c r="E228" s="195" t="s">
        <v>134</v>
      </c>
      <c r="F228" s="195" t="s">
        <v>691</v>
      </c>
      <c r="G228" s="280"/>
      <c r="H228" s="280"/>
      <c r="I228" s="280"/>
      <c r="J228" s="280"/>
      <c r="K228" s="196">
        <f t="shared" si="24"/>
        <v>0</v>
      </c>
      <c r="L228" s="193">
        <f t="shared" si="25"/>
        <v>88000</v>
      </c>
      <c r="M228" s="192">
        <f t="shared" si="26"/>
        <v>125400.00000000001</v>
      </c>
      <c r="N228" s="192">
        <f t="shared" si="27"/>
        <v>110545.12857142859</v>
      </c>
      <c r="O228" s="278"/>
      <c r="P228" s="241" t="str">
        <f t="shared" si="23"/>
        <v/>
      </c>
      <c r="Q228" s="192">
        <f t="shared" si="28"/>
        <v>100495.57142857143</v>
      </c>
      <c r="R228" s="192">
        <f t="shared" si="29"/>
        <v>110545.12857142859</v>
      </c>
      <c r="S228" s="278"/>
      <c r="T228" s="278">
        <v>96050</v>
      </c>
      <c r="U228" s="278"/>
      <c r="V228" s="278"/>
      <c r="W228" s="278"/>
      <c r="X228" s="278">
        <v>114000</v>
      </c>
      <c r="Y228" s="278">
        <v>114000</v>
      </c>
      <c r="Z228" s="278">
        <v>114000</v>
      </c>
      <c r="AA228" s="278">
        <v>99565</v>
      </c>
      <c r="AB228" s="278"/>
      <c r="AC228" s="278"/>
      <c r="AD228" s="278"/>
      <c r="AE228" s="278"/>
      <c r="AF228" s="278"/>
      <c r="AG228" s="278"/>
      <c r="AH228" s="278">
        <v>99565</v>
      </c>
      <c r="AI228" s="278"/>
      <c r="AJ228" s="278">
        <v>99565</v>
      </c>
      <c r="AK228" s="278">
        <v>99565</v>
      </c>
      <c r="AL228" s="278">
        <v>81933</v>
      </c>
      <c r="AM228" s="278"/>
      <c r="AN228" s="278"/>
      <c r="AO228" s="278">
        <v>110000</v>
      </c>
      <c r="AP228" s="278"/>
      <c r="AQ228" s="278"/>
      <c r="AR228" s="278"/>
      <c r="AS228" s="278"/>
      <c r="AT228" s="278"/>
      <c r="AU228" s="278"/>
      <c r="AV228" s="278">
        <v>80000</v>
      </c>
      <c r="AW228" s="278"/>
      <c r="AX228" s="278"/>
      <c r="AY228" s="278"/>
      <c r="AZ228" s="278"/>
      <c r="BA228" s="278">
        <v>99565</v>
      </c>
      <c r="BB228" s="278">
        <v>99565</v>
      </c>
      <c r="BC228" s="278"/>
      <c r="BD228" s="278">
        <v>99565</v>
      </c>
      <c r="BE228" s="278"/>
      <c r="BF228" s="278"/>
      <c r="BG228" s="278"/>
      <c r="BH228" s="278"/>
      <c r="BI228" s="278"/>
      <c r="BJ228" s="278"/>
      <c r="BK228" s="278"/>
      <c r="BL228" s="278"/>
      <c r="BM228" s="278"/>
      <c r="BN228" s="278"/>
      <c r="BO228" s="278"/>
      <c r="BP228" s="278"/>
      <c r="BQ228" s="278"/>
      <c r="BR228" s="278"/>
      <c r="BS228" s="278"/>
      <c r="BT228" s="278"/>
      <c r="BU228" s="278"/>
      <c r="BV228" s="278"/>
      <c r="BW228" s="278"/>
      <c r="BX228" s="278"/>
      <c r="BY228" s="278"/>
      <c r="BZ228" s="278"/>
      <c r="CA228" s="278"/>
      <c r="CB228" s="278"/>
      <c r="CC228" s="278"/>
      <c r="CD228" s="278"/>
      <c r="CE228" s="278"/>
      <c r="CF228" s="278"/>
      <c r="CG228" s="278"/>
      <c r="CH228" s="278"/>
      <c r="CI228" s="278"/>
      <c r="CJ228" s="278"/>
      <c r="CK228" s="278"/>
      <c r="CL228" s="278"/>
      <c r="CM228" s="278"/>
      <c r="CN228" s="278"/>
      <c r="CO228" s="278"/>
      <c r="CP228" s="278"/>
      <c r="CQ228" s="278"/>
      <c r="CR228" s="278"/>
      <c r="CS228" s="278"/>
      <c r="CT228" s="278"/>
      <c r="CU228" s="278"/>
      <c r="CV228" s="278"/>
      <c r="CW228" s="278"/>
      <c r="CX228" s="278"/>
      <c r="CY228" s="278"/>
      <c r="CZ228" s="278"/>
      <c r="DA228" s="278"/>
      <c r="DB228" s="278"/>
      <c r="DC228" s="278"/>
      <c r="DD228" s="278"/>
      <c r="DE228" s="278"/>
      <c r="DF228" s="278"/>
      <c r="DG228" s="278"/>
      <c r="DH228" s="278"/>
      <c r="DI228" s="278"/>
      <c r="DJ228" s="278"/>
      <c r="DK228" s="278"/>
      <c r="DL228" s="278"/>
      <c r="DM228" s="278"/>
      <c r="DN228" s="278"/>
    </row>
    <row r="229" spans="2:118" x14ac:dyDescent="0.25">
      <c r="B229" s="353"/>
      <c r="C229" s="194" t="s">
        <v>401</v>
      </c>
      <c r="D229" s="195" t="s">
        <v>478</v>
      </c>
      <c r="E229" s="195" t="s">
        <v>134</v>
      </c>
      <c r="F229" s="195" t="s">
        <v>691</v>
      </c>
      <c r="G229" s="280"/>
      <c r="H229" s="280"/>
      <c r="I229" s="280"/>
      <c r="J229" s="280"/>
      <c r="K229" s="196">
        <f t="shared" si="24"/>
        <v>0</v>
      </c>
      <c r="L229" s="193">
        <f t="shared" si="25"/>
        <v>90126.3</v>
      </c>
      <c r="M229" s="192">
        <f t="shared" si="26"/>
        <v>143990</v>
      </c>
      <c r="N229" s="192">
        <f t="shared" si="27"/>
        <v>114139.38800000001</v>
      </c>
      <c r="O229" s="278"/>
      <c r="P229" s="241" t="str">
        <f t="shared" si="23"/>
        <v/>
      </c>
      <c r="Q229" s="192">
        <f t="shared" si="28"/>
        <v>103763.08</v>
      </c>
      <c r="R229" s="192">
        <f t="shared" si="29"/>
        <v>114139.38800000001</v>
      </c>
      <c r="S229" s="278"/>
      <c r="T229" s="278"/>
      <c r="U229" s="278">
        <v>96050</v>
      </c>
      <c r="V229" s="278">
        <v>96050</v>
      </c>
      <c r="W229" s="278">
        <v>96050</v>
      </c>
      <c r="X229" s="278"/>
      <c r="Y229" s="278"/>
      <c r="Z229" s="278"/>
      <c r="AA229" s="278">
        <v>99565</v>
      </c>
      <c r="AB229" s="278"/>
      <c r="AC229" s="278">
        <v>99565</v>
      </c>
      <c r="AD229" s="278"/>
      <c r="AE229" s="278">
        <v>122900</v>
      </c>
      <c r="AF229" s="278">
        <v>99565</v>
      </c>
      <c r="AG229" s="278">
        <v>99565</v>
      </c>
      <c r="AH229" s="278">
        <v>99565</v>
      </c>
      <c r="AI229" s="278"/>
      <c r="AJ229" s="278"/>
      <c r="AK229" s="278"/>
      <c r="AL229" s="278"/>
      <c r="AM229" s="278">
        <v>99565</v>
      </c>
      <c r="AN229" s="278">
        <v>81933</v>
      </c>
      <c r="AO229" s="278"/>
      <c r="AP229" s="278">
        <v>130900</v>
      </c>
      <c r="AQ229" s="278">
        <v>130900</v>
      </c>
      <c r="AR229" s="278">
        <v>130900</v>
      </c>
      <c r="AS229" s="278">
        <v>120640</v>
      </c>
      <c r="AT229" s="278">
        <v>130900</v>
      </c>
      <c r="AU229" s="278">
        <v>130900</v>
      </c>
      <c r="AV229" s="278"/>
      <c r="AW229" s="278"/>
      <c r="AX229" s="278">
        <v>81933</v>
      </c>
      <c r="AY229" s="278">
        <v>81933</v>
      </c>
      <c r="AZ229" s="278">
        <v>99565</v>
      </c>
      <c r="BA229" s="278"/>
      <c r="BB229" s="278"/>
      <c r="BC229" s="278"/>
      <c r="BD229" s="278"/>
      <c r="BE229" s="278">
        <v>81933</v>
      </c>
      <c r="BF229" s="278">
        <v>96050</v>
      </c>
      <c r="BG229" s="278">
        <v>96050</v>
      </c>
      <c r="BH229" s="278">
        <v>95050</v>
      </c>
      <c r="BI229" s="278">
        <v>96050</v>
      </c>
      <c r="BJ229" s="278"/>
      <c r="BK229" s="278"/>
      <c r="BL229" s="278"/>
      <c r="BM229" s="278"/>
      <c r="BN229" s="278"/>
      <c r="BO229" s="278"/>
      <c r="BP229" s="278"/>
      <c r="BQ229" s="278"/>
      <c r="BR229" s="278"/>
      <c r="BS229" s="278"/>
      <c r="BT229" s="278"/>
      <c r="BU229" s="278"/>
      <c r="BV229" s="278"/>
      <c r="BW229" s="278"/>
      <c r="BX229" s="278"/>
      <c r="BY229" s="278"/>
      <c r="BZ229" s="278"/>
      <c r="CA229" s="278"/>
      <c r="CB229" s="278"/>
      <c r="CC229" s="278"/>
      <c r="CD229" s="278"/>
      <c r="CE229" s="278"/>
      <c r="CF229" s="278"/>
      <c r="CG229" s="278"/>
      <c r="CH229" s="278"/>
      <c r="CI229" s="278"/>
      <c r="CJ229" s="278"/>
      <c r="CK229" s="278"/>
      <c r="CL229" s="278"/>
      <c r="CM229" s="278"/>
      <c r="CN229" s="278"/>
      <c r="CO229" s="278"/>
      <c r="CP229" s="278"/>
      <c r="CQ229" s="278"/>
      <c r="CR229" s="278"/>
      <c r="CS229" s="278"/>
      <c r="CT229" s="278"/>
      <c r="CU229" s="278"/>
      <c r="CV229" s="278"/>
      <c r="CW229" s="278"/>
      <c r="CX229" s="278"/>
      <c r="CY229" s="278"/>
      <c r="CZ229" s="278"/>
      <c r="DA229" s="278"/>
      <c r="DB229" s="278"/>
      <c r="DC229" s="278"/>
      <c r="DD229" s="278"/>
      <c r="DE229" s="278"/>
      <c r="DF229" s="278"/>
      <c r="DG229" s="278"/>
      <c r="DH229" s="278"/>
      <c r="DI229" s="278"/>
      <c r="DJ229" s="278"/>
      <c r="DK229" s="278"/>
      <c r="DL229" s="278"/>
      <c r="DM229" s="278"/>
      <c r="DN229" s="278"/>
    </row>
    <row r="230" spans="2:118" x14ac:dyDescent="0.25">
      <c r="B230" s="353"/>
      <c r="C230" s="194" t="s">
        <v>402</v>
      </c>
      <c r="D230" s="195" t="s">
        <v>478</v>
      </c>
      <c r="E230" s="195" t="s">
        <v>134</v>
      </c>
      <c r="F230" s="195" t="s">
        <v>691</v>
      </c>
      <c r="G230" s="280"/>
      <c r="H230" s="280"/>
      <c r="I230" s="280"/>
      <c r="J230" s="280"/>
      <c r="K230" s="196">
        <f t="shared" si="24"/>
        <v>0</v>
      </c>
      <c r="L230" s="193">
        <f t="shared" si="25"/>
        <v>4570.5</v>
      </c>
      <c r="M230" s="192">
        <f t="shared" si="26"/>
        <v>7258.9000000000005</v>
      </c>
      <c r="N230" s="192">
        <f t="shared" si="27"/>
        <v>5595.3000000000011</v>
      </c>
      <c r="O230" s="278"/>
      <c r="P230" s="241" t="str">
        <f t="shared" si="23"/>
        <v/>
      </c>
      <c r="Q230" s="192">
        <f t="shared" si="28"/>
        <v>5086.636363636364</v>
      </c>
      <c r="R230" s="192">
        <f t="shared" si="29"/>
        <v>5595.3000000000011</v>
      </c>
      <c r="S230" s="278"/>
      <c r="T230" s="278"/>
      <c r="U230" s="278"/>
      <c r="V230" s="278"/>
      <c r="W230" s="278"/>
      <c r="X230" s="278">
        <v>6599</v>
      </c>
      <c r="Y230" s="278">
        <v>6599</v>
      </c>
      <c r="Z230" s="278">
        <v>4155</v>
      </c>
      <c r="AA230" s="278"/>
      <c r="AB230" s="278"/>
      <c r="AC230" s="278"/>
      <c r="AD230" s="278"/>
      <c r="AE230" s="278"/>
      <c r="AF230" s="278"/>
      <c r="AG230" s="278"/>
      <c r="AH230" s="278"/>
      <c r="AI230" s="278"/>
      <c r="AJ230" s="278"/>
      <c r="AK230" s="278"/>
      <c r="AL230" s="278"/>
      <c r="AM230" s="278"/>
      <c r="AN230" s="278"/>
      <c r="AO230" s="278">
        <v>4750</v>
      </c>
      <c r="AP230" s="278">
        <v>4750</v>
      </c>
      <c r="AQ230" s="278">
        <v>4750</v>
      </c>
      <c r="AR230" s="278">
        <v>4750</v>
      </c>
      <c r="AS230" s="278">
        <v>4200</v>
      </c>
      <c r="AT230" s="278">
        <v>4750</v>
      </c>
      <c r="AU230" s="278">
        <v>4750</v>
      </c>
      <c r="AV230" s="278">
        <v>5900</v>
      </c>
      <c r="AW230" s="278"/>
      <c r="AX230" s="278"/>
      <c r="AY230" s="278"/>
      <c r="AZ230" s="278"/>
      <c r="BA230" s="278"/>
      <c r="BB230" s="278"/>
      <c r="BC230" s="278"/>
      <c r="BD230" s="278"/>
      <c r="BE230" s="278"/>
      <c r="BF230" s="278"/>
      <c r="BG230" s="278"/>
      <c r="BH230" s="278"/>
      <c r="BI230" s="278"/>
      <c r="BJ230" s="278"/>
      <c r="BK230" s="278"/>
      <c r="BL230" s="278"/>
      <c r="BM230" s="278"/>
      <c r="BN230" s="278"/>
      <c r="BO230" s="278"/>
      <c r="BP230" s="278"/>
      <c r="BQ230" s="278"/>
      <c r="BR230" s="278"/>
      <c r="BS230" s="278"/>
      <c r="BT230" s="278"/>
      <c r="BU230" s="278"/>
      <c r="BV230" s="278"/>
      <c r="BW230" s="278"/>
      <c r="BX230" s="278"/>
      <c r="BY230" s="278"/>
      <c r="BZ230" s="278"/>
      <c r="CA230" s="278"/>
      <c r="CB230" s="278"/>
      <c r="CC230" s="278"/>
      <c r="CD230" s="278"/>
      <c r="CE230" s="278"/>
      <c r="CF230" s="278"/>
      <c r="CG230" s="278"/>
      <c r="CH230" s="278"/>
      <c r="CI230" s="278"/>
      <c r="CJ230" s="278"/>
      <c r="CK230" s="278"/>
      <c r="CL230" s="278"/>
      <c r="CM230" s="278"/>
      <c r="CN230" s="278"/>
      <c r="CO230" s="278"/>
      <c r="CP230" s="278"/>
      <c r="CQ230" s="278"/>
      <c r="CR230" s="278"/>
      <c r="CS230" s="278"/>
      <c r="CT230" s="278"/>
      <c r="CU230" s="278"/>
      <c r="CV230" s="278"/>
      <c r="CW230" s="278"/>
      <c r="CX230" s="278"/>
      <c r="CY230" s="278"/>
      <c r="CZ230" s="278"/>
      <c r="DA230" s="278"/>
      <c r="DB230" s="278"/>
      <c r="DC230" s="278"/>
      <c r="DD230" s="278"/>
      <c r="DE230" s="278"/>
      <c r="DF230" s="278"/>
      <c r="DG230" s="278"/>
      <c r="DH230" s="278"/>
      <c r="DI230" s="278"/>
      <c r="DJ230" s="278"/>
      <c r="DK230" s="278"/>
      <c r="DL230" s="278"/>
      <c r="DM230" s="278"/>
      <c r="DN230" s="278"/>
    </row>
    <row r="231" spans="2:118" x14ac:dyDescent="0.25">
      <c r="B231" s="353"/>
      <c r="C231" s="194" t="s">
        <v>403</v>
      </c>
      <c r="D231" s="195" t="s">
        <v>497</v>
      </c>
      <c r="E231" s="195" t="s">
        <v>497</v>
      </c>
      <c r="F231" s="195" t="s">
        <v>691</v>
      </c>
      <c r="G231" s="280"/>
      <c r="H231" s="280"/>
      <c r="I231" s="280"/>
      <c r="J231" s="280"/>
      <c r="K231" s="196">
        <f t="shared" si="24"/>
        <v>0</v>
      </c>
      <c r="L231" s="193">
        <f t="shared" si="25"/>
        <v>7258.9000000000005</v>
      </c>
      <c r="M231" s="192">
        <f t="shared" si="26"/>
        <v>7258.9000000000005</v>
      </c>
      <c r="N231" s="192">
        <f t="shared" si="27"/>
        <v>7258.9000000000005</v>
      </c>
      <c r="O231" s="278"/>
      <c r="P231" s="241" t="str">
        <f t="shared" si="23"/>
        <v/>
      </c>
      <c r="Q231" s="192">
        <f t="shared" si="28"/>
        <v>6599</v>
      </c>
      <c r="R231" s="192">
        <f t="shared" si="29"/>
        <v>7258.9000000000005</v>
      </c>
      <c r="S231" s="278"/>
      <c r="T231" s="278"/>
      <c r="U231" s="278"/>
      <c r="V231" s="278"/>
      <c r="W231" s="278"/>
      <c r="X231" s="278">
        <v>6599</v>
      </c>
      <c r="Y231" s="278">
        <v>6599</v>
      </c>
      <c r="Z231" s="278">
        <v>6599</v>
      </c>
      <c r="AA231" s="278"/>
      <c r="AB231" s="278"/>
      <c r="AC231" s="278"/>
      <c r="AD231" s="278"/>
      <c r="AE231" s="278"/>
      <c r="AF231" s="278"/>
      <c r="AG231" s="278"/>
      <c r="AH231" s="278"/>
      <c r="AI231" s="278"/>
      <c r="AJ231" s="278"/>
      <c r="AK231" s="278"/>
      <c r="AL231" s="278"/>
      <c r="AM231" s="278"/>
      <c r="AN231" s="278"/>
      <c r="AO231" s="278"/>
      <c r="AP231" s="278"/>
      <c r="AQ231" s="278"/>
      <c r="AR231" s="278"/>
      <c r="AS231" s="278"/>
      <c r="AT231" s="278"/>
      <c r="AU231" s="278"/>
      <c r="AV231" s="278"/>
      <c r="AW231" s="278"/>
      <c r="AX231" s="278"/>
      <c r="AY231" s="278"/>
      <c r="AZ231" s="278"/>
      <c r="BA231" s="278"/>
      <c r="BB231" s="278"/>
      <c r="BC231" s="278"/>
      <c r="BD231" s="278"/>
      <c r="BE231" s="278"/>
      <c r="BF231" s="278"/>
      <c r="BG231" s="278"/>
      <c r="BH231" s="278"/>
      <c r="BI231" s="278"/>
      <c r="BJ231" s="278"/>
      <c r="BK231" s="278"/>
      <c r="BL231" s="278"/>
      <c r="BM231" s="278"/>
      <c r="BN231" s="278"/>
      <c r="BO231" s="278"/>
      <c r="BP231" s="278"/>
      <c r="BQ231" s="278"/>
      <c r="BR231" s="278"/>
      <c r="BS231" s="278"/>
      <c r="BT231" s="278"/>
      <c r="BU231" s="278"/>
      <c r="BV231" s="278"/>
      <c r="BW231" s="278"/>
      <c r="BX231" s="278"/>
      <c r="BY231" s="278"/>
      <c r="BZ231" s="278"/>
      <c r="CA231" s="278"/>
      <c r="CB231" s="278"/>
      <c r="CC231" s="278"/>
      <c r="CD231" s="278"/>
      <c r="CE231" s="278"/>
      <c r="CF231" s="278"/>
      <c r="CG231" s="278"/>
      <c r="CH231" s="278"/>
      <c r="CI231" s="278"/>
      <c r="CJ231" s="278"/>
      <c r="CK231" s="278"/>
      <c r="CL231" s="278"/>
      <c r="CM231" s="278"/>
      <c r="CN231" s="278"/>
      <c r="CO231" s="278"/>
      <c r="CP231" s="278"/>
      <c r="CQ231" s="278"/>
      <c r="CR231" s="278"/>
      <c r="CS231" s="278"/>
      <c r="CT231" s="278"/>
      <c r="CU231" s="278"/>
      <c r="CV231" s="278"/>
      <c r="CW231" s="278"/>
      <c r="CX231" s="278"/>
      <c r="CY231" s="278"/>
      <c r="CZ231" s="278"/>
      <c r="DA231" s="278"/>
      <c r="DB231" s="278"/>
      <c r="DC231" s="278"/>
      <c r="DD231" s="278"/>
      <c r="DE231" s="278"/>
      <c r="DF231" s="278"/>
      <c r="DG231" s="278"/>
      <c r="DH231" s="278"/>
      <c r="DI231" s="278"/>
      <c r="DJ231" s="278"/>
      <c r="DK231" s="278"/>
      <c r="DL231" s="278"/>
      <c r="DM231" s="278"/>
      <c r="DN231" s="278"/>
    </row>
    <row r="232" spans="2:118" x14ac:dyDescent="0.25">
      <c r="B232" s="353"/>
      <c r="C232" s="194" t="s">
        <v>404</v>
      </c>
      <c r="D232" s="195" t="s">
        <v>497</v>
      </c>
      <c r="E232" s="195" t="s">
        <v>497</v>
      </c>
      <c r="F232" s="195" t="s">
        <v>691</v>
      </c>
      <c r="G232" s="280"/>
      <c r="H232" s="280"/>
      <c r="I232" s="280"/>
      <c r="J232" s="280"/>
      <c r="K232" s="196">
        <f t="shared" si="24"/>
        <v>0</v>
      </c>
      <c r="L232" s="193">
        <f t="shared" si="25"/>
        <v>6270.0000000000009</v>
      </c>
      <c r="M232" s="192">
        <f t="shared" si="26"/>
        <v>11990.000000000002</v>
      </c>
      <c r="N232" s="192">
        <f t="shared" si="27"/>
        <v>7144.9000000000005</v>
      </c>
      <c r="O232" s="278"/>
      <c r="P232" s="241" t="str">
        <f t="shared" si="23"/>
        <v/>
      </c>
      <c r="Q232" s="192">
        <f t="shared" si="28"/>
        <v>6495.363636363636</v>
      </c>
      <c r="R232" s="192">
        <f t="shared" si="29"/>
        <v>7144.9000000000005</v>
      </c>
      <c r="S232" s="278"/>
      <c r="T232" s="278"/>
      <c r="U232" s="278"/>
      <c r="V232" s="278"/>
      <c r="W232" s="278"/>
      <c r="X232" s="278">
        <v>6283</v>
      </c>
      <c r="Y232" s="278">
        <v>6283</v>
      </c>
      <c r="Z232" s="278">
        <v>6283</v>
      </c>
      <c r="AA232" s="278"/>
      <c r="AB232" s="278"/>
      <c r="AC232" s="278"/>
      <c r="AD232" s="278"/>
      <c r="AE232" s="278"/>
      <c r="AF232" s="278"/>
      <c r="AG232" s="278"/>
      <c r="AH232" s="278"/>
      <c r="AI232" s="278"/>
      <c r="AJ232" s="278"/>
      <c r="AK232" s="278"/>
      <c r="AL232" s="278"/>
      <c r="AM232" s="278"/>
      <c r="AN232" s="278"/>
      <c r="AO232" s="278">
        <v>5700</v>
      </c>
      <c r="AP232" s="278">
        <v>7500</v>
      </c>
      <c r="AQ232" s="278">
        <v>5700</v>
      </c>
      <c r="AR232" s="278">
        <v>5700</v>
      </c>
      <c r="AS232" s="278">
        <v>5700</v>
      </c>
      <c r="AT232" s="278">
        <v>5700</v>
      </c>
      <c r="AU232" s="278">
        <v>5700</v>
      </c>
      <c r="AV232" s="278">
        <v>10900</v>
      </c>
      <c r="AW232" s="278"/>
      <c r="AX232" s="278"/>
      <c r="AY232" s="278"/>
      <c r="AZ232" s="278"/>
      <c r="BA232" s="278"/>
      <c r="BB232" s="278"/>
      <c r="BC232" s="278"/>
      <c r="BD232" s="278"/>
      <c r="BE232" s="278"/>
      <c r="BF232" s="278"/>
      <c r="BG232" s="278"/>
      <c r="BH232" s="278"/>
      <c r="BI232" s="278"/>
      <c r="BJ232" s="278"/>
      <c r="BK232" s="278"/>
      <c r="BL232" s="278"/>
      <c r="BM232" s="278"/>
      <c r="BN232" s="278"/>
      <c r="BO232" s="278"/>
      <c r="BP232" s="278"/>
      <c r="BQ232" s="278"/>
      <c r="BR232" s="278"/>
      <c r="BS232" s="278"/>
      <c r="BT232" s="278"/>
      <c r="BU232" s="278"/>
      <c r="BV232" s="278"/>
      <c r="BW232" s="278"/>
      <c r="BX232" s="278"/>
      <c r="BY232" s="278"/>
      <c r="BZ232" s="278"/>
      <c r="CA232" s="278"/>
      <c r="CB232" s="278"/>
      <c r="CC232" s="278"/>
      <c r="CD232" s="278"/>
      <c r="CE232" s="278"/>
      <c r="CF232" s="278"/>
      <c r="CG232" s="278"/>
      <c r="CH232" s="278"/>
      <c r="CI232" s="278"/>
      <c r="CJ232" s="278"/>
      <c r="CK232" s="278"/>
      <c r="CL232" s="278"/>
      <c r="CM232" s="278"/>
      <c r="CN232" s="278"/>
      <c r="CO232" s="278"/>
      <c r="CP232" s="278"/>
      <c r="CQ232" s="278"/>
      <c r="CR232" s="278"/>
      <c r="CS232" s="278"/>
      <c r="CT232" s="278"/>
      <c r="CU232" s="278"/>
      <c r="CV232" s="278"/>
      <c r="CW232" s="278"/>
      <c r="CX232" s="278"/>
      <c r="CY232" s="278"/>
      <c r="CZ232" s="278"/>
      <c r="DA232" s="278"/>
      <c r="DB232" s="278"/>
      <c r="DC232" s="278"/>
      <c r="DD232" s="278"/>
      <c r="DE232" s="278"/>
      <c r="DF232" s="278"/>
      <c r="DG232" s="278"/>
      <c r="DH232" s="278"/>
      <c r="DI232" s="278"/>
      <c r="DJ232" s="278"/>
      <c r="DK232" s="278"/>
      <c r="DL232" s="278"/>
      <c r="DM232" s="278"/>
      <c r="DN232" s="278"/>
    </row>
    <row r="233" spans="2:118" x14ac:dyDescent="0.25">
      <c r="B233" s="353"/>
      <c r="C233" s="194" t="s">
        <v>405</v>
      </c>
      <c r="D233" s="195" t="s">
        <v>497</v>
      </c>
      <c r="E233" s="195" t="s">
        <v>497</v>
      </c>
      <c r="F233" s="195" t="s">
        <v>691</v>
      </c>
      <c r="G233" s="280"/>
      <c r="H233" s="280"/>
      <c r="I233" s="280"/>
      <c r="J233" s="280"/>
      <c r="K233" s="196">
        <f t="shared" si="24"/>
        <v>0</v>
      </c>
      <c r="L233" s="193">
        <f t="shared" si="25"/>
        <v>3850.0000000000005</v>
      </c>
      <c r="M233" s="192">
        <f t="shared" si="26"/>
        <v>3850.0000000000005</v>
      </c>
      <c r="N233" s="192">
        <f t="shared" si="27"/>
        <v>3850.0000000000005</v>
      </c>
      <c r="O233" s="278"/>
      <c r="P233" s="241" t="str">
        <f t="shared" si="23"/>
        <v/>
      </c>
      <c r="Q233" s="192">
        <f t="shared" si="28"/>
        <v>3500</v>
      </c>
      <c r="R233" s="192">
        <f t="shared" si="29"/>
        <v>3850.0000000000005</v>
      </c>
      <c r="S233" s="278"/>
      <c r="T233" s="278"/>
      <c r="U233" s="278"/>
      <c r="V233" s="278"/>
      <c r="W233" s="278"/>
      <c r="X233" s="278"/>
      <c r="Y233" s="278"/>
      <c r="Z233" s="278"/>
      <c r="AA233" s="278"/>
      <c r="AB233" s="278"/>
      <c r="AC233" s="278"/>
      <c r="AD233" s="278"/>
      <c r="AE233" s="278"/>
      <c r="AF233" s="278"/>
      <c r="AG233" s="278"/>
      <c r="AH233" s="278"/>
      <c r="AI233" s="278"/>
      <c r="AJ233" s="278"/>
      <c r="AK233" s="278"/>
      <c r="AL233" s="278"/>
      <c r="AM233" s="278"/>
      <c r="AN233" s="278"/>
      <c r="AO233" s="278"/>
      <c r="AP233" s="278"/>
      <c r="AQ233" s="278"/>
      <c r="AR233" s="278"/>
      <c r="AS233" s="278">
        <v>3500</v>
      </c>
      <c r="AT233" s="278"/>
      <c r="AU233" s="278"/>
      <c r="AV233" s="278"/>
      <c r="AW233" s="278"/>
      <c r="AX233" s="278"/>
      <c r="AY233" s="278"/>
      <c r="AZ233" s="278"/>
      <c r="BA233" s="278"/>
      <c r="BB233" s="278"/>
      <c r="BC233" s="278"/>
      <c r="BD233" s="278"/>
      <c r="BE233" s="278"/>
      <c r="BF233" s="278"/>
      <c r="BG233" s="278"/>
      <c r="BH233" s="278"/>
      <c r="BI233" s="278"/>
      <c r="BJ233" s="278"/>
      <c r="BK233" s="278"/>
      <c r="BL233" s="278"/>
      <c r="BM233" s="278"/>
      <c r="BN233" s="278"/>
      <c r="BO233" s="278"/>
      <c r="BP233" s="278"/>
      <c r="BQ233" s="278"/>
      <c r="BR233" s="278"/>
      <c r="BS233" s="278"/>
      <c r="BT233" s="278"/>
      <c r="BU233" s="278"/>
      <c r="BV233" s="278"/>
      <c r="BW233" s="278"/>
      <c r="BX233" s="278"/>
      <c r="BY233" s="278"/>
      <c r="BZ233" s="278"/>
      <c r="CA233" s="278"/>
      <c r="CB233" s="278"/>
      <c r="CC233" s="278"/>
      <c r="CD233" s="278"/>
      <c r="CE233" s="278"/>
      <c r="CF233" s="278"/>
      <c r="CG233" s="278"/>
      <c r="CH233" s="278"/>
      <c r="CI233" s="278"/>
      <c r="CJ233" s="278"/>
      <c r="CK233" s="278"/>
      <c r="CL233" s="278"/>
      <c r="CM233" s="278"/>
      <c r="CN233" s="278"/>
      <c r="CO233" s="278"/>
      <c r="CP233" s="278"/>
      <c r="CQ233" s="278"/>
      <c r="CR233" s="278"/>
      <c r="CS233" s="278"/>
      <c r="CT233" s="278"/>
      <c r="CU233" s="278"/>
      <c r="CV233" s="278"/>
      <c r="CW233" s="278"/>
      <c r="CX233" s="278"/>
      <c r="CY233" s="278"/>
      <c r="CZ233" s="278"/>
      <c r="DA233" s="278"/>
      <c r="DB233" s="278"/>
      <c r="DC233" s="278"/>
      <c r="DD233" s="278"/>
      <c r="DE233" s="278"/>
      <c r="DF233" s="278"/>
      <c r="DG233" s="278"/>
      <c r="DH233" s="278"/>
      <c r="DI233" s="278"/>
      <c r="DJ233" s="278"/>
      <c r="DK233" s="278"/>
      <c r="DL233" s="278"/>
      <c r="DM233" s="278"/>
      <c r="DN233" s="278"/>
    </row>
    <row r="234" spans="2:118" x14ac:dyDescent="0.25">
      <c r="B234" s="353"/>
      <c r="C234" s="194" t="s">
        <v>406</v>
      </c>
      <c r="D234" s="195" t="s">
        <v>478</v>
      </c>
      <c r="E234" s="195" t="s">
        <v>134</v>
      </c>
      <c r="F234" s="195" t="s">
        <v>691</v>
      </c>
      <c r="G234" s="280"/>
      <c r="H234" s="280"/>
      <c r="I234" s="280"/>
      <c r="J234" s="280"/>
      <c r="K234" s="196">
        <f t="shared" si="24"/>
        <v>0</v>
      </c>
      <c r="L234" s="193">
        <f t="shared" si="25"/>
        <v>38500</v>
      </c>
      <c r="M234" s="192">
        <f t="shared" si="26"/>
        <v>38500</v>
      </c>
      <c r="N234" s="192">
        <f t="shared" si="27"/>
        <v>38500</v>
      </c>
      <c r="O234" s="278"/>
      <c r="P234" s="241" t="str">
        <f t="shared" si="23"/>
        <v/>
      </c>
      <c r="Q234" s="192">
        <f t="shared" si="28"/>
        <v>35000</v>
      </c>
      <c r="R234" s="192">
        <f t="shared" si="29"/>
        <v>38500</v>
      </c>
      <c r="S234" s="278"/>
      <c r="T234" s="278"/>
      <c r="U234" s="278"/>
      <c r="V234" s="278"/>
      <c r="W234" s="278"/>
      <c r="X234" s="278"/>
      <c r="Y234" s="278"/>
      <c r="Z234" s="278"/>
      <c r="AA234" s="278"/>
      <c r="AB234" s="278"/>
      <c r="AC234" s="278"/>
      <c r="AD234" s="278"/>
      <c r="AE234" s="278"/>
      <c r="AF234" s="278"/>
      <c r="AG234" s="278"/>
      <c r="AH234" s="278"/>
      <c r="AI234" s="278"/>
      <c r="AJ234" s="278"/>
      <c r="AK234" s="278"/>
      <c r="AL234" s="278"/>
      <c r="AM234" s="278"/>
      <c r="AN234" s="278"/>
      <c r="AO234" s="278"/>
      <c r="AP234" s="278"/>
      <c r="AQ234" s="278"/>
      <c r="AR234" s="278"/>
      <c r="AS234" s="278">
        <v>35000</v>
      </c>
      <c r="AT234" s="278"/>
      <c r="AU234" s="278"/>
      <c r="AV234" s="278"/>
      <c r="AW234" s="278"/>
      <c r="AX234" s="278"/>
      <c r="AY234" s="278"/>
      <c r="AZ234" s="278"/>
      <c r="BA234" s="278"/>
      <c r="BB234" s="278"/>
      <c r="BC234" s="278"/>
      <c r="BD234" s="278"/>
      <c r="BE234" s="278"/>
      <c r="BF234" s="278"/>
      <c r="BG234" s="278"/>
      <c r="BH234" s="278"/>
      <c r="BI234" s="278"/>
      <c r="BJ234" s="278"/>
      <c r="BK234" s="278"/>
      <c r="BL234" s="278"/>
      <c r="BM234" s="278"/>
      <c r="BN234" s="278"/>
      <c r="BO234" s="278"/>
      <c r="BP234" s="278"/>
      <c r="BQ234" s="278"/>
      <c r="BR234" s="278"/>
      <c r="BS234" s="278"/>
      <c r="BT234" s="278"/>
      <c r="BU234" s="278"/>
      <c r="BV234" s="278"/>
      <c r="BW234" s="278"/>
      <c r="BX234" s="278"/>
      <c r="BY234" s="278"/>
      <c r="BZ234" s="278"/>
      <c r="CA234" s="278"/>
      <c r="CB234" s="278"/>
      <c r="CC234" s="278"/>
      <c r="CD234" s="278"/>
      <c r="CE234" s="278"/>
      <c r="CF234" s="278"/>
      <c r="CG234" s="278"/>
      <c r="CH234" s="278"/>
      <c r="CI234" s="278"/>
      <c r="CJ234" s="278"/>
      <c r="CK234" s="278"/>
      <c r="CL234" s="278"/>
      <c r="CM234" s="278"/>
      <c r="CN234" s="278"/>
      <c r="CO234" s="278"/>
      <c r="CP234" s="278"/>
      <c r="CQ234" s="278"/>
      <c r="CR234" s="278"/>
      <c r="CS234" s="278"/>
      <c r="CT234" s="278"/>
      <c r="CU234" s="278"/>
      <c r="CV234" s="278"/>
      <c r="CW234" s="278"/>
      <c r="CX234" s="278"/>
      <c r="CY234" s="278"/>
      <c r="CZ234" s="278"/>
      <c r="DA234" s="278"/>
      <c r="DB234" s="278"/>
      <c r="DC234" s="278"/>
      <c r="DD234" s="278"/>
      <c r="DE234" s="278"/>
      <c r="DF234" s="278"/>
      <c r="DG234" s="278"/>
      <c r="DH234" s="278"/>
      <c r="DI234" s="278"/>
      <c r="DJ234" s="278"/>
      <c r="DK234" s="278"/>
      <c r="DL234" s="278"/>
      <c r="DM234" s="278"/>
      <c r="DN234" s="278"/>
    </row>
    <row r="235" spans="2:118" x14ac:dyDescent="0.25">
      <c r="B235" s="353"/>
      <c r="C235" s="194" t="s">
        <v>407</v>
      </c>
      <c r="D235" s="195" t="s">
        <v>478</v>
      </c>
      <c r="E235" s="195" t="s">
        <v>134</v>
      </c>
      <c r="F235" s="195" t="s">
        <v>691</v>
      </c>
      <c r="G235" s="280"/>
      <c r="H235" s="280"/>
      <c r="I235" s="280"/>
      <c r="J235" s="280"/>
      <c r="K235" s="196">
        <f t="shared" si="24"/>
        <v>0</v>
      </c>
      <c r="L235" s="193">
        <f t="shared" si="25"/>
        <v>49095.200000000004</v>
      </c>
      <c r="M235" s="192">
        <f t="shared" si="26"/>
        <v>49095.200000000004</v>
      </c>
      <c r="N235" s="192">
        <f t="shared" si="27"/>
        <v>49095.200000000004</v>
      </c>
      <c r="O235" s="278"/>
      <c r="P235" s="241" t="str">
        <f t="shared" si="23"/>
        <v/>
      </c>
      <c r="Q235" s="192">
        <f t="shared" si="28"/>
        <v>44632</v>
      </c>
      <c r="R235" s="192">
        <f t="shared" si="29"/>
        <v>49095.200000000004</v>
      </c>
      <c r="S235" s="278"/>
      <c r="T235" s="278"/>
      <c r="U235" s="278"/>
      <c r="V235" s="278"/>
      <c r="W235" s="278"/>
      <c r="X235" s="278">
        <v>44632</v>
      </c>
      <c r="Y235" s="278">
        <v>44632</v>
      </c>
      <c r="Z235" s="278">
        <v>44632</v>
      </c>
      <c r="AA235" s="278"/>
      <c r="AB235" s="278"/>
      <c r="AC235" s="278"/>
      <c r="AD235" s="278"/>
      <c r="AE235" s="278"/>
      <c r="AF235" s="278"/>
      <c r="AG235" s="278"/>
      <c r="AH235" s="278"/>
      <c r="AI235" s="278"/>
      <c r="AJ235" s="278"/>
      <c r="AK235" s="278"/>
      <c r="AL235" s="278"/>
      <c r="AM235" s="278"/>
      <c r="AN235" s="278"/>
      <c r="AO235" s="278"/>
      <c r="AP235" s="278"/>
      <c r="AQ235" s="278"/>
      <c r="AR235" s="278"/>
      <c r="AS235" s="278"/>
      <c r="AT235" s="278"/>
      <c r="AU235" s="278"/>
      <c r="AV235" s="278"/>
      <c r="AW235" s="278"/>
      <c r="AX235" s="278"/>
      <c r="AY235" s="278"/>
      <c r="AZ235" s="278"/>
      <c r="BA235" s="278"/>
      <c r="BB235" s="278"/>
      <c r="BC235" s="278"/>
      <c r="BD235" s="278"/>
      <c r="BE235" s="278"/>
      <c r="BF235" s="278"/>
      <c r="BG235" s="278"/>
      <c r="BH235" s="278"/>
      <c r="BI235" s="278"/>
      <c r="BJ235" s="278"/>
      <c r="BK235" s="278"/>
      <c r="BL235" s="278"/>
      <c r="BM235" s="278"/>
      <c r="BN235" s="278"/>
      <c r="BO235" s="278"/>
      <c r="BP235" s="278"/>
      <c r="BQ235" s="278"/>
      <c r="BR235" s="278"/>
      <c r="BS235" s="278"/>
      <c r="BT235" s="278"/>
      <c r="BU235" s="278"/>
      <c r="BV235" s="278"/>
      <c r="BW235" s="278"/>
      <c r="BX235" s="278"/>
      <c r="BY235" s="278"/>
      <c r="BZ235" s="278"/>
      <c r="CA235" s="278"/>
      <c r="CB235" s="278"/>
      <c r="CC235" s="278"/>
      <c r="CD235" s="278"/>
      <c r="CE235" s="278"/>
      <c r="CF235" s="278"/>
      <c r="CG235" s="278"/>
      <c r="CH235" s="278"/>
      <c r="CI235" s="278"/>
      <c r="CJ235" s="278"/>
      <c r="CK235" s="278"/>
      <c r="CL235" s="278"/>
      <c r="CM235" s="278"/>
      <c r="CN235" s="278"/>
      <c r="CO235" s="278"/>
      <c r="CP235" s="278"/>
      <c r="CQ235" s="278"/>
      <c r="CR235" s="278"/>
      <c r="CS235" s="278"/>
      <c r="CT235" s="278"/>
      <c r="CU235" s="278"/>
      <c r="CV235" s="278"/>
      <c r="CW235" s="278"/>
      <c r="CX235" s="278"/>
      <c r="CY235" s="278"/>
      <c r="CZ235" s="278"/>
      <c r="DA235" s="278"/>
      <c r="DB235" s="278"/>
      <c r="DC235" s="278"/>
      <c r="DD235" s="278"/>
      <c r="DE235" s="278"/>
      <c r="DF235" s="278"/>
      <c r="DG235" s="278"/>
      <c r="DH235" s="278"/>
      <c r="DI235" s="278"/>
      <c r="DJ235" s="278"/>
      <c r="DK235" s="278"/>
      <c r="DL235" s="278"/>
      <c r="DM235" s="278"/>
      <c r="DN235" s="278"/>
    </row>
    <row r="236" spans="2:118" x14ac:dyDescent="0.25">
      <c r="B236" s="353"/>
      <c r="C236" s="194" t="s">
        <v>408</v>
      </c>
      <c r="D236" s="195" t="s">
        <v>131</v>
      </c>
      <c r="E236" s="195" t="s">
        <v>132</v>
      </c>
      <c r="F236" s="195" t="s">
        <v>691</v>
      </c>
      <c r="G236" s="280"/>
      <c r="H236" s="280"/>
      <c r="I236" s="280"/>
      <c r="J236" s="280"/>
      <c r="K236" s="196">
        <f t="shared" si="24"/>
        <v>0</v>
      </c>
      <c r="L236" s="193">
        <f t="shared" si="25"/>
        <v>2512.4</v>
      </c>
      <c r="M236" s="192">
        <f t="shared" si="26"/>
        <v>4950</v>
      </c>
      <c r="N236" s="192">
        <f t="shared" si="27"/>
        <v>3791.8571428571436</v>
      </c>
      <c r="O236" s="278"/>
      <c r="P236" s="241" t="str">
        <f t="shared" si="23"/>
        <v/>
      </c>
      <c r="Q236" s="192">
        <f t="shared" si="28"/>
        <v>3447.1428571428573</v>
      </c>
      <c r="R236" s="192">
        <f t="shared" si="29"/>
        <v>3791.8571428571436</v>
      </c>
      <c r="S236" s="278"/>
      <c r="T236" s="278"/>
      <c r="U236" s="278"/>
      <c r="V236" s="278"/>
      <c r="W236" s="278"/>
      <c r="X236" s="278">
        <v>3064</v>
      </c>
      <c r="Y236" s="278">
        <v>3064</v>
      </c>
      <c r="Z236" s="278">
        <v>3064</v>
      </c>
      <c r="AA236" s="278"/>
      <c r="AB236" s="278"/>
      <c r="AC236" s="278"/>
      <c r="AD236" s="278"/>
      <c r="AE236" s="278">
        <v>2400</v>
      </c>
      <c r="AF236" s="278"/>
      <c r="AG236" s="278"/>
      <c r="AH236" s="278"/>
      <c r="AI236" s="278"/>
      <c r="AJ236" s="278"/>
      <c r="AK236" s="278"/>
      <c r="AL236" s="278"/>
      <c r="AM236" s="278"/>
      <c r="AN236" s="278"/>
      <c r="AO236" s="278">
        <v>4500</v>
      </c>
      <c r="AP236" s="278">
        <v>4500</v>
      </c>
      <c r="AQ236" s="278">
        <v>4500</v>
      </c>
      <c r="AR236" s="278">
        <v>4500</v>
      </c>
      <c r="AS236" s="278">
        <v>2500</v>
      </c>
      <c r="AT236" s="278">
        <v>4500</v>
      </c>
      <c r="AU236" s="278">
        <v>4500</v>
      </c>
      <c r="AV236" s="278"/>
      <c r="AW236" s="278"/>
      <c r="AX236" s="278"/>
      <c r="AY236" s="278"/>
      <c r="AZ236" s="278"/>
      <c r="BA236" s="278"/>
      <c r="BB236" s="278"/>
      <c r="BC236" s="278"/>
      <c r="BD236" s="278"/>
      <c r="BE236" s="278">
        <v>2400</v>
      </c>
      <c r="BF236" s="278">
        <v>2484</v>
      </c>
      <c r="BG236" s="278"/>
      <c r="BH236" s="278">
        <v>2284</v>
      </c>
      <c r="BI236" s="278"/>
      <c r="BJ236" s="278"/>
      <c r="BK236" s="278"/>
      <c r="BL236" s="278"/>
      <c r="BM236" s="278"/>
      <c r="BN236" s="278"/>
      <c r="BO236" s="278"/>
      <c r="BP236" s="278"/>
      <c r="BQ236" s="278"/>
      <c r="BR236" s="278"/>
      <c r="BS236" s="278"/>
      <c r="BT236" s="278"/>
      <c r="BU236" s="278"/>
      <c r="BV236" s="278"/>
      <c r="BW236" s="278"/>
      <c r="BX236" s="278"/>
      <c r="BY236" s="278"/>
      <c r="BZ236" s="278"/>
      <c r="CA236" s="278"/>
      <c r="CB236" s="278"/>
      <c r="CC236" s="278"/>
      <c r="CD236" s="278"/>
      <c r="CE236" s="278"/>
      <c r="CF236" s="278"/>
      <c r="CG236" s="278"/>
      <c r="CH236" s="278"/>
      <c r="CI236" s="278"/>
      <c r="CJ236" s="278"/>
      <c r="CK236" s="278"/>
      <c r="CL236" s="278"/>
      <c r="CM236" s="278"/>
      <c r="CN236" s="278"/>
      <c r="CO236" s="278"/>
      <c r="CP236" s="278"/>
      <c r="CQ236" s="278"/>
      <c r="CR236" s="278"/>
      <c r="CS236" s="278"/>
      <c r="CT236" s="278"/>
      <c r="CU236" s="278"/>
      <c r="CV236" s="278"/>
      <c r="CW236" s="278"/>
      <c r="CX236" s="278"/>
      <c r="CY236" s="278"/>
      <c r="CZ236" s="278"/>
      <c r="DA236" s="278"/>
      <c r="DB236" s="278"/>
      <c r="DC236" s="278"/>
      <c r="DD236" s="278"/>
      <c r="DE236" s="278"/>
      <c r="DF236" s="278"/>
      <c r="DG236" s="278"/>
      <c r="DH236" s="278"/>
      <c r="DI236" s="278"/>
      <c r="DJ236" s="278"/>
      <c r="DK236" s="278"/>
      <c r="DL236" s="278"/>
      <c r="DM236" s="278"/>
      <c r="DN236" s="278"/>
    </row>
    <row r="237" spans="2:118" x14ac:dyDescent="0.25">
      <c r="B237" s="353"/>
      <c r="C237" s="194" t="s">
        <v>408</v>
      </c>
      <c r="D237" s="195" t="s">
        <v>491</v>
      </c>
      <c r="E237" s="195" t="s">
        <v>561</v>
      </c>
      <c r="F237" s="195" t="s">
        <v>691</v>
      </c>
      <c r="G237" s="280"/>
      <c r="H237" s="280"/>
      <c r="I237" s="280"/>
      <c r="J237" s="280"/>
      <c r="K237" s="196">
        <f t="shared" si="24"/>
        <v>0</v>
      </c>
      <c r="L237" s="193">
        <f t="shared" si="25"/>
        <v>75900</v>
      </c>
      <c r="M237" s="192">
        <f t="shared" si="26"/>
        <v>75900</v>
      </c>
      <c r="N237" s="192">
        <f t="shared" si="27"/>
        <v>75900</v>
      </c>
      <c r="O237" s="278"/>
      <c r="P237" s="241" t="str">
        <f t="shared" si="23"/>
        <v/>
      </c>
      <c r="Q237" s="192">
        <f t="shared" si="28"/>
        <v>69000</v>
      </c>
      <c r="R237" s="192">
        <f t="shared" si="29"/>
        <v>75900</v>
      </c>
      <c r="S237" s="278"/>
      <c r="T237" s="278"/>
      <c r="U237" s="278"/>
      <c r="V237" s="278"/>
      <c r="W237" s="278"/>
      <c r="X237" s="278"/>
      <c r="Y237" s="278"/>
      <c r="Z237" s="278"/>
      <c r="AA237" s="278"/>
      <c r="AB237" s="278"/>
      <c r="AC237" s="278"/>
      <c r="AD237" s="278"/>
      <c r="AE237" s="278"/>
      <c r="AF237" s="278"/>
      <c r="AG237" s="278"/>
      <c r="AH237" s="278"/>
      <c r="AI237" s="278"/>
      <c r="AJ237" s="278"/>
      <c r="AK237" s="278"/>
      <c r="AL237" s="278"/>
      <c r="AM237" s="278"/>
      <c r="AN237" s="278"/>
      <c r="AO237" s="278"/>
      <c r="AP237" s="278"/>
      <c r="AQ237" s="278"/>
      <c r="AR237" s="278"/>
      <c r="AS237" s="278"/>
      <c r="AT237" s="278"/>
      <c r="AU237" s="278"/>
      <c r="AV237" s="278">
        <v>69000</v>
      </c>
      <c r="AW237" s="278"/>
      <c r="AX237" s="278"/>
      <c r="AY237" s="278"/>
      <c r="AZ237" s="278"/>
      <c r="BA237" s="278"/>
      <c r="BB237" s="278"/>
      <c r="BC237" s="278"/>
      <c r="BD237" s="278"/>
      <c r="BE237" s="278"/>
      <c r="BF237" s="278"/>
      <c r="BG237" s="278"/>
      <c r="BH237" s="278"/>
      <c r="BI237" s="278"/>
      <c r="BJ237" s="278"/>
      <c r="BK237" s="278"/>
      <c r="BL237" s="278"/>
      <c r="BM237" s="278"/>
      <c r="BN237" s="278"/>
      <c r="BO237" s="278"/>
      <c r="BP237" s="278"/>
      <c r="BQ237" s="278"/>
      <c r="BR237" s="278"/>
      <c r="BS237" s="278"/>
      <c r="BT237" s="278"/>
      <c r="BU237" s="278"/>
      <c r="BV237" s="278"/>
      <c r="BW237" s="278"/>
      <c r="BX237" s="278"/>
      <c r="BY237" s="278"/>
      <c r="BZ237" s="278"/>
      <c r="CA237" s="278"/>
      <c r="CB237" s="278"/>
      <c r="CC237" s="278"/>
      <c r="CD237" s="278"/>
      <c r="CE237" s="278"/>
      <c r="CF237" s="278"/>
      <c r="CG237" s="278"/>
      <c r="CH237" s="278"/>
      <c r="CI237" s="278"/>
      <c r="CJ237" s="278"/>
      <c r="CK237" s="278"/>
      <c r="CL237" s="278"/>
      <c r="CM237" s="278"/>
      <c r="CN237" s="278"/>
      <c r="CO237" s="278"/>
      <c r="CP237" s="278"/>
      <c r="CQ237" s="278"/>
      <c r="CR237" s="278"/>
      <c r="CS237" s="278"/>
      <c r="CT237" s="278"/>
      <c r="CU237" s="278"/>
      <c r="CV237" s="278"/>
      <c r="CW237" s="278"/>
      <c r="CX237" s="278"/>
      <c r="CY237" s="278"/>
      <c r="CZ237" s="278"/>
      <c r="DA237" s="278"/>
      <c r="DB237" s="278"/>
      <c r="DC237" s="278"/>
      <c r="DD237" s="278"/>
      <c r="DE237" s="278"/>
      <c r="DF237" s="278"/>
      <c r="DG237" s="278"/>
      <c r="DH237" s="278"/>
      <c r="DI237" s="278"/>
      <c r="DJ237" s="278"/>
      <c r="DK237" s="278"/>
      <c r="DL237" s="278"/>
      <c r="DM237" s="278"/>
      <c r="DN237" s="278"/>
    </row>
    <row r="238" spans="2:118" x14ac:dyDescent="0.25">
      <c r="B238" s="353"/>
      <c r="C238" s="194" t="s">
        <v>409</v>
      </c>
      <c r="D238" s="195" t="s">
        <v>478</v>
      </c>
      <c r="E238" s="195" t="s">
        <v>134</v>
      </c>
      <c r="F238" s="195" t="s">
        <v>691</v>
      </c>
      <c r="G238" s="280"/>
      <c r="H238" s="280"/>
      <c r="I238" s="280"/>
      <c r="J238" s="280"/>
      <c r="K238" s="196">
        <f t="shared" si="24"/>
        <v>0</v>
      </c>
      <c r="L238" s="193">
        <f t="shared" si="25"/>
        <v>23210.000000000004</v>
      </c>
      <c r="M238" s="192">
        <f t="shared" si="26"/>
        <v>23210.000000000004</v>
      </c>
      <c r="N238" s="192">
        <f t="shared" si="27"/>
        <v>23210.000000000004</v>
      </c>
      <c r="O238" s="278"/>
      <c r="P238" s="241" t="str">
        <f t="shared" si="23"/>
        <v/>
      </c>
      <c r="Q238" s="192">
        <f t="shared" si="28"/>
        <v>21100</v>
      </c>
      <c r="R238" s="192">
        <f t="shared" si="29"/>
        <v>23210.000000000004</v>
      </c>
      <c r="S238" s="278"/>
      <c r="T238" s="278"/>
      <c r="U238" s="278"/>
      <c r="V238" s="278"/>
      <c r="W238" s="278"/>
      <c r="X238" s="278"/>
      <c r="Y238" s="278"/>
      <c r="Z238" s="278"/>
      <c r="AA238" s="278"/>
      <c r="AB238" s="278"/>
      <c r="AC238" s="278"/>
      <c r="AD238" s="278"/>
      <c r="AE238" s="278"/>
      <c r="AF238" s="278"/>
      <c r="AG238" s="278"/>
      <c r="AH238" s="278"/>
      <c r="AI238" s="278"/>
      <c r="AJ238" s="278"/>
      <c r="AK238" s="278"/>
      <c r="AL238" s="278"/>
      <c r="AM238" s="278"/>
      <c r="AN238" s="278"/>
      <c r="AO238" s="278"/>
      <c r="AP238" s="278"/>
      <c r="AQ238" s="278"/>
      <c r="AR238" s="278"/>
      <c r="AS238" s="278">
        <v>21100</v>
      </c>
      <c r="AT238" s="278"/>
      <c r="AU238" s="278"/>
      <c r="AV238" s="278"/>
      <c r="AW238" s="278"/>
      <c r="AX238" s="278"/>
      <c r="AY238" s="278"/>
      <c r="AZ238" s="278"/>
      <c r="BA238" s="278"/>
      <c r="BB238" s="278"/>
      <c r="BC238" s="278"/>
      <c r="BD238" s="278"/>
      <c r="BE238" s="278"/>
      <c r="BF238" s="278"/>
      <c r="BG238" s="278"/>
      <c r="BH238" s="278"/>
      <c r="BI238" s="278"/>
      <c r="BJ238" s="278"/>
      <c r="BK238" s="278"/>
      <c r="BL238" s="278"/>
      <c r="BM238" s="278"/>
      <c r="BN238" s="278"/>
      <c r="BO238" s="278"/>
      <c r="BP238" s="278"/>
      <c r="BQ238" s="278"/>
      <c r="BR238" s="278"/>
      <c r="BS238" s="278"/>
      <c r="BT238" s="278"/>
      <c r="BU238" s="278"/>
      <c r="BV238" s="278"/>
      <c r="BW238" s="278"/>
      <c r="BX238" s="278"/>
      <c r="BY238" s="278"/>
      <c r="BZ238" s="278"/>
      <c r="CA238" s="278"/>
      <c r="CB238" s="278"/>
      <c r="CC238" s="278"/>
      <c r="CD238" s="278"/>
      <c r="CE238" s="278"/>
      <c r="CF238" s="278"/>
      <c r="CG238" s="278"/>
      <c r="CH238" s="278"/>
      <c r="CI238" s="278"/>
      <c r="CJ238" s="278"/>
      <c r="CK238" s="278"/>
      <c r="CL238" s="278"/>
      <c r="CM238" s="278"/>
      <c r="CN238" s="278"/>
      <c r="CO238" s="278"/>
      <c r="CP238" s="278"/>
      <c r="CQ238" s="278"/>
      <c r="CR238" s="278"/>
      <c r="CS238" s="278"/>
      <c r="CT238" s="278"/>
      <c r="CU238" s="278"/>
      <c r="CV238" s="278"/>
      <c r="CW238" s="278"/>
      <c r="CX238" s="278"/>
      <c r="CY238" s="278"/>
      <c r="CZ238" s="278"/>
      <c r="DA238" s="278"/>
      <c r="DB238" s="278"/>
      <c r="DC238" s="278"/>
      <c r="DD238" s="278"/>
      <c r="DE238" s="278"/>
      <c r="DF238" s="278"/>
      <c r="DG238" s="278"/>
      <c r="DH238" s="278"/>
      <c r="DI238" s="278"/>
      <c r="DJ238" s="278"/>
      <c r="DK238" s="278"/>
      <c r="DL238" s="278"/>
      <c r="DM238" s="278"/>
      <c r="DN238" s="278"/>
    </row>
    <row r="239" spans="2:118" x14ac:dyDescent="0.25">
      <c r="B239" s="353"/>
      <c r="C239" s="194" t="s">
        <v>410</v>
      </c>
      <c r="D239" s="195" t="s">
        <v>478</v>
      </c>
      <c r="E239" s="195" t="s">
        <v>134</v>
      </c>
      <c r="F239" s="195" t="s">
        <v>691</v>
      </c>
      <c r="G239" s="280"/>
      <c r="H239" s="280"/>
      <c r="I239" s="280"/>
      <c r="J239" s="280"/>
      <c r="K239" s="196">
        <f t="shared" si="24"/>
        <v>0</v>
      </c>
      <c r="L239" s="193">
        <f t="shared" si="25"/>
        <v>73920</v>
      </c>
      <c r="M239" s="192">
        <f t="shared" si="26"/>
        <v>73920</v>
      </c>
      <c r="N239" s="192">
        <f t="shared" si="27"/>
        <v>73920</v>
      </c>
      <c r="O239" s="278"/>
      <c r="P239" s="241" t="str">
        <f t="shared" si="23"/>
        <v/>
      </c>
      <c r="Q239" s="192">
        <f t="shared" si="28"/>
        <v>67200</v>
      </c>
      <c r="R239" s="192">
        <f t="shared" si="29"/>
        <v>73920</v>
      </c>
      <c r="S239" s="278"/>
      <c r="T239" s="278"/>
      <c r="U239" s="278"/>
      <c r="V239" s="278"/>
      <c r="W239" s="278"/>
      <c r="X239" s="278">
        <v>67200</v>
      </c>
      <c r="Y239" s="278">
        <v>67200</v>
      </c>
      <c r="Z239" s="278">
        <v>67200</v>
      </c>
      <c r="AA239" s="278"/>
      <c r="AB239" s="278"/>
      <c r="AC239" s="278"/>
      <c r="AD239" s="278"/>
      <c r="AE239" s="278"/>
      <c r="AF239" s="278"/>
      <c r="AG239" s="278"/>
      <c r="AH239" s="278"/>
      <c r="AI239" s="278"/>
      <c r="AJ239" s="278"/>
      <c r="AK239" s="278"/>
      <c r="AL239" s="278"/>
      <c r="AM239" s="278"/>
      <c r="AN239" s="278"/>
      <c r="AO239" s="278"/>
      <c r="AP239" s="278"/>
      <c r="AQ239" s="278"/>
      <c r="AR239" s="278"/>
      <c r="AS239" s="278"/>
      <c r="AT239" s="278"/>
      <c r="AU239" s="278"/>
      <c r="AV239" s="278"/>
      <c r="AW239" s="278"/>
      <c r="AX239" s="278"/>
      <c r="AY239" s="278"/>
      <c r="AZ239" s="278"/>
      <c r="BA239" s="278"/>
      <c r="BB239" s="278"/>
      <c r="BC239" s="278"/>
      <c r="BD239" s="278"/>
      <c r="BE239" s="278"/>
      <c r="BF239" s="278"/>
      <c r="BG239" s="278"/>
      <c r="BH239" s="278"/>
      <c r="BI239" s="278"/>
      <c r="BJ239" s="278"/>
      <c r="BK239" s="278"/>
      <c r="BL239" s="278"/>
      <c r="BM239" s="278"/>
      <c r="BN239" s="278"/>
      <c r="BO239" s="278"/>
      <c r="BP239" s="278"/>
      <c r="BQ239" s="278"/>
      <c r="BR239" s="278"/>
      <c r="BS239" s="278"/>
      <c r="BT239" s="278"/>
      <c r="BU239" s="278"/>
      <c r="BV239" s="278"/>
      <c r="BW239" s="278"/>
      <c r="BX239" s="278"/>
      <c r="BY239" s="278"/>
      <c r="BZ239" s="278"/>
      <c r="CA239" s="278"/>
      <c r="CB239" s="278"/>
      <c r="CC239" s="278"/>
      <c r="CD239" s="278"/>
      <c r="CE239" s="278"/>
      <c r="CF239" s="278"/>
      <c r="CG239" s="278"/>
      <c r="CH239" s="278"/>
      <c r="CI239" s="278"/>
      <c r="CJ239" s="278"/>
      <c r="CK239" s="278"/>
      <c r="CL239" s="278"/>
      <c r="CM239" s="278"/>
      <c r="CN239" s="278"/>
      <c r="CO239" s="278"/>
      <c r="CP239" s="278"/>
      <c r="CQ239" s="278"/>
      <c r="CR239" s="278"/>
      <c r="CS239" s="278"/>
      <c r="CT239" s="278"/>
      <c r="CU239" s="278"/>
      <c r="CV239" s="278"/>
      <c r="CW239" s="278"/>
      <c r="CX239" s="278"/>
      <c r="CY239" s="278"/>
      <c r="CZ239" s="278"/>
      <c r="DA239" s="278"/>
      <c r="DB239" s="278"/>
      <c r="DC239" s="278"/>
      <c r="DD239" s="278"/>
      <c r="DE239" s="278"/>
      <c r="DF239" s="278"/>
      <c r="DG239" s="278"/>
      <c r="DH239" s="278"/>
      <c r="DI239" s="278"/>
      <c r="DJ239" s="278"/>
      <c r="DK239" s="278"/>
      <c r="DL239" s="278"/>
      <c r="DM239" s="278"/>
      <c r="DN239" s="278"/>
    </row>
    <row r="240" spans="2:118" x14ac:dyDescent="0.25">
      <c r="B240" s="353"/>
      <c r="C240" s="194" t="s">
        <v>411</v>
      </c>
      <c r="D240" s="195" t="s">
        <v>497</v>
      </c>
      <c r="E240" s="195" t="s">
        <v>497</v>
      </c>
      <c r="F240" s="195" t="s">
        <v>691</v>
      </c>
      <c r="G240" s="280"/>
      <c r="H240" s="280"/>
      <c r="I240" s="280"/>
      <c r="J240" s="280"/>
      <c r="K240" s="196">
        <f t="shared" si="24"/>
        <v>0</v>
      </c>
      <c r="L240" s="193">
        <f t="shared" si="25"/>
        <v>1896.4</v>
      </c>
      <c r="M240" s="192">
        <f t="shared" si="26"/>
        <v>3190.0000000000005</v>
      </c>
      <c r="N240" s="192">
        <f t="shared" si="27"/>
        <v>2677.2000000000003</v>
      </c>
      <c r="O240" s="278"/>
      <c r="P240" s="241" t="str">
        <f t="shared" si="23"/>
        <v/>
      </c>
      <c r="Q240" s="192">
        <f t="shared" si="28"/>
        <v>2433.818181818182</v>
      </c>
      <c r="R240" s="192">
        <f t="shared" si="29"/>
        <v>2677.2000000000003</v>
      </c>
      <c r="S240" s="278"/>
      <c r="T240" s="278"/>
      <c r="U240" s="278"/>
      <c r="V240" s="278"/>
      <c r="W240" s="278"/>
      <c r="X240" s="278">
        <v>1724</v>
      </c>
      <c r="Y240" s="278">
        <v>1724</v>
      </c>
      <c r="Z240" s="278">
        <v>1724</v>
      </c>
      <c r="AA240" s="278"/>
      <c r="AB240" s="278"/>
      <c r="AC240" s="278"/>
      <c r="AD240" s="278"/>
      <c r="AE240" s="278"/>
      <c r="AF240" s="278"/>
      <c r="AG240" s="278"/>
      <c r="AH240" s="278"/>
      <c r="AI240" s="278"/>
      <c r="AJ240" s="278"/>
      <c r="AK240" s="278"/>
      <c r="AL240" s="278"/>
      <c r="AM240" s="278"/>
      <c r="AN240" s="278"/>
      <c r="AO240" s="278">
        <v>2750</v>
      </c>
      <c r="AP240" s="278">
        <v>2750</v>
      </c>
      <c r="AQ240" s="278">
        <v>2750</v>
      </c>
      <c r="AR240" s="278">
        <v>2750</v>
      </c>
      <c r="AS240" s="278">
        <v>2200</v>
      </c>
      <c r="AT240" s="278">
        <v>2750</v>
      </c>
      <c r="AU240" s="278">
        <v>2750</v>
      </c>
      <c r="AV240" s="278">
        <v>2900</v>
      </c>
      <c r="AW240" s="278"/>
      <c r="AX240" s="278"/>
      <c r="AY240" s="278"/>
      <c r="AZ240" s="278"/>
      <c r="BA240" s="278"/>
      <c r="BB240" s="278"/>
      <c r="BC240" s="278"/>
      <c r="BD240" s="278"/>
      <c r="BE240" s="278"/>
      <c r="BF240" s="278"/>
      <c r="BG240" s="278"/>
      <c r="BH240" s="278"/>
      <c r="BI240" s="278"/>
      <c r="BJ240" s="278"/>
      <c r="BK240" s="278"/>
      <c r="BL240" s="278"/>
      <c r="BM240" s="278"/>
      <c r="BN240" s="278"/>
      <c r="BO240" s="278"/>
      <c r="BP240" s="278"/>
      <c r="BQ240" s="278"/>
      <c r="BR240" s="278"/>
      <c r="BS240" s="278"/>
      <c r="BT240" s="278"/>
      <c r="BU240" s="278"/>
      <c r="BV240" s="278"/>
      <c r="BW240" s="278"/>
      <c r="BX240" s="278"/>
      <c r="BY240" s="278"/>
      <c r="BZ240" s="278"/>
      <c r="CA240" s="278"/>
      <c r="CB240" s="278"/>
      <c r="CC240" s="278"/>
      <c r="CD240" s="278"/>
      <c r="CE240" s="278"/>
      <c r="CF240" s="278"/>
      <c r="CG240" s="278"/>
      <c r="CH240" s="278"/>
      <c r="CI240" s="278"/>
      <c r="CJ240" s="278"/>
      <c r="CK240" s="278"/>
      <c r="CL240" s="278"/>
      <c r="CM240" s="278"/>
      <c r="CN240" s="278"/>
      <c r="CO240" s="278"/>
      <c r="CP240" s="278"/>
      <c r="CQ240" s="278"/>
      <c r="CR240" s="278"/>
      <c r="CS240" s="278"/>
      <c r="CT240" s="278"/>
      <c r="CU240" s="278"/>
      <c r="CV240" s="278"/>
      <c r="CW240" s="278"/>
      <c r="CX240" s="278"/>
      <c r="CY240" s="278"/>
      <c r="CZ240" s="278"/>
      <c r="DA240" s="278"/>
      <c r="DB240" s="278"/>
      <c r="DC240" s="278"/>
      <c r="DD240" s="278"/>
      <c r="DE240" s="278"/>
      <c r="DF240" s="278"/>
      <c r="DG240" s="278"/>
      <c r="DH240" s="278"/>
      <c r="DI240" s="278"/>
      <c r="DJ240" s="278"/>
      <c r="DK240" s="278"/>
      <c r="DL240" s="278"/>
      <c r="DM240" s="278"/>
      <c r="DN240" s="278"/>
    </row>
    <row r="241" spans="2:118" x14ac:dyDescent="0.25">
      <c r="B241" s="353"/>
      <c r="C241" s="194" t="s">
        <v>412</v>
      </c>
      <c r="D241" s="195" t="s">
        <v>478</v>
      </c>
      <c r="E241" s="195" t="s">
        <v>134</v>
      </c>
      <c r="F241" s="195" t="s">
        <v>691</v>
      </c>
      <c r="G241" s="280"/>
      <c r="H241" s="280"/>
      <c r="I241" s="280"/>
      <c r="J241" s="280"/>
      <c r="K241" s="196">
        <f t="shared" si="24"/>
        <v>0</v>
      </c>
      <c r="L241" s="193">
        <f t="shared" si="25"/>
        <v>227700.00000000003</v>
      </c>
      <c r="M241" s="192">
        <f t="shared" si="26"/>
        <v>236033.6</v>
      </c>
      <c r="N241" s="192">
        <f t="shared" si="27"/>
        <v>230304.25000000003</v>
      </c>
      <c r="O241" s="278"/>
      <c r="P241" s="241" t="str">
        <f t="shared" si="23"/>
        <v/>
      </c>
      <c r="Q241" s="192">
        <f t="shared" si="28"/>
        <v>209367.5</v>
      </c>
      <c r="R241" s="192">
        <f t="shared" si="29"/>
        <v>230304.25000000003</v>
      </c>
      <c r="S241" s="278"/>
      <c r="T241" s="278"/>
      <c r="U241" s="278">
        <v>207000</v>
      </c>
      <c r="V241" s="278">
        <v>207000</v>
      </c>
      <c r="W241" s="278">
        <v>207000</v>
      </c>
      <c r="X241" s="278"/>
      <c r="Y241" s="278"/>
      <c r="Z241" s="278"/>
      <c r="AA241" s="278"/>
      <c r="AB241" s="278"/>
      <c r="AC241" s="278">
        <v>214576</v>
      </c>
      <c r="AD241" s="278"/>
      <c r="AE241" s="278"/>
      <c r="AF241" s="278">
        <v>214576</v>
      </c>
      <c r="AG241" s="278">
        <v>214576</v>
      </c>
      <c r="AH241" s="278">
        <v>214576</v>
      </c>
      <c r="AI241" s="278"/>
      <c r="AJ241" s="278"/>
      <c r="AK241" s="278"/>
      <c r="AL241" s="278">
        <v>214576</v>
      </c>
      <c r="AM241" s="278">
        <v>207000</v>
      </c>
      <c r="AN241" s="278">
        <v>207000</v>
      </c>
      <c r="AO241" s="278"/>
      <c r="AP241" s="278"/>
      <c r="AQ241" s="278"/>
      <c r="AR241" s="278"/>
      <c r="AS241" s="278"/>
      <c r="AT241" s="278"/>
      <c r="AU241" s="278"/>
      <c r="AV241" s="278"/>
      <c r="AW241" s="278"/>
      <c r="AX241" s="278">
        <v>207000</v>
      </c>
      <c r="AY241" s="278">
        <v>207000</v>
      </c>
      <c r="AZ241" s="278"/>
      <c r="BA241" s="278"/>
      <c r="BB241" s="278">
        <v>207000</v>
      </c>
      <c r="BC241" s="278"/>
      <c r="BD241" s="278">
        <v>207000</v>
      </c>
      <c r="BE241" s="278"/>
      <c r="BF241" s="278"/>
      <c r="BG241" s="278">
        <v>207000</v>
      </c>
      <c r="BH241" s="278"/>
      <c r="BI241" s="278">
        <v>207000</v>
      </c>
      <c r="BJ241" s="278"/>
      <c r="BK241" s="278"/>
      <c r="BL241" s="278"/>
      <c r="BM241" s="278"/>
      <c r="BN241" s="278"/>
      <c r="BO241" s="278"/>
      <c r="BP241" s="278"/>
      <c r="BQ241" s="278"/>
      <c r="BR241" s="278"/>
      <c r="BS241" s="278"/>
      <c r="BT241" s="278"/>
      <c r="BU241" s="278"/>
      <c r="BV241" s="278"/>
      <c r="BW241" s="278"/>
      <c r="BX241" s="278"/>
      <c r="BY241" s="278"/>
      <c r="BZ241" s="278"/>
      <c r="CA241" s="278"/>
      <c r="CB241" s="278"/>
      <c r="CC241" s="278"/>
      <c r="CD241" s="278"/>
      <c r="CE241" s="278"/>
      <c r="CF241" s="278"/>
      <c r="CG241" s="278"/>
      <c r="CH241" s="278"/>
      <c r="CI241" s="278"/>
      <c r="CJ241" s="278"/>
      <c r="CK241" s="278"/>
      <c r="CL241" s="278"/>
      <c r="CM241" s="278"/>
      <c r="CN241" s="278"/>
      <c r="CO241" s="278"/>
      <c r="CP241" s="278"/>
      <c r="CQ241" s="278"/>
      <c r="CR241" s="278"/>
      <c r="CS241" s="278"/>
      <c r="CT241" s="278"/>
      <c r="CU241" s="278"/>
      <c r="CV241" s="278"/>
      <c r="CW241" s="278"/>
      <c r="CX241" s="278"/>
      <c r="CY241" s="278"/>
      <c r="CZ241" s="278"/>
      <c r="DA241" s="278"/>
      <c r="DB241" s="278"/>
      <c r="DC241" s="278"/>
      <c r="DD241" s="278"/>
      <c r="DE241" s="278"/>
      <c r="DF241" s="278"/>
      <c r="DG241" s="278"/>
      <c r="DH241" s="278"/>
      <c r="DI241" s="278"/>
      <c r="DJ241" s="278"/>
      <c r="DK241" s="278"/>
      <c r="DL241" s="278"/>
      <c r="DM241" s="278"/>
      <c r="DN241" s="278"/>
    </row>
    <row r="242" spans="2:118" x14ac:dyDescent="0.25">
      <c r="B242" s="353"/>
      <c r="C242" s="194" t="s">
        <v>413</v>
      </c>
      <c r="D242" s="195" t="s">
        <v>478</v>
      </c>
      <c r="E242" s="195" t="s">
        <v>134</v>
      </c>
      <c r="F242" s="195" t="s">
        <v>691</v>
      </c>
      <c r="G242" s="280"/>
      <c r="H242" s="280"/>
      <c r="I242" s="280"/>
      <c r="J242" s="280"/>
      <c r="K242" s="196">
        <f t="shared" si="24"/>
        <v>0</v>
      </c>
      <c r="L242" s="193">
        <f t="shared" si="25"/>
        <v>8800</v>
      </c>
      <c r="M242" s="192">
        <f t="shared" si="26"/>
        <v>12987.7</v>
      </c>
      <c r="N242" s="192">
        <f t="shared" si="27"/>
        <v>12654.620000000003</v>
      </c>
      <c r="O242" s="278"/>
      <c r="P242" s="241" t="str">
        <f t="shared" si="23"/>
        <v/>
      </c>
      <c r="Q242" s="192">
        <f t="shared" si="28"/>
        <v>11504.2</v>
      </c>
      <c r="R242" s="192">
        <f t="shared" si="29"/>
        <v>12654.620000000003</v>
      </c>
      <c r="S242" s="278"/>
      <c r="T242" s="278"/>
      <c r="U242" s="278">
        <v>11390</v>
      </c>
      <c r="V242" s="278"/>
      <c r="W242" s="278">
        <v>11390</v>
      </c>
      <c r="X242" s="278">
        <v>11807</v>
      </c>
      <c r="Y242" s="278"/>
      <c r="Z242" s="278"/>
      <c r="AA242" s="278"/>
      <c r="AB242" s="278">
        <v>11807</v>
      </c>
      <c r="AC242" s="278">
        <v>11807</v>
      </c>
      <c r="AD242" s="278"/>
      <c r="AE242" s="278">
        <v>8000</v>
      </c>
      <c r="AF242" s="278">
        <v>11807</v>
      </c>
      <c r="AG242" s="278">
        <v>11807</v>
      </c>
      <c r="AH242" s="278">
        <v>11807</v>
      </c>
      <c r="AI242" s="278">
        <v>11807</v>
      </c>
      <c r="AJ242" s="278">
        <v>11807</v>
      </c>
      <c r="AK242" s="278">
        <v>11807</v>
      </c>
      <c r="AL242" s="278">
        <v>11807</v>
      </c>
      <c r="AM242" s="278">
        <v>11807</v>
      </c>
      <c r="AN242" s="278">
        <v>11390</v>
      </c>
      <c r="AO242" s="278"/>
      <c r="AP242" s="278"/>
      <c r="AQ242" s="278"/>
      <c r="AR242" s="278"/>
      <c r="AS242" s="278"/>
      <c r="AT242" s="278"/>
      <c r="AU242" s="278"/>
      <c r="AV242" s="278"/>
      <c r="AW242" s="278"/>
      <c r="AX242" s="278">
        <v>11390</v>
      </c>
      <c r="AY242" s="278">
        <v>11390</v>
      </c>
      <c r="AZ242" s="278">
        <v>11807</v>
      </c>
      <c r="BA242" s="278">
        <v>11807</v>
      </c>
      <c r="BB242" s="278">
        <v>11807</v>
      </c>
      <c r="BC242" s="278"/>
      <c r="BD242" s="278">
        <v>11807</v>
      </c>
      <c r="BE242" s="278"/>
      <c r="BF242" s="278">
        <v>11390</v>
      </c>
      <c r="BG242" s="278">
        <v>11390</v>
      </c>
      <c r="BH242" s="278">
        <v>11380</v>
      </c>
      <c r="BI242" s="278">
        <v>11390</v>
      </c>
      <c r="BJ242" s="278"/>
      <c r="BK242" s="278"/>
      <c r="BL242" s="278"/>
      <c r="BM242" s="278"/>
      <c r="BN242" s="278"/>
      <c r="BO242" s="278"/>
      <c r="BP242" s="278"/>
      <c r="BQ242" s="278"/>
      <c r="BR242" s="278"/>
      <c r="BS242" s="278"/>
      <c r="BT242" s="278"/>
      <c r="BU242" s="278"/>
      <c r="BV242" s="278"/>
      <c r="BW242" s="278"/>
      <c r="BX242" s="278"/>
      <c r="BY242" s="278"/>
      <c r="BZ242" s="278"/>
      <c r="CA242" s="278"/>
      <c r="CB242" s="278"/>
      <c r="CC242" s="278"/>
      <c r="CD242" s="278"/>
      <c r="CE242" s="278"/>
      <c r="CF242" s="278"/>
      <c r="CG242" s="278"/>
      <c r="CH242" s="278"/>
      <c r="CI242" s="278"/>
      <c r="CJ242" s="278"/>
      <c r="CK242" s="278"/>
      <c r="CL242" s="278"/>
      <c r="CM242" s="278"/>
      <c r="CN242" s="278"/>
      <c r="CO242" s="278"/>
      <c r="CP242" s="278"/>
      <c r="CQ242" s="278"/>
      <c r="CR242" s="278"/>
      <c r="CS242" s="278"/>
      <c r="CT242" s="278"/>
      <c r="CU242" s="278"/>
      <c r="CV242" s="278"/>
      <c r="CW242" s="278"/>
      <c r="CX242" s="278"/>
      <c r="CY242" s="278"/>
      <c r="CZ242" s="278"/>
      <c r="DA242" s="278"/>
      <c r="DB242" s="278"/>
      <c r="DC242" s="278"/>
      <c r="DD242" s="278"/>
      <c r="DE242" s="278"/>
      <c r="DF242" s="278"/>
      <c r="DG242" s="278"/>
      <c r="DH242" s="278"/>
      <c r="DI242" s="278"/>
      <c r="DJ242" s="278"/>
      <c r="DK242" s="278"/>
      <c r="DL242" s="278"/>
      <c r="DM242" s="278"/>
      <c r="DN242" s="278"/>
    </row>
    <row r="243" spans="2:118" x14ac:dyDescent="0.25">
      <c r="B243" s="353"/>
      <c r="C243" s="194" t="s">
        <v>414</v>
      </c>
      <c r="D243" s="195" t="s">
        <v>479</v>
      </c>
      <c r="E243" s="195" t="s">
        <v>480</v>
      </c>
      <c r="F243" s="195" t="s">
        <v>691</v>
      </c>
      <c r="G243" s="280"/>
      <c r="H243" s="280"/>
      <c r="I243" s="280"/>
      <c r="J243" s="280"/>
      <c r="K243" s="196">
        <f t="shared" si="24"/>
        <v>0</v>
      </c>
      <c r="L243" s="193">
        <f t="shared" si="25"/>
        <v>110000.00000000001</v>
      </c>
      <c r="M243" s="192">
        <f t="shared" si="26"/>
        <v>385000.00000000006</v>
      </c>
      <c r="N243" s="192">
        <f t="shared" si="27"/>
        <v>247500.00000000003</v>
      </c>
      <c r="O243" s="278"/>
      <c r="P243" s="241" t="str">
        <f t="shared" si="23"/>
        <v/>
      </c>
      <c r="Q243" s="192">
        <f t="shared" si="28"/>
        <v>225000</v>
      </c>
      <c r="R243" s="192">
        <f t="shared" si="29"/>
        <v>247500.00000000003</v>
      </c>
      <c r="S243" s="278"/>
      <c r="T243" s="278"/>
      <c r="U243" s="278"/>
      <c r="V243" s="278"/>
      <c r="W243" s="278"/>
      <c r="X243" s="278"/>
      <c r="Y243" s="278"/>
      <c r="Z243" s="278"/>
      <c r="AA243" s="278"/>
      <c r="AB243" s="278"/>
      <c r="AC243" s="278"/>
      <c r="AD243" s="278"/>
      <c r="AE243" s="278"/>
      <c r="AF243" s="278"/>
      <c r="AG243" s="278"/>
      <c r="AH243" s="278"/>
      <c r="AI243" s="278"/>
      <c r="AJ243" s="278"/>
      <c r="AK243" s="278"/>
      <c r="AL243" s="278"/>
      <c r="AM243" s="278"/>
      <c r="AN243" s="278"/>
      <c r="AO243" s="278">
        <v>350000</v>
      </c>
      <c r="AP243" s="278"/>
      <c r="AQ243" s="278"/>
      <c r="AR243" s="278"/>
      <c r="AS243" s="278"/>
      <c r="AT243" s="278">
        <v>100000</v>
      </c>
      <c r="AU243" s="278"/>
      <c r="AV243" s="278"/>
      <c r="AW243" s="278"/>
      <c r="AX243" s="278"/>
      <c r="AY243" s="278"/>
      <c r="AZ243" s="278"/>
      <c r="BA243" s="278"/>
      <c r="BB243" s="278"/>
      <c r="BC243" s="278"/>
      <c r="BD243" s="278"/>
      <c r="BE243" s="278"/>
      <c r="BF243" s="278"/>
      <c r="BG243" s="278"/>
      <c r="BH243" s="278"/>
      <c r="BI243" s="278"/>
      <c r="BJ243" s="278"/>
      <c r="BK243" s="278"/>
      <c r="BL243" s="278"/>
      <c r="BM243" s="278"/>
      <c r="BN243" s="278"/>
      <c r="BO243" s="278"/>
      <c r="BP243" s="278"/>
      <c r="BQ243" s="278"/>
      <c r="BR243" s="278"/>
      <c r="BS243" s="278"/>
      <c r="BT243" s="278"/>
      <c r="BU243" s="278"/>
      <c r="BV243" s="278"/>
      <c r="BW243" s="278"/>
      <c r="BX243" s="278"/>
      <c r="BY243" s="278"/>
      <c r="BZ243" s="278"/>
      <c r="CA243" s="278"/>
      <c r="CB243" s="278"/>
      <c r="CC243" s="278"/>
      <c r="CD243" s="278"/>
      <c r="CE243" s="278"/>
      <c r="CF243" s="278"/>
      <c r="CG243" s="278"/>
      <c r="CH243" s="278"/>
      <c r="CI243" s="278"/>
      <c r="CJ243" s="278"/>
      <c r="CK243" s="278"/>
      <c r="CL243" s="278"/>
      <c r="CM243" s="278"/>
      <c r="CN243" s="278"/>
      <c r="CO243" s="278"/>
      <c r="CP243" s="278"/>
      <c r="CQ243" s="278"/>
      <c r="CR243" s="278"/>
      <c r="CS243" s="278"/>
      <c r="CT243" s="278"/>
      <c r="CU243" s="278"/>
      <c r="CV243" s="278"/>
      <c r="CW243" s="278"/>
      <c r="CX243" s="278"/>
      <c r="CY243" s="278"/>
      <c r="CZ243" s="278"/>
      <c r="DA243" s="278"/>
      <c r="DB243" s="278"/>
      <c r="DC243" s="278"/>
      <c r="DD243" s="278"/>
      <c r="DE243" s="278"/>
      <c r="DF243" s="278"/>
      <c r="DG243" s="278"/>
      <c r="DH243" s="278"/>
      <c r="DI243" s="278"/>
      <c r="DJ243" s="278"/>
      <c r="DK243" s="278"/>
      <c r="DL243" s="278"/>
      <c r="DM243" s="278"/>
      <c r="DN243" s="278"/>
    </row>
    <row r="244" spans="2:118" x14ac:dyDescent="0.25">
      <c r="B244" s="353"/>
      <c r="C244" s="194" t="s">
        <v>415</v>
      </c>
      <c r="D244" s="195" t="s">
        <v>478</v>
      </c>
      <c r="E244" s="195" t="s">
        <v>134</v>
      </c>
      <c r="F244" s="195" t="s">
        <v>691</v>
      </c>
      <c r="G244" s="280"/>
      <c r="H244" s="280"/>
      <c r="I244" s="280"/>
      <c r="J244" s="280"/>
      <c r="K244" s="196">
        <f t="shared" si="24"/>
        <v>0</v>
      </c>
      <c r="L244" s="193">
        <f t="shared" si="25"/>
        <v>481.8</v>
      </c>
      <c r="M244" s="192">
        <f t="shared" si="26"/>
        <v>1100</v>
      </c>
      <c r="N244" s="192">
        <f t="shared" si="27"/>
        <v>984.7</v>
      </c>
      <c r="O244" s="278"/>
      <c r="P244" s="241" t="str">
        <f t="shared" si="23"/>
        <v/>
      </c>
      <c r="Q244" s="192">
        <f t="shared" si="28"/>
        <v>895.18181818181813</v>
      </c>
      <c r="R244" s="192">
        <f t="shared" si="29"/>
        <v>984.7</v>
      </c>
      <c r="S244" s="278"/>
      <c r="T244" s="278"/>
      <c r="U244" s="278"/>
      <c r="V244" s="278"/>
      <c r="W244" s="278"/>
      <c r="X244" s="278">
        <v>803</v>
      </c>
      <c r="Y244" s="278">
        <v>803</v>
      </c>
      <c r="Z244" s="278">
        <v>803</v>
      </c>
      <c r="AA244" s="278"/>
      <c r="AB244" s="278"/>
      <c r="AC244" s="278"/>
      <c r="AD244" s="278"/>
      <c r="AE244" s="278"/>
      <c r="AF244" s="278"/>
      <c r="AG244" s="278"/>
      <c r="AH244" s="278"/>
      <c r="AI244" s="278"/>
      <c r="AJ244" s="278"/>
      <c r="AK244" s="278"/>
      <c r="AL244" s="278"/>
      <c r="AM244" s="278"/>
      <c r="AN244" s="278"/>
      <c r="AO244" s="278">
        <v>1000</v>
      </c>
      <c r="AP244" s="278">
        <v>1000</v>
      </c>
      <c r="AQ244" s="278">
        <v>1000</v>
      </c>
      <c r="AR244" s="278">
        <v>1000</v>
      </c>
      <c r="AS244" s="278">
        <v>1000</v>
      </c>
      <c r="AT244" s="278">
        <v>1000</v>
      </c>
      <c r="AU244" s="278">
        <v>1000</v>
      </c>
      <c r="AV244" s="278">
        <v>438</v>
      </c>
      <c r="AW244" s="278"/>
      <c r="AX244" s="278"/>
      <c r="AY244" s="278"/>
      <c r="AZ244" s="278"/>
      <c r="BA244" s="278"/>
      <c r="BB244" s="278"/>
      <c r="BC244" s="278"/>
      <c r="BD244" s="278"/>
      <c r="BE244" s="278"/>
      <c r="BF244" s="278"/>
      <c r="BG244" s="278"/>
      <c r="BH244" s="278"/>
      <c r="BI244" s="278"/>
      <c r="BJ244" s="278"/>
      <c r="BK244" s="278"/>
      <c r="BL244" s="278"/>
      <c r="BM244" s="278"/>
      <c r="BN244" s="278"/>
      <c r="BO244" s="278"/>
      <c r="BP244" s="278"/>
      <c r="BQ244" s="278"/>
      <c r="BR244" s="278"/>
      <c r="BS244" s="278"/>
      <c r="BT244" s="278"/>
      <c r="BU244" s="278"/>
      <c r="BV244" s="278"/>
      <c r="BW244" s="278"/>
      <c r="BX244" s="278"/>
      <c r="BY244" s="278"/>
      <c r="BZ244" s="278"/>
      <c r="CA244" s="278"/>
      <c r="CB244" s="278"/>
      <c r="CC244" s="278"/>
      <c r="CD244" s="278"/>
      <c r="CE244" s="278"/>
      <c r="CF244" s="278"/>
      <c r="CG244" s="278"/>
      <c r="CH244" s="278"/>
      <c r="CI244" s="278"/>
      <c r="CJ244" s="278"/>
      <c r="CK244" s="278"/>
      <c r="CL244" s="278"/>
      <c r="CM244" s="278"/>
      <c r="CN244" s="278"/>
      <c r="CO244" s="278"/>
      <c r="CP244" s="278"/>
      <c r="CQ244" s="278"/>
      <c r="CR244" s="278"/>
      <c r="CS244" s="278"/>
      <c r="CT244" s="278"/>
      <c r="CU244" s="278"/>
      <c r="CV244" s="278"/>
      <c r="CW244" s="278"/>
      <c r="CX244" s="278"/>
      <c r="CY244" s="278"/>
      <c r="CZ244" s="278"/>
      <c r="DA244" s="278"/>
      <c r="DB244" s="278"/>
      <c r="DC244" s="278"/>
      <c r="DD244" s="278"/>
      <c r="DE244" s="278"/>
      <c r="DF244" s="278"/>
      <c r="DG244" s="278"/>
      <c r="DH244" s="278"/>
      <c r="DI244" s="278"/>
      <c r="DJ244" s="278"/>
      <c r="DK244" s="278"/>
      <c r="DL244" s="278"/>
      <c r="DM244" s="278"/>
      <c r="DN244" s="278"/>
    </row>
    <row r="245" spans="2:118" x14ac:dyDescent="0.25">
      <c r="B245" s="353"/>
      <c r="C245" s="194" t="s">
        <v>416</v>
      </c>
      <c r="D245" s="195" t="s">
        <v>478</v>
      </c>
      <c r="E245" s="195" t="s">
        <v>134</v>
      </c>
      <c r="F245" s="195" t="s">
        <v>691</v>
      </c>
      <c r="G245" s="280"/>
      <c r="H245" s="280"/>
      <c r="I245" s="280"/>
      <c r="J245" s="280"/>
      <c r="K245" s="196">
        <f t="shared" si="24"/>
        <v>0</v>
      </c>
      <c r="L245" s="193">
        <f t="shared" si="25"/>
        <v>38500</v>
      </c>
      <c r="M245" s="192">
        <f t="shared" si="26"/>
        <v>82500</v>
      </c>
      <c r="N245" s="192">
        <f t="shared" si="27"/>
        <v>64075.000000000007</v>
      </c>
      <c r="O245" s="278"/>
      <c r="P245" s="241" t="str">
        <f t="shared" si="23"/>
        <v/>
      </c>
      <c r="Q245" s="192">
        <f t="shared" si="28"/>
        <v>58250</v>
      </c>
      <c r="R245" s="192">
        <f t="shared" si="29"/>
        <v>64075.000000000007</v>
      </c>
      <c r="S245" s="278"/>
      <c r="T245" s="278">
        <v>68000</v>
      </c>
      <c r="U245" s="278"/>
      <c r="V245" s="278"/>
      <c r="W245" s="278"/>
      <c r="X245" s="278"/>
      <c r="Y245" s="278"/>
      <c r="Z245" s="278"/>
      <c r="AA245" s="278"/>
      <c r="AB245" s="278"/>
      <c r="AC245" s="278"/>
      <c r="AD245" s="278"/>
      <c r="AE245" s="278"/>
      <c r="AF245" s="278"/>
      <c r="AG245" s="278"/>
      <c r="AH245" s="278"/>
      <c r="AI245" s="278"/>
      <c r="AJ245" s="278"/>
      <c r="AK245" s="278"/>
      <c r="AL245" s="278"/>
      <c r="AM245" s="278"/>
      <c r="AN245" s="278"/>
      <c r="AO245" s="278">
        <v>75000</v>
      </c>
      <c r="AP245" s="278"/>
      <c r="AQ245" s="278"/>
      <c r="AR245" s="278"/>
      <c r="AS245" s="278"/>
      <c r="AT245" s="278"/>
      <c r="AU245" s="278"/>
      <c r="AV245" s="278">
        <v>35000</v>
      </c>
      <c r="AW245" s="278">
        <v>55000</v>
      </c>
      <c r="AX245" s="278"/>
      <c r="AY245" s="278"/>
      <c r="AZ245" s="278"/>
      <c r="BA245" s="278"/>
      <c r="BB245" s="278"/>
      <c r="BC245" s="278"/>
      <c r="BD245" s="278"/>
      <c r="BE245" s="278"/>
      <c r="BF245" s="278"/>
      <c r="BG245" s="278"/>
      <c r="BH245" s="278"/>
      <c r="BI245" s="278"/>
      <c r="BJ245" s="278"/>
      <c r="BK245" s="278"/>
      <c r="BL245" s="278"/>
      <c r="BM245" s="278"/>
      <c r="BN245" s="278"/>
      <c r="BO245" s="278"/>
      <c r="BP245" s="278"/>
      <c r="BQ245" s="278"/>
      <c r="BR245" s="278"/>
      <c r="BS245" s="278"/>
      <c r="BT245" s="278"/>
      <c r="BU245" s="278"/>
      <c r="BV245" s="278"/>
      <c r="BW245" s="278"/>
      <c r="BX245" s="278"/>
      <c r="BY245" s="278"/>
      <c r="BZ245" s="278"/>
      <c r="CA245" s="278"/>
      <c r="CB245" s="278"/>
      <c r="CC245" s="278"/>
      <c r="CD245" s="278"/>
      <c r="CE245" s="278"/>
      <c r="CF245" s="278"/>
      <c r="CG245" s="278"/>
      <c r="CH245" s="278"/>
      <c r="CI245" s="278"/>
      <c r="CJ245" s="278"/>
      <c r="CK245" s="278"/>
      <c r="CL245" s="278"/>
      <c r="CM245" s="278"/>
      <c r="CN245" s="278"/>
      <c r="CO245" s="278"/>
      <c r="CP245" s="278"/>
      <c r="CQ245" s="278"/>
      <c r="CR245" s="278"/>
      <c r="CS245" s="278"/>
      <c r="CT245" s="278"/>
      <c r="CU245" s="278"/>
      <c r="CV245" s="278"/>
      <c r="CW245" s="278"/>
      <c r="CX245" s="278"/>
      <c r="CY245" s="278"/>
      <c r="CZ245" s="278"/>
      <c r="DA245" s="278"/>
      <c r="DB245" s="278"/>
      <c r="DC245" s="278"/>
      <c r="DD245" s="278"/>
      <c r="DE245" s="278"/>
      <c r="DF245" s="278"/>
      <c r="DG245" s="278"/>
      <c r="DH245" s="278"/>
      <c r="DI245" s="278"/>
      <c r="DJ245" s="278"/>
      <c r="DK245" s="278"/>
      <c r="DL245" s="278"/>
      <c r="DM245" s="278"/>
      <c r="DN245" s="278"/>
    </row>
    <row r="246" spans="2:118" x14ac:dyDescent="0.25">
      <c r="B246" s="352" t="s">
        <v>432</v>
      </c>
      <c r="C246" s="194" t="s">
        <v>418</v>
      </c>
      <c r="D246" s="195" t="s">
        <v>479</v>
      </c>
      <c r="E246" s="195" t="s">
        <v>480</v>
      </c>
      <c r="F246" s="195" t="s">
        <v>692</v>
      </c>
      <c r="G246" s="280"/>
      <c r="H246" s="280"/>
      <c r="I246" s="280"/>
      <c r="J246" s="280"/>
      <c r="K246" s="196">
        <f t="shared" si="24"/>
        <v>0</v>
      </c>
      <c r="L246" s="193">
        <f t="shared" si="25"/>
        <v>2200000</v>
      </c>
      <c r="M246" s="192">
        <f t="shared" si="26"/>
        <v>2200000</v>
      </c>
      <c r="N246" s="192">
        <f t="shared" si="27"/>
        <v>2200000</v>
      </c>
      <c r="O246" s="278"/>
      <c r="P246" s="241" t="str">
        <f t="shared" ref="P246:P256" si="30">IF(F246="O",IF(K246&lt;&gt;0,"",IF(N246&lt;&gt;0,"","&lt;--Es necesario ingresar un valor aproximado")),IF(N246&lt;&gt;0,"","&lt;--Es necesario ingresar un valor aproximado"))</f>
        <v/>
      </c>
      <c r="Q246" s="192">
        <f t="shared" si="28"/>
        <v>1999999.9999999998</v>
      </c>
      <c r="R246" s="192">
        <f t="shared" si="29"/>
        <v>2200000</v>
      </c>
      <c r="S246" s="278"/>
      <c r="T246" s="278">
        <v>2000000</v>
      </c>
      <c r="U246" s="278"/>
      <c r="V246" s="278"/>
      <c r="W246" s="278"/>
      <c r="X246" s="278"/>
      <c r="Y246" s="278"/>
      <c r="Z246" s="278"/>
      <c r="AA246" s="278"/>
      <c r="AB246" s="278"/>
      <c r="AC246" s="278"/>
      <c r="AD246" s="278"/>
      <c r="AE246" s="278"/>
      <c r="AF246" s="278"/>
      <c r="AG246" s="278"/>
      <c r="AH246" s="278"/>
      <c r="AI246" s="278"/>
      <c r="AJ246" s="278"/>
      <c r="AK246" s="278"/>
      <c r="AL246" s="278"/>
      <c r="AM246" s="278"/>
      <c r="AN246" s="278"/>
      <c r="AO246" s="278"/>
      <c r="AP246" s="278"/>
      <c r="AQ246" s="278"/>
      <c r="AR246" s="278"/>
      <c r="AS246" s="278"/>
      <c r="AT246" s="278"/>
      <c r="AU246" s="278"/>
      <c r="AV246" s="278"/>
      <c r="AW246" s="278"/>
      <c r="AX246" s="278"/>
      <c r="AY246" s="278"/>
      <c r="AZ246" s="278"/>
      <c r="BA246" s="278"/>
      <c r="BB246" s="278"/>
      <c r="BC246" s="278"/>
      <c r="BD246" s="278"/>
      <c r="BE246" s="278"/>
      <c r="BF246" s="278"/>
      <c r="BG246" s="278"/>
      <c r="BH246" s="278"/>
      <c r="BI246" s="278"/>
      <c r="BJ246" s="278"/>
      <c r="BK246" s="278"/>
      <c r="BL246" s="278"/>
      <c r="BM246" s="278"/>
      <c r="BN246" s="278"/>
      <c r="BO246" s="278"/>
      <c r="BP246" s="278"/>
      <c r="BQ246" s="278"/>
      <c r="BR246" s="278"/>
      <c r="BS246" s="278"/>
      <c r="BT246" s="278"/>
      <c r="BU246" s="278"/>
      <c r="BV246" s="278"/>
      <c r="BW246" s="278"/>
      <c r="BX246" s="278"/>
      <c r="BY246" s="278"/>
      <c r="BZ246" s="278"/>
      <c r="CA246" s="278"/>
      <c r="CB246" s="278"/>
      <c r="CC246" s="278"/>
      <c r="CD246" s="278"/>
      <c r="CE246" s="278"/>
      <c r="CF246" s="278"/>
      <c r="CG246" s="278"/>
      <c r="CH246" s="278"/>
      <c r="CI246" s="278"/>
      <c r="CJ246" s="278"/>
      <c r="CK246" s="278"/>
      <c r="CL246" s="278"/>
      <c r="CM246" s="278"/>
      <c r="CN246" s="278"/>
      <c r="CO246" s="278"/>
      <c r="CP246" s="278"/>
      <c r="CQ246" s="278"/>
      <c r="CR246" s="278"/>
      <c r="CS246" s="278"/>
      <c r="CT246" s="278"/>
      <c r="CU246" s="278"/>
      <c r="CV246" s="278"/>
      <c r="CW246" s="278"/>
      <c r="CX246" s="278"/>
      <c r="CY246" s="278"/>
      <c r="CZ246" s="278"/>
      <c r="DA246" s="278"/>
      <c r="DB246" s="278"/>
      <c r="DC246" s="278"/>
      <c r="DD246" s="278"/>
      <c r="DE246" s="278"/>
      <c r="DF246" s="278"/>
      <c r="DG246" s="278"/>
      <c r="DH246" s="278"/>
      <c r="DI246" s="278"/>
      <c r="DJ246" s="278"/>
      <c r="DK246" s="278"/>
      <c r="DL246" s="278"/>
      <c r="DM246" s="278"/>
      <c r="DN246" s="278"/>
    </row>
    <row r="247" spans="2:118" x14ac:dyDescent="0.25">
      <c r="B247" s="353"/>
      <c r="C247" s="194" t="s">
        <v>419</v>
      </c>
      <c r="D247" s="195" t="s">
        <v>479</v>
      </c>
      <c r="E247" s="195" t="s">
        <v>480</v>
      </c>
      <c r="F247" s="195" t="s">
        <v>692</v>
      </c>
      <c r="G247" s="280"/>
      <c r="H247" s="280"/>
      <c r="I247" s="280"/>
      <c r="J247" s="280"/>
      <c r="K247" s="196">
        <f t="shared" si="24"/>
        <v>0</v>
      </c>
      <c r="L247" s="193">
        <f t="shared" si="25"/>
        <v>0</v>
      </c>
      <c r="M247" s="192">
        <f t="shared" si="26"/>
        <v>0</v>
      </c>
      <c r="N247" s="192">
        <f t="shared" si="27"/>
        <v>0</v>
      </c>
      <c r="O247" s="278"/>
      <c r="P247" s="241" t="str">
        <f t="shared" si="30"/>
        <v>&lt;--Es necesario ingresar un valor aproximado</v>
      </c>
      <c r="Q247" s="192">
        <f t="shared" si="28"/>
        <v>0</v>
      </c>
      <c r="R247" s="192">
        <f t="shared" si="29"/>
        <v>0</v>
      </c>
      <c r="S247" s="278"/>
      <c r="T247" s="278"/>
      <c r="U247" s="278"/>
      <c r="V247" s="278"/>
      <c r="W247" s="278"/>
      <c r="X247" s="278"/>
      <c r="Y247" s="278"/>
      <c r="Z247" s="278"/>
      <c r="AA247" s="278"/>
      <c r="AB247" s="278"/>
      <c r="AC247" s="278"/>
      <c r="AD247" s="278"/>
      <c r="AE247" s="278"/>
      <c r="AF247" s="278"/>
      <c r="AG247" s="278"/>
      <c r="AH247" s="278"/>
      <c r="AI247" s="278"/>
      <c r="AJ247" s="278"/>
      <c r="AK247" s="278"/>
      <c r="AL247" s="278"/>
      <c r="AM247" s="278"/>
      <c r="AN247" s="278"/>
      <c r="AO247" s="278"/>
      <c r="AP247" s="278"/>
      <c r="AQ247" s="278"/>
      <c r="AR247" s="278"/>
      <c r="AS247" s="278"/>
      <c r="AT247" s="278"/>
      <c r="AU247" s="278"/>
      <c r="AV247" s="278"/>
      <c r="AW247" s="278"/>
      <c r="AX247" s="278"/>
      <c r="AY247" s="278"/>
      <c r="AZ247" s="278"/>
      <c r="BA247" s="278"/>
      <c r="BB247" s="278"/>
      <c r="BC247" s="278"/>
      <c r="BD247" s="278"/>
      <c r="BE247" s="278"/>
      <c r="BF247" s="278"/>
      <c r="BG247" s="278"/>
      <c r="BH247" s="278"/>
      <c r="BI247" s="278"/>
      <c r="BJ247" s="278"/>
      <c r="BK247" s="278"/>
      <c r="BL247" s="278"/>
      <c r="BM247" s="278"/>
      <c r="BN247" s="278"/>
      <c r="BO247" s="278"/>
      <c r="BP247" s="278"/>
      <c r="BQ247" s="278"/>
      <c r="BR247" s="278"/>
      <c r="BS247" s="278"/>
      <c r="BT247" s="278"/>
      <c r="BU247" s="278"/>
      <c r="BV247" s="278"/>
      <c r="BW247" s="278"/>
      <c r="BX247" s="278"/>
      <c r="BY247" s="278"/>
      <c r="BZ247" s="278"/>
      <c r="CA247" s="278"/>
      <c r="CB247" s="278"/>
      <c r="CC247" s="278"/>
      <c r="CD247" s="278"/>
      <c r="CE247" s="278"/>
      <c r="CF247" s="278"/>
      <c r="CG247" s="278"/>
      <c r="CH247" s="278"/>
      <c r="CI247" s="278"/>
      <c r="CJ247" s="278"/>
      <c r="CK247" s="278"/>
      <c r="CL247" s="278"/>
      <c r="CM247" s="278"/>
      <c r="CN247" s="278"/>
      <c r="CO247" s="278"/>
      <c r="CP247" s="278"/>
      <c r="CQ247" s="278"/>
      <c r="CR247" s="278"/>
      <c r="CS247" s="278"/>
      <c r="CT247" s="278"/>
      <c r="CU247" s="278"/>
      <c r="CV247" s="278"/>
      <c r="CW247" s="278"/>
      <c r="CX247" s="278"/>
      <c r="CY247" s="278"/>
      <c r="CZ247" s="278"/>
      <c r="DA247" s="278"/>
      <c r="DB247" s="278"/>
      <c r="DC247" s="278"/>
      <c r="DD247" s="278"/>
      <c r="DE247" s="278"/>
      <c r="DF247" s="278"/>
      <c r="DG247" s="278"/>
      <c r="DH247" s="278"/>
      <c r="DI247" s="278"/>
      <c r="DJ247" s="278"/>
      <c r="DK247" s="278"/>
      <c r="DL247" s="278"/>
      <c r="DM247" s="278"/>
      <c r="DN247" s="278"/>
    </row>
    <row r="248" spans="2:118" x14ac:dyDescent="0.25">
      <c r="B248" s="353"/>
      <c r="C248" s="194" t="s">
        <v>420</v>
      </c>
      <c r="D248" s="195" t="s">
        <v>479</v>
      </c>
      <c r="E248" s="195" t="s">
        <v>480</v>
      </c>
      <c r="F248" s="195" t="s">
        <v>692</v>
      </c>
      <c r="G248" s="280"/>
      <c r="H248" s="280"/>
      <c r="I248" s="280"/>
      <c r="J248" s="280"/>
      <c r="K248" s="196">
        <f t="shared" si="24"/>
        <v>0</v>
      </c>
      <c r="L248" s="193">
        <f t="shared" si="25"/>
        <v>0</v>
      </c>
      <c r="M248" s="192">
        <f t="shared" si="26"/>
        <v>0</v>
      </c>
      <c r="N248" s="192">
        <f t="shared" si="27"/>
        <v>0</v>
      </c>
      <c r="O248" s="278"/>
      <c r="P248" s="241" t="str">
        <f t="shared" si="30"/>
        <v>&lt;--Es necesario ingresar un valor aproximado</v>
      </c>
      <c r="Q248" s="192">
        <f t="shared" si="28"/>
        <v>0</v>
      </c>
      <c r="R248" s="192">
        <f t="shared" si="29"/>
        <v>0</v>
      </c>
      <c r="S248" s="278"/>
      <c r="T248" s="278"/>
      <c r="U248" s="278"/>
      <c r="V248" s="278"/>
      <c r="W248" s="278"/>
      <c r="X248" s="278"/>
      <c r="Y248" s="278"/>
      <c r="Z248" s="278"/>
      <c r="AA248" s="278"/>
      <c r="AB248" s="278"/>
      <c r="AC248" s="278"/>
      <c r="AD248" s="278"/>
      <c r="AE248" s="278"/>
      <c r="AF248" s="278"/>
      <c r="AG248" s="278"/>
      <c r="AH248" s="278"/>
      <c r="AI248" s="278"/>
      <c r="AJ248" s="278"/>
      <c r="AK248" s="278"/>
      <c r="AL248" s="278"/>
      <c r="AM248" s="278"/>
      <c r="AN248" s="278"/>
      <c r="AO248" s="278"/>
      <c r="AP248" s="278"/>
      <c r="AQ248" s="278"/>
      <c r="AR248" s="278"/>
      <c r="AS248" s="278"/>
      <c r="AT248" s="278"/>
      <c r="AU248" s="278"/>
      <c r="AV248" s="278"/>
      <c r="AW248" s="278"/>
      <c r="AX248" s="278"/>
      <c r="AY248" s="278"/>
      <c r="AZ248" s="278"/>
      <c r="BA248" s="278"/>
      <c r="BB248" s="278"/>
      <c r="BC248" s="278"/>
      <c r="BD248" s="278"/>
      <c r="BE248" s="278"/>
      <c r="BF248" s="278"/>
      <c r="BG248" s="278"/>
      <c r="BH248" s="278"/>
      <c r="BI248" s="278"/>
      <c r="BJ248" s="278"/>
      <c r="BK248" s="278"/>
      <c r="BL248" s="278"/>
      <c r="BM248" s="278"/>
      <c r="BN248" s="278"/>
      <c r="BO248" s="278"/>
      <c r="BP248" s="278"/>
      <c r="BQ248" s="278"/>
      <c r="BR248" s="278"/>
      <c r="BS248" s="278"/>
      <c r="BT248" s="278"/>
      <c r="BU248" s="278"/>
      <c r="BV248" s="278"/>
      <c r="BW248" s="278"/>
      <c r="BX248" s="278"/>
      <c r="BY248" s="278"/>
      <c r="BZ248" s="278"/>
      <c r="CA248" s="278"/>
      <c r="CB248" s="278"/>
      <c r="CC248" s="278"/>
      <c r="CD248" s="278"/>
      <c r="CE248" s="278"/>
      <c r="CF248" s="278"/>
      <c r="CG248" s="278"/>
      <c r="CH248" s="278"/>
      <c r="CI248" s="278"/>
      <c r="CJ248" s="278"/>
      <c r="CK248" s="278"/>
      <c r="CL248" s="278"/>
      <c r="CM248" s="278"/>
      <c r="CN248" s="278"/>
      <c r="CO248" s="278"/>
      <c r="CP248" s="278"/>
      <c r="CQ248" s="278"/>
      <c r="CR248" s="278"/>
      <c r="CS248" s="278"/>
      <c r="CT248" s="278"/>
      <c r="CU248" s="278"/>
      <c r="CV248" s="278"/>
      <c r="CW248" s="278"/>
      <c r="CX248" s="278"/>
      <c r="CY248" s="278"/>
      <c r="CZ248" s="278"/>
      <c r="DA248" s="278"/>
      <c r="DB248" s="278"/>
      <c r="DC248" s="278"/>
      <c r="DD248" s="278"/>
      <c r="DE248" s="278"/>
      <c r="DF248" s="278"/>
      <c r="DG248" s="278"/>
      <c r="DH248" s="278"/>
      <c r="DI248" s="278"/>
      <c r="DJ248" s="278"/>
      <c r="DK248" s="278"/>
      <c r="DL248" s="278"/>
      <c r="DM248" s="278"/>
      <c r="DN248" s="278"/>
    </row>
    <row r="249" spans="2:118" x14ac:dyDescent="0.25">
      <c r="B249" s="353"/>
      <c r="C249" s="194" t="s">
        <v>421</v>
      </c>
      <c r="D249" s="195" t="s">
        <v>479</v>
      </c>
      <c r="E249" s="195" t="s">
        <v>480</v>
      </c>
      <c r="F249" s="195" t="s">
        <v>692</v>
      </c>
      <c r="G249" s="280"/>
      <c r="H249" s="280"/>
      <c r="I249" s="280"/>
      <c r="J249" s="280"/>
      <c r="K249" s="196">
        <f t="shared" si="24"/>
        <v>0</v>
      </c>
      <c r="L249" s="193">
        <f t="shared" si="25"/>
        <v>0</v>
      </c>
      <c r="M249" s="192">
        <f t="shared" si="26"/>
        <v>0</v>
      </c>
      <c r="N249" s="192">
        <f t="shared" si="27"/>
        <v>0</v>
      </c>
      <c r="O249" s="278"/>
      <c r="P249" s="241" t="str">
        <f t="shared" si="30"/>
        <v>&lt;--Es necesario ingresar un valor aproximado</v>
      </c>
      <c r="Q249" s="192">
        <f t="shared" si="28"/>
        <v>0</v>
      </c>
      <c r="R249" s="192">
        <f t="shared" si="29"/>
        <v>0</v>
      </c>
      <c r="S249" s="278"/>
      <c r="T249" s="278"/>
      <c r="U249" s="278"/>
      <c r="V249" s="278"/>
      <c r="W249" s="278"/>
      <c r="X249" s="278"/>
      <c r="Y249" s="278"/>
      <c r="Z249" s="278"/>
      <c r="AA249" s="278"/>
      <c r="AB249" s="278"/>
      <c r="AC249" s="278"/>
      <c r="AD249" s="278"/>
      <c r="AE249" s="278"/>
      <c r="AF249" s="278"/>
      <c r="AG249" s="278"/>
      <c r="AH249" s="278"/>
      <c r="AI249" s="278"/>
      <c r="AJ249" s="278"/>
      <c r="AK249" s="278"/>
      <c r="AL249" s="278"/>
      <c r="AM249" s="278"/>
      <c r="AN249" s="278"/>
      <c r="AO249" s="278"/>
      <c r="AP249" s="278"/>
      <c r="AQ249" s="278"/>
      <c r="AR249" s="278"/>
      <c r="AS249" s="278"/>
      <c r="AT249" s="278"/>
      <c r="AU249" s="278"/>
      <c r="AV249" s="278"/>
      <c r="AW249" s="278"/>
      <c r="AX249" s="278"/>
      <c r="AY249" s="278"/>
      <c r="AZ249" s="278"/>
      <c r="BA249" s="278"/>
      <c r="BB249" s="278"/>
      <c r="BC249" s="278"/>
      <c r="BD249" s="278"/>
      <c r="BE249" s="278"/>
      <c r="BF249" s="278"/>
      <c r="BG249" s="278"/>
      <c r="BH249" s="278"/>
      <c r="BI249" s="278"/>
      <c r="BJ249" s="278"/>
      <c r="BK249" s="278"/>
      <c r="BL249" s="278"/>
      <c r="BM249" s="278"/>
      <c r="BN249" s="278"/>
      <c r="BO249" s="278"/>
      <c r="BP249" s="278"/>
      <c r="BQ249" s="278"/>
      <c r="BR249" s="278"/>
      <c r="BS249" s="278"/>
      <c r="BT249" s="278"/>
      <c r="BU249" s="278"/>
      <c r="BV249" s="278"/>
      <c r="BW249" s="278"/>
      <c r="BX249" s="278"/>
      <c r="BY249" s="278"/>
      <c r="BZ249" s="278"/>
      <c r="CA249" s="278"/>
      <c r="CB249" s="278"/>
      <c r="CC249" s="278"/>
      <c r="CD249" s="278"/>
      <c r="CE249" s="278"/>
      <c r="CF249" s="278"/>
      <c r="CG249" s="278"/>
      <c r="CH249" s="278"/>
      <c r="CI249" s="278"/>
      <c r="CJ249" s="278"/>
      <c r="CK249" s="278"/>
      <c r="CL249" s="278"/>
      <c r="CM249" s="278"/>
      <c r="CN249" s="278"/>
      <c r="CO249" s="278"/>
      <c r="CP249" s="278"/>
      <c r="CQ249" s="278"/>
      <c r="CR249" s="278"/>
      <c r="CS249" s="278"/>
      <c r="CT249" s="278"/>
      <c r="CU249" s="278"/>
      <c r="CV249" s="278"/>
      <c r="CW249" s="278"/>
      <c r="CX249" s="278"/>
      <c r="CY249" s="278"/>
      <c r="CZ249" s="278"/>
      <c r="DA249" s="278"/>
      <c r="DB249" s="278"/>
      <c r="DC249" s="278"/>
      <c r="DD249" s="278"/>
      <c r="DE249" s="278"/>
      <c r="DF249" s="278"/>
      <c r="DG249" s="278"/>
      <c r="DH249" s="278"/>
      <c r="DI249" s="278"/>
      <c r="DJ249" s="278"/>
      <c r="DK249" s="278"/>
      <c r="DL249" s="278"/>
      <c r="DM249" s="278"/>
      <c r="DN249" s="278"/>
    </row>
    <row r="250" spans="2:118" x14ac:dyDescent="0.25">
      <c r="B250" s="353"/>
      <c r="C250" s="194" t="s">
        <v>422</v>
      </c>
      <c r="D250" s="195" t="s">
        <v>479</v>
      </c>
      <c r="E250" s="195" t="s">
        <v>480</v>
      </c>
      <c r="F250" s="195" t="s">
        <v>692</v>
      </c>
      <c r="G250" s="280"/>
      <c r="H250" s="280"/>
      <c r="I250" s="280"/>
      <c r="J250" s="280"/>
      <c r="K250" s="196">
        <f t="shared" si="24"/>
        <v>0</v>
      </c>
      <c r="L250" s="193">
        <f t="shared" si="25"/>
        <v>0</v>
      </c>
      <c r="M250" s="192">
        <f t="shared" si="26"/>
        <v>0</v>
      </c>
      <c r="N250" s="192">
        <f t="shared" si="27"/>
        <v>0</v>
      </c>
      <c r="O250" s="278"/>
      <c r="P250" s="241" t="str">
        <f t="shared" si="30"/>
        <v>&lt;--Es necesario ingresar un valor aproximado</v>
      </c>
      <c r="Q250" s="192">
        <f t="shared" si="28"/>
        <v>0</v>
      </c>
      <c r="R250" s="192">
        <f t="shared" si="29"/>
        <v>0</v>
      </c>
      <c r="S250" s="278"/>
      <c r="T250" s="278"/>
      <c r="U250" s="278"/>
      <c r="V250" s="278"/>
      <c r="W250" s="278"/>
      <c r="X250" s="278"/>
      <c r="Y250" s="278"/>
      <c r="Z250" s="278"/>
      <c r="AA250" s="278"/>
      <c r="AB250" s="278"/>
      <c r="AC250" s="278"/>
      <c r="AD250" s="278"/>
      <c r="AE250" s="278"/>
      <c r="AF250" s="278"/>
      <c r="AG250" s="278"/>
      <c r="AH250" s="278"/>
      <c r="AI250" s="278"/>
      <c r="AJ250" s="278"/>
      <c r="AK250" s="278"/>
      <c r="AL250" s="278"/>
      <c r="AM250" s="278"/>
      <c r="AN250" s="278"/>
      <c r="AO250" s="278"/>
      <c r="AP250" s="278"/>
      <c r="AQ250" s="278"/>
      <c r="AR250" s="278"/>
      <c r="AS250" s="278"/>
      <c r="AT250" s="278"/>
      <c r="AU250" s="278"/>
      <c r="AV250" s="278"/>
      <c r="AW250" s="278"/>
      <c r="AX250" s="278"/>
      <c r="AY250" s="278"/>
      <c r="AZ250" s="278"/>
      <c r="BA250" s="278"/>
      <c r="BB250" s="278"/>
      <c r="BC250" s="278"/>
      <c r="BD250" s="278"/>
      <c r="BE250" s="278"/>
      <c r="BF250" s="278"/>
      <c r="BG250" s="278"/>
      <c r="BH250" s="278"/>
      <c r="BI250" s="278"/>
      <c r="BJ250" s="278"/>
      <c r="BK250" s="278"/>
      <c r="BL250" s="278"/>
      <c r="BM250" s="278"/>
      <c r="BN250" s="278"/>
      <c r="BO250" s="278"/>
      <c r="BP250" s="278"/>
      <c r="BQ250" s="278"/>
      <c r="BR250" s="278"/>
      <c r="BS250" s="278"/>
      <c r="BT250" s="278"/>
      <c r="BU250" s="278"/>
      <c r="BV250" s="278"/>
      <c r="BW250" s="278"/>
      <c r="BX250" s="278"/>
      <c r="BY250" s="278"/>
      <c r="BZ250" s="278"/>
      <c r="CA250" s="278"/>
      <c r="CB250" s="278"/>
      <c r="CC250" s="278"/>
      <c r="CD250" s="278"/>
      <c r="CE250" s="278"/>
      <c r="CF250" s="278"/>
      <c r="CG250" s="278"/>
      <c r="CH250" s="278"/>
      <c r="CI250" s="278"/>
      <c r="CJ250" s="278"/>
      <c r="CK250" s="278"/>
      <c r="CL250" s="278"/>
      <c r="CM250" s="278"/>
      <c r="CN250" s="278"/>
      <c r="CO250" s="278"/>
      <c r="CP250" s="278"/>
      <c r="CQ250" s="278"/>
      <c r="CR250" s="278"/>
      <c r="CS250" s="278"/>
      <c r="CT250" s="278"/>
      <c r="CU250" s="278"/>
      <c r="CV250" s="278"/>
      <c r="CW250" s="278"/>
      <c r="CX250" s="278"/>
      <c r="CY250" s="278"/>
      <c r="CZ250" s="278"/>
      <c r="DA250" s="278"/>
      <c r="DB250" s="278"/>
      <c r="DC250" s="278"/>
      <c r="DD250" s="278"/>
      <c r="DE250" s="278"/>
      <c r="DF250" s="278"/>
      <c r="DG250" s="278"/>
      <c r="DH250" s="278"/>
      <c r="DI250" s="278"/>
      <c r="DJ250" s="278"/>
      <c r="DK250" s="278"/>
      <c r="DL250" s="278"/>
      <c r="DM250" s="278"/>
      <c r="DN250" s="278"/>
    </row>
    <row r="251" spans="2:118" x14ac:dyDescent="0.25">
      <c r="B251" s="353"/>
      <c r="C251" s="194" t="s">
        <v>423</v>
      </c>
      <c r="D251" s="195" t="s">
        <v>479</v>
      </c>
      <c r="E251" s="195" t="s">
        <v>480</v>
      </c>
      <c r="F251" s="195" t="s">
        <v>692</v>
      </c>
      <c r="G251" s="280"/>
      <c r="H251" s="280"/>
      <c r="I251" s="280"/>
      <c r="J251" s="280"/>
      <c r="K251" s="196">
        <f t="shared" si="24"/>
        <v>0</v>
      </c>
      <c r="L251" s="193">
        <f t="shared" si="25"/>
        <v>0</v>
      </c>
      <c r="M251" s="192">
        <f t="shared" si="26"/>
        <v>0</v>
      </c>
      <c r="N251" s="192">
        <f t="shared" si="27"/>
        <v>0</v>
      </c>
      <c r="O251" s="278"/>
      <c r="P251" s="241" t="str">
        <f t="shared" si="30"/>
        <v>&lt;--Es necesario ingresar un valor aproximado</v>
      </c>
      <c r="Q251" s="192">
        <f t="shared" si="28"/>
        <v>0</v>
      </c>
      <c r="R251" s="192">
        <f t="shared" si="29"/>
        <v>0</v>
      </c>
      <c r="S251" s="278"/>
      <c r="T251" s="278"/>
      <c r="U251" s="278"/>
      <c r="V251" s="278"/>
      <c r="W251" s="278"/>
      <c r="X251" s="278"/>
      <c r="Y251" s="278"/>
      <c r="Z251" s="278"/>
      <c r="AA251" s="278"/>
      <c r="AB251" s="278"/>
      <c r="AC251" s="278"/>
      <c r="AD251" s="278"/>
      <c r="AE251" s="278"/>
      <c r="AF251" s="278"/>
      <c r="AG251" s="278"/>
      <c r="AH251" s="278"/>
      <c r="AI251" s="278"/>
      <c r="AJ251" s="278"/>
      <c r="AK251" s="278"/>
      <c r="AL251" s="278"/>
      <c r="AM251" s="278"/>
      <c r="AN251" s="278"/>
      <c r="AO251" s="278"/>
      <c r="AP251" s="278"/>
      <c r="AQ251" s="278"/>
      <c r="AR251" s="278"/>
      <c r="AS251" s="278"/>
      <c r="AT251" s="278"/>
      <c r="AU251" s="278"/>
      <c r="AV251" s="278"/>
      <c r="AW251" s="278"/>
      <c r="AX251" s="278"/>
      <c r="AY251" s="278"/>
      <c r="AZ251" s="278"/>
      <c r="BA251" s="278"/>
      <c r="BB251" s="278"/>
      <c r="BC251" s="278"/>
      <c r="BD251" s="278"/>
      <c r="BE251" s="278"/>
      <c r="BF251" s="278"/>
      <c r="BG251" s="278"/>
      <c r="BH251" s="278"/>
      <c r="BI251" s="278"/>
      <c r="BJ251" s="278"/>
      <c r="BK251" s="278"/>
      <c r="BL251" s="278"/>
      <c r="BM251" s="278"/>
      <c r="BN251" s="278"/>
      <c r="BO251" s="278"/>
      <c r="BP251" s="278"/>
      <c r="BQ251" s="278"/>
      <c r="BR251" s="278"/>
      <c r="BS251" s="278"/>
      <c r="BT251" s="278"/>
      <c r="BU251" s="278"/>
      <c r="BV251" s="278"/>
      <c r="BW251" s="278"/>
      <c r="BX251" s="278"/>
      <c r="BY251" s="278"/>
      <c r="BZ251" s="278"/>
      <c r="CA251" s="278"/>
      <c r="CB251" s="278"/>
      <c r="CC251" s="278"/>
      <c r="CD251" s="278"/>
      <c r="CE251" s="278"/>
      <c r="CF251" s="278"/>
      <c r="CG251" s="278"/>
      <c r="CH251" s="278"/>
      <c r="CI251" s="278"/>
      <c r="CJ251" s="278"/>
      <c r="CK251" s="278"/>
      <c r="CL251" s="278"/>
      <c r="CM251" s="278"/>
      <c r="CN251" s="278"/>
      <c r="CO251" s="278"/>
      <c r="CP251" s="278"/>
      <c r="CQ251" s="278"/>
      <c r="CR251" s="278"/>
      <c r="CS251" s="278"/>
      <c r="CT251" s="278"/>
      <c r="CU251" s="278"/>
      <c r="CV251" s="278"/>
      <c r="CW251" s="278"/>
      <c r="CX251" s="278"/>
      <c r="CY251" s="278"/>
      <c r="CZ251" s="278"/>
      <c r="DA251" s="278"/>
      <c r="DB251" s="278"/>
      <c r="DC251" s="278"/>
      <c r="DD251" s="278"/>
      <c r="DE251" s="278"/>
      <c r="DF251" s="278"/>
      <c r="DG251" s="278"/>
      <c r="DH251" s="278"/>
      <c r="DI251" s="278"/>
      <c r="DJ251" s="278"/>
      <c r="DK251" s="278"/>
      <c r="DL251" s="278"/>
      <c r="DM251" s="278"/>
      <c r="DN251" s="278"/>
    </row>
    <row r="252" spans="2:118" x14ac:dyDescent="0.25">
      <c r="B252" s="353"/>
      <c r="C252" s="194" t="s">
        <v>424</v>
      </c>
      <c r="D252" s="195" t="s">
        <v>479</v>
      </c>
      <c r="E252" s="195" t="s">
        <v>480</v>
      </c>
      <c r="F252" s="195" t="s">
        <v>692</v>
      </c>
      <c r="G252" s="280"/>
      <c r="H252" s="280"/>
      <c r="I252" s="280"/>
      <c r="J252" s="280"/>
      <c r="K252" s="196">
        <f t="shared" si="24"/>
        <v>0</v>
      </c>
      <c r="L252" s="193">
        <f t="shared" si="25"/>
        <v>0</v>
      </c>
      <c r="M252" s="192">
        <f t="shared" si="26"/>
        <v>0</v>
      </c>
      <c r="N252" s="192">
        <f t="shared" si="27"/>
        <v>0</v>
      </c>
      <c r="O252" s="278"/>
      <c r="P252" s="241" t="str">
        <f t="shared" si="30"/>
        <v>&lt;--Es necesario ingresar un valor aproximado</v>
      </c>
      <c r="Q252" s="192">
        <f t="shared" si="28"/>
        <v>0</v>
      </c>
      <c r="R252" s="192">
        <f t="shared" si="29"/>
        <v>0</v>
      </c>
      <c r="S252" s="278"/>
      <c r="T252" s="278"/>
      <c r="U252" s="278"/>
      <c r="V252" s="278"/>
      <c r="W252" s="278"/>
      <c r="X252" s="278"/>
      <c r="Y252" s="278"/>
      <c r="Z252" s="278"/>
      <c r="AA252" s="278"/>
      <c r="AB252" s="278"/>
      <c r="AC252" s="278"/>
      <c r="AD252" s="278"/>
      <c r="AE252" s="278"/>
      <c r="AF252" s="278"/>
      <c r="AG252" s="278"/>
      <c r="AH252" s="278"/>
      <c r="AI252" s="278"/>
      <c r="AJ252" s="278"/>
      <c r="AK252" s="278"/>
      <c r="AL252" s="278"/>
      <c r="AM252" s="278"/>
      <c r="AN252" s="278"/>
      <c r="AO252" s="278"/>
      <c r="AP252" s="278"/>
      <c r="AQ252" s="278"/>
      <c r="AR252" s="278"/>
      <c r="AS252" s="278"/>
      <c r="AT252" s="278"/>
      <c r="AU252" s="278"/>
      <c r="AV252" s="278"/>
      <c r="AW252" s="278"/>
      <c r="AX252" s="278"/>
      <c r="AY252" s="278"/>
      <c r="AZ252" s="278"/>
      <c r="BA252" s="278"/>
      <c r="BB252" s="278"/>
      <c r="BC252" s="278"/>
      <c r="BD252" s="278"/>
      <c r="BE252" s="278"/>
      <c r="BF252" s="278"/>
      <c r="BG252" s="278"/>
      <c r="BH252" s="278"/>
      <c r="BI252" s="278"/>
      <c r="BJ252" s="278"/>
      <c r="BK252" s="278"/>
      <c r="BL252" s="278"/>
      <c r="BM252" s="278"/>
      <c r="BN252" s="278"/>
      <c r="BO252" s="278"/>
      <c r="BP252" s="278"/>
      <c r="BQ252" s="278"/>
      <c r="BR252" s="278"/>
      <c r="BS252" s="278"/>
      <c r="BT252" s="278"/>
      <c r="BU252" s="278"/>
      <c r="BV252" s="278"/>
      <c r="BW252" s="278"/>
      <c r="BX252" s="278"/>
      <c r="BY252" s="278"/>
      <c r="BZ252" s="278"/>
      <c r="CA252" s="278"/>
      <c r="CB252" s="278"/>
      <c r="CC252" s="278"/>
      <c r="CD252" s="278"/>
      <c r="CE252" s="278"/>
      <c r="CF252" s="278"/>
      <c r="CG252" s="278"/>
      <c r="CH252" s="278"/>
      <c r="CI252" s="278"/>
      <c r="CJ252" s="278"/>
      <c r="CK252" s="278"/>
      <c r="CL252" s="278"/>
      <c r="CM252" s="278"/>
      <c r="CN252" s="278"/>
      <c r="CO252" s="278"/>
      <c r="CP252" s="278"/>
      <c r="CQ252" s="278"/>
      <c r="CR252" s="278"/>
      <c r="CS252" s="278"/>
      <c r="CT252" s="278"/>
      <c r="CU252" s="278"/>
      <c r="CV252" s="278"/>
      <c r="CW252" s="278"/>
      <c r="CX252" s="278"/>
      <c r="CY252" s="278"/>
      <c r="CZ252" s="278"/>
      <c r="DA252" s="278"/>
      <c r="DB252" s="278"/>
      <c r="DC252" s="278"/>
      <c r="DD252" s="278"/>
      <c r="DE252" s="278"/>
      <c r="DF252" s="278"/>
      <c r="DG252" s="278"/>
      <c r="DH252" s="278"/>
      <c r="DI252" s="278"/>
      <c r="DJ252" s="278"/>
      <c r="DK252" s="278"/>
      <c r="DL252" s="278"/>
      <c r="DM252" s="278"/>
      <c r="DN252" s="278"/>
    </row>
    <row r="253" spans="2:118" x14ac:dyDescent="0.25">
      <c r="B253" s="353"/>
      <c r="C253" s="194" t="s">
        <v>425</v>
      </c>
      <c r="D253" s="195" t="s">
        <v>479</v>
      </c>
      <c r="E253" s="195" t="s">
        <v>480</v>
      </c>
      <c r="F253" s="195" t="s">
        <v>692</v>
      </c>
      <c r="G253" s="280"/>
      <c r="H253" s="280"/>
      <c r="I253" s="280"/>
      <c r="J253" s="280"/>
      <c r="K253" s="196">
        <f t="shared" si="24"/>
        <v>0</v>
      </c>
      <c r="L253" s="193">
        <f t="shared" si="25"/>
        <v>0</v>
      </c>
      <c r="M253" s="192">
        <f t="shared" si="26"/>
        <v>0</v>
      </c>
      <c r="N253" s="192">
        <f t="shared" si="27"/>
        <v>0</v>
      </c>
      <c r="O253" s="278"/>
      <c r="P253" s="241" t="str">
        <f t="shared" si="30"/>
        <v>&lt;--Es necesario ingresar un valor aproximado</v>
      </c>
      <c r="Q253" s="192">
        <f t="shared" si="28"/>
        <v>0</v>
      </c>
      <c r="R253" s="192">
        <f t="shared" si="29"/>
        <v>0</v>
      </c>
      <c r="S253" s="278"/>
      <c r="T253" s="278"/>
      <c r="U253" s="278"/>
      <c r="V253" s="278"/>
      <c r="W253" s="278"/>
      <c r="X253" s="278"/>
      <c r="Y253" s="278"/>
      <c r="Z253" s="278"/>
      <c r="AA253" s="278"/>
      <c r="AB253" s="278"/>
      <c r="AC253" s="278"/>
      <c r="AD253" s="278"/>
      <c r="AE253" s="278"/>
      <c r="AF253" s="278"/>
      <c r="AG253" s="278"/>
      <c r="AH253" s="278"/>
      <c r="AI253" s="278"/>
      <c r="AJ253" s="278"/>
      <c r="AK253" s="278"/>
      <c r="AL253" s="278"/>
      <c r="AM253" s="278"/>
      <c r="AN253" s="278"/>
      <c r="AO253" s="278"/>
      <c r="AP253" s="278"/>
      <c r="AQ253" s="278"/>
      <c r="AR253" s="278"/>
      <c r="AS253" s="278"/>
      <c r="AT253" s="278"/>
      <c r="AU253" s="278"/>
      <c r="AV253" s="278"/>
      <c r="AW253" s="278"/>
      <c r="AX253" s="278"/>
      <c r="AY253" s="278"/>
      <c r="AZ253" s="278"/>
      <c r="BA253" s="278"/>
      <c r="BB253" s="278"/>
      <c r="BC253" s="278"/>
      <c r="BD253" s="278"/>
      <c r="BE253" s="278"/>
      <c r="BF253" s="278"/>
      <c r="BG253" s="278"/>
      <c r="BH253" s="278"/>
      <c r="BI253" s="278"/>
      <c r="BJ253" s="278"/>
      <c r="BK253" s="278"/>
      <c r="BL253" s="278"/>
      <c r="BM253" s="278"/>
      <c r="BN253" s="278"/>
      <c r="BO253" s="278"/>
      <c r="BP253" s="278"/>
      <c r="BQ253" s="278"/>
      <c r="BR253" s="278"/>
      <c r="BS253" s="278"/>
      <c r="BT253" s="278"/>
      <c r="BU253" s="278"/>
      <c r="BV253" s="278"/>
      <c r="BW253" s="278"/>
      <c r="BX253" s="278"/>
      <c r="BY253" s="278"/>
      <c r="BZ253" s="278"/>
      <c r="CA253" s="278"/>
      <c r="CB253" s="278"/>
      <c r="CC253" s="278"/>
      <c r="CD253" s="278"/>
      <c r="CE253" s="278"/>
      <c r="CF253" s="278"/>
      <c r="CG253" s="278"/>
      <c r="CH253" s="278"/>
      <c r="CI253" s="278"/>
      <c r="CJ253" s="278"/>
      <c r="CK253" s="278"/>
      <c r="CL253" s="278"/>
      <c r="CM253" s="278"/>
      <c r="CN253" s="278"/>
      <c r="CO253" s="278"/>
      <c r="CP253" s="278"/>
      <c r="CQ253" s="278"/>
      <c r="CR253" s="278"/>
      <c r="CS253" s="278"/>
      <c r="CT253" s="278"/>
      <c r="CU253" s="278"/>
      <c r="CV253" s="278"/>
      <c r="CW253" s="278"/>
      <c r="CX253" s="278"/>
      <c r="CY253" s="278"/>
      <c r="CZ253" s="278"/>
      <c r="DA253" s="278"/>
      <c r="DB253" s="278"/>
      <c r="DC253" s="278"/>
      <c r="DD253" s="278"/>
      <c r="DE253" s="278"/>
      <c r="DF253" s="278"/>
      <c r="DG253" s="278"/>
      <c r="DH253" s="278"/>
      <c r="DI253" s="278"/>
      <c r="DJ253" s="278"/>
      <c r="DK253" s="278"/>
      <c r="DL253" s="278"/>
      <c r="DM253" s="278"/>
      <c r="DN253" s="278"/>
    </row>
    <row r="254" spans="2:118" x14ac:dyDescent="0.25">
      <c r="B254" s="353"/>
      <c r="C254" s="194" t="s">
        <v>426</v>
      </c>
      <c r="D254" s="195" t="s">
        <v>479</v>
      </c>
      <c r="E254" s="195" t="s">
        <v>480</v>
      </c>
      <c r="F254" s="195" t="s">
        <v>692</v>
      </c>
      <c r="G254" s="280"/>
      <c r="H254" s="280"/>
      <c r="I254" s="280"/>
      <c r="J254" s="280"/>
      <c r="K254" s="196">
        <f t="shared" si="24"/>
        <v>0</v>
      </c>
      <c r="L254" s="193">
        <f t="shared" si="25"/>
        <v>0</v>
      </c>
      <c r="M254" s="192">
        <f t="shared" si="26"/>
        <v>0</v>
      </c>
      <c r="N254" s="192">
        <f t="shared" si="27"/>
        <v>0</v>
      </c>
      <c r="O254" s="278"/>
      <c r="P254" s="241" t="str">
        <f t="shared" si="30"/>
        <v>&lt;--Es necesario ingresar un valor aproximado</v>
      </c>
      <c r="Q254" s="192">
        <f t="shared" si="28"/>
        <v>0</v>
      </c>
      <c r="R254" s="192">
        <f t="shared" si="29"/>
        <v>0</v>
      </c>
      <c r="S254" s="278"/>
      <c r="T254" s="278"/>
      <c r="U254" s="278"/>
      <c r="V254" s="278"/>
      <c r="W254" s="278"/>
      <c r="X254" s="278"/>
      <c r="Y254" s="278"/>
      <c r="Z254" s="278"/>
      <c r="AA254" s="278"/>
      <c r="AB254" s="278"/>
      <c r="AC254" s="278"/>
      <c r="AD254" s="278"/>
      <c r="AE254" s="278"/>
      <c r="AF254" s="278"/>
      <c r="AG254" s="278"/>
      <c r="AH254" s="278"/>
      <c r="AI254" s="278"/>
      <c r="AJ254" s="278"/>
      <c r="AK254" s="278"/>
      <c r="AL254" s="278"/>
      <c r="AM254" s="278"/>
      <c r="AN254" s="278"/>
      <c r="AO254" s="278"/>
      <c r="AP254" s="278"/>
      <c r="AQ254" s="278"/>
      <c r="AR254" s="278"/>
      <c r="AS254" s="278"/>
      <c r="AT254" s="278"/>
      <c r="AU254" s="278"/>
      <c r="AV254" s="278"/>
      <c r="AW254" s="278"/>
      <c r="AX254" s="278"/>
      <c r="AY254" s="278"/>
      <c r="AZ254" s="278"/>
      <c r="BA254" s="278"/>
      <c r="BB254" s="278"/>
      <c r="BC254" s="278"/>
      <c r="BD254" s="278"/>
      <c r="BE254" s="278"/>
      <c r="BF254" s="278"/>
      <c r="BG254" s="278"/>
      <c r="BH254" s="278"/>
      <c r="BI254" s="278"/>
      <c r="BJ254" s="278"/>
      <c r="BK254" s="278"/>
      <c r="BL254" s="278"/>
      <c r="BM254" s="278"/>
      <c r="BN254" s="278"/>
      <c r="BO254" s="278"/>
      <c r="BP254" s="278"/>
      <c r="BQ254" s="278"/>
      <c r="BR254" s="278"/>
      <c r="BS254" s="278"/>
      <c r="BT254" s="278"/>
      <c r="BU254" s="278"/>
      <c r="BV254" s="278"/>
      <c r="BW254" s="278"/>
      <c r="BX254" s="278"/>
      <c r="BY254" s="278"/>
      <c r="BZ254" s="278"/>
      <c r="CA254" s="278"/>
      <c r="CB254" s="278"/>
      <c r="CC254" s="278"/>
      <c r="CD254" s="278"/>
      <c r="CE254" s="278"/>
      <c r="CF254" s="278"/>
      <c r="CG254" s="278"/>
      <c r="CH254" s="278"/>
      <c r="CI254" s="278"/>
      <c r="CJ254" s="278"/>
      <c r="CK254" s="278"/>
      <c r="CL254" s="278"/>
      <c r="CM254" s="278"/>
      <c r="CN254" s="278"/>
      <c r="CO254" s="278"/>
      <c r="CP254" s="278"/>
      <c r="CQ254" s="278"/>
      <c r="CR254" s="278"/>
      <c r="CS254" s="278"/>
      <c r="CT254" s="278"/>
      <c r="CU254" s="278"/>
      <c r="CV254" s="278"/>
      <c r="CW254" s="278"/>
      <c r="CX254" s="278"/>
      <c r="CY254" s="278"/>
      <c r="CZ254" s="278"/>
      <c r="DA254" s="278"/>
      <c r="DB254" s="278"/>
      <c r="DC254" s="278"/>
      <c r="DD254" s="278"/>
      <c r="DE254" s="278"/>
      <c r="DF254" s="278"/>
      <c r="DG254" s="278"/>
      <c r="DH254" s="278"/>
      <c r="DI254" s="278"/>
      <c r="DJ254" s="278"/>
      <c r="DK254" s="278"/>
      <c r="DL254" s="278"/>
      <c r="DM254" s="278"/>
      <c r="DN254" s="278"/>
    </row>
    <row r="255" spans="2:118" x14ac:dyDescent="0.25">
      <c r="B255" s="353"/>
      <c r="C255" s="194" t="s">
        <v>427</v>
      </c>
      <c r="D255" s="195" t="s">
        <v>479</v>
      </c>
      <c r="E255" s="195" t="s">
        <v>480</v>
      </c>
      <c r="F255" s="195" t="s">
        <v>692</v>
      </c>
      <c r="G255" s="280"/>
      <c r="H255" s="280"/>
      <c r="I255" s="280"/>
      <c r="J255" s="280"/>
      <c r="K255" s="196">
        <f t="shared" si="24"/>
        <v>0</v>
      </c>
      <c r="L255" s="193">
        <f t="shared" si="25"/>
        <v>0</v>
      </c>
      <c r="M255" s="192">
        <f t="shared" si="26"/>
        <v>0</v>
      </c>
      <c r="N255" s="192">
        <f t="shared" si="27"/>
        <v>0</v>
      </c>
      <c r="O255" s="278"/>
      <c r="P255" s="241" t="str">
        <f t="shared" si="30"/>
        <v>&lt;--Es necesario ingresar un valor aproximado</v>
      </c>
      <c r="Q255" s="192">
        <f t="shared" si="28"/>
        <v>0</v>
      </c>
      <c r="R255" s="192">
        <f t="shared" si="29"/>
        <v>0</v>
      </c>
      <c r="S255" s="278"/>
      <c r="T255" s="278"/>
      <c r="U255" s="278"/>
      <c r="V255" s="278"/>
      <c r="W255" s="278"/>
      <c r="X255" s="278"/>
      <c r="Y255" s="278"/>
      <c r="Z255" s="278"/>
      <c r="AA255" s="278"/>
      <c r="AB255" s="278"/>
      <c r="AC255" s="278"/>
      <c r="AD255" s="278"/>
      <c r="AE255" s="278"/>
      <c r="AF255" s="278"/>
      <c r="AG255" s="278"/>
      <c r="AH255" s="278"/>
      <c r="AI255" s="278"/>
      <c r="AJ255" s="278"/>
      <c r="AK255" s="278"/>
      <c r="AL255" s="278"/>
      <c r="AM255" s="278"/>
      <c r="AN255" s="278"/>
      <c r="AO255" s="278"/>
      <c r="AP255" s="278"/>
      <c r="AQ255" s="278"/>
      <c r="AR255" s="278"/>
      <c r="AS255" s="278"/>
      <c r="AT255" s="278"/>
      <c r="AU255" s="278"/>
      <c r="AV255" s="278"/>
      <c r="AW255" s="278"/>
      <c r="AX255" s="278"/>
      <c r="AY255" s="278"/>
      <c r="AZ255" s="278"/>
      <c r="BA255" s="278"/>
      <c r="BB255" s="278"/>
      <c r="BC255" s="278"/>
      <c r="BD255" s="278"/>
      <c r="BE255" s="278"/>
      <c r="BF255" s="278"/>
      <c r="BG255" s="278"/>
      <c r="BH255" s="278"/>
      <c r="BI255" s="278"/>
      <c r="BJ255" s="278"/>
      <c r="BK255" s="278"/>
      <c r="BL255" s="278"/>
      <c r="BM255" s="278"/>
      <c r="BN255" s="278"/>
      <c r="BO255" s="278"/>
      <c r="BP255" s="278"/>
      <c r="BQ255" s="278"/>
      <c r="BR255" s="278"/>
      <c r="BS255" s="278"/>
      <c r="BT255" s="278"/>
      <c r="BU255" s="278"/>
      <c r="BV255" s="278"/>
      <c r="BW255" s="278"/>
      <c r="BX255" s="278"/>
      <c r="BY255" s="278"/>
      <c r="BZ255" s="278"/>
      <c r="CA255" s="278"/>
      <c r="CB255" s="278"/>
      <c r="CC255" s="278"/>
      <c r="CD255" s="278"/>
      <c r="CE255" s="278"/>
      <c r="CF255" s="278"/>
      <c r="CG255" s="278"/>
      <c r="CH255" s="278"/>
      <c r="CI255" s="278"/>
      <c r="CJ255" s="278"/>
      <c r="CK255" s="278"/>
      <c r="CL255" s="278"/>
      <c r="CM255" s="278"/>
      <c r="CN255" s="278"/>
      <c r="CO255" s="278"/>
      <c r="CP255" s="278"/>
      <c r="CQ255" s="278"/>
      <c r="CR255" s="278"/>
      <c r="CS255" s="278"/>
      <c r="CT255" s="278"/>
      <c r="CU255" s="278"/>
      <c r="CV255" s="278"/>
      <c r="CW255" s="278"/>
      <c r="CX255" s="278"/>
      <c r="CY255" s="278"/>
      <c r="CZ255" s="278"/>
      <c r="DA255" s="278"/>
      <c r="DB255" s="278"/>
      <c r="DC255" s="278"/>
      <c r="DD255" s="278"/>
      <c r="DE255" s="278"/>
      <c r="DF255" s="278"/>
      <c r="DG255" s="278"/>
      <c r="DH255" s="278"/>
      <c r="DI255" s="278"/>
      <c r="DJ255" s="278"/>
      <c r="DK255" s="278"/>
      <c r="DL255" s="278"/>
      <c r="DM255" s="278"/>
      <c r="DN255" s="278"/>
    </row>
    <row r="256" spans="2:118" x14ac:dyDescent="0.25">
      <c r="B256" s="354"/>
      <c r="C256" s="194" t="s">
        <v>428</v>
      </c>
      <c r="D256" s="243" t="s">
        <v>479</v>
      </c>
      <c r="E256" s="243" t="s">
        <v>480</v>
      </c>
      <c r="F256" s="243" t="s">
        <v>692</v>
      </c>
      <c r="G256" s="281"/>
      <c r="H256" s="281"/>
      <c r="I256" s="281"/>
      <c r="J256" s="281"/>
      <c r="K256" s="244">
        <f t="shared" si="24"/>
        <v>0</v>
      </c>
      <c r="L256" s="245">
        <f t="shared" si="25"/>
        <v>0</v>
      </c>
      <c r="M256" s="246">
        <f t="shared" si="26"/>
        <v>0</v>
      </c>
      <c r="N256" s="246">
        <f t="shared" si="27"/>
        <v>0</v>
      </c>
      <c r="O256" s="283"/>
      <c r="P256" s="247" t="str">
        <f t="shared" si="30"/>
        <v>&lt;--Es necesario ingresar un valor aproximado</v>
      </c>
      <c r="Q256" s="192">
        <f t="shared" si="28"/>
        <v>0</v>
      </c>
      <c r="R256" s="192">
        <f t="shared" si="29"/>
        <v>0</v>
      </c>
      <c r="S256" s="283"/>
      <c r="T256" s="283"/>
      <c r="U256" s="283"/>
      <c r="V256" s="283"/>
      <c r="W256" s="283"/>
      <c r="X256" s="283"/>
      <c r="Y256" s="283"/>
      <c r="Z256" s="283"/>
      <c r="AA256" s="283"/>
      <c r="AB256" s="283"/>
      <c r="AC256" s="283"/>
      <c r="AD256" s="283"/>
      <c r="AE256" s="283"/>
      <c r="AF256" s="283"/>
      <c r="AG256" s="283"/>
      <c r="AH256" s="283"/>
      <c r="AI256" s="283"/>
      <c r="AJ256" s="283"/>
      <c r="AK256" s="283"/>
      <c r="AL256" s="283"/>
      <c r="AM256" s="283"/>
      <c r="AN256" s="283"/>
      <c r="AO256" s="283"/>
      <c r="AP256" s="283"/>
      <c r="AQ256" s="283"/>
      <c r="AR256" s="283"/>
      <c r="AS256" s="283"/>
      <c r="AT256" s="283"/>
      <c r="AU256" s="283"/>
      <c r="AV256" s="283"/>
      <c r="AW256" s="283"/>
      <c r="AX256" s="283"/>
      <c r="AY256" s="283"/>
      <c r="AZ256" s="283"/>
      <c r="BA256" s="283"/>
      <c r="BB256" s="283"/>
      <c r="BC256" s="283"/>
      <c r="BD256" s="283"/>
      <c r="BE256" s="283"/>
      <c r="BF256" s="283"/>
      <c r="BG256" s="283"/>
      <c r="BH256" s="283"/>
      <c r="BI256" s="283"/>
      <c r="BJ256" s="283"/>
      <c r="BK256" s="283"/>
      <c r="BL256" s="283"/>
      <c r="BM256" s="283"/>
      <c r="BN256" s="283"/>
      <c r="BO256" s="283"/>
      <c r="BP256" s="283"/>
      <c r="BQ256" s="283"/>
      <c r="BR256" s="283"/>
      <c r="BS256" s="283"/>
      <c r="BT256" s="283"/>
      <c r="BU256" s="283"/>
      <c r="BV256" s="283"/>
      <c r="BW256" s="283"/>
      <c r="BX256" s="283"/>
      <c r="BY256" s="283"/>
      <c r="BZ256" s="283"/>
      <c r="CA256" s="283"/>
      <c r="CB256" s="283"/>
      <c r="CC256" s="283"/>
      <c r="CD256" s="283"/>
      <c r="CE256" s="283"/>
      <c r="CF256" s="283"/>
      <c r="CG256" s="283"/>
      <c r="CH256" s="283"/>
      <c r="CI256" s="283"/>
      <c r="CJ256" s="283"/>
      <c r="CK256" s="283"/>
      <c r="CL256" s="283"/>
      <c r="CM256" s="283"/>
      <c r="CN256" s="283"/>
      <c r="CO256" s="283"/>
      <c r="CP256" s="283"/>
      <c r="CQ256" s="283"/>
      <c r="CR256" s="283"/>
      <c r="CS256" s="283"/>
      <c r="CT256" s="283"/>
      <c r="CU256" s="283"/>
      <c r="CV256" s="283"/>
      <c r="CW256" s="283"/>
      <c r="CX256" s="283"/>
      <c r="CY256" s="283"/>
      <c r="CZ256" s="283"/>
      <c r="DA256" s="283"/>
      <c r="DB256" s="283"/>
      <c r="DC256" s="283"/>
      <c r="DD256" s="283"/>
      <c r="DE256" s="283"/>
      <c r="DF256" s="283"/>
      <c r="DG256" s="283"/>
      <c r="DH256" s="283"/>
      <c r="DI256" s="283"/>
      <c r="DJ256" s="283"/>
      <c r="DK256" s="283"/>
      <c r="DL256" s="283"/>
      <c r="DM256" s="283"/>
      <c r="DN256" s="283"/>
    </row>
  </sheetData>
  <mergeCells count="17">
    <mergeCell ref="B2:J2"/>
    <mergeCell ref="B4:J7"/>
    <mergeCell ref="B177:B209"/>
    <mergeCell ref="B210:B245"/>
    <mergeCell ref="B246:B256"/>
    <mergeCell ref="B149:B164"/>
    <mergeCell ref="B167:B174"/>
    <mergeCell ref="B139:B147"/>
    <mergeCell ref="B12:B27"/>
    <mergeCell ref="B28:B30"/>
    <mergeCell ref="B31:B40"/>
    <mergeCell ref="B43:B56"/>
    <mergeCell ref="B57:B64"/>
    <mergeCell ref="B65:B67"/>
    <mergeCell ref="B68:B71"/>
    <mergeCell ref="B72:B114"/>
    <mergeCell ref="B115:B138"/>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enableFormatConditionsCalculation="0"/>
  <dimension ref="A1:AG250"/>
  <sheetViews>
    <sheetView showGridLines="0" zoomScale="70" zoomScaleNormal="70" zoomScalePageLayoutView="85" workbookViewId="0">
      <selection activeCell="S7" sqref="S7"/>
    </sheetView>
  </sheetViews>
  <sheetFormatPr baseColWidth="10" defaultColWidth="10.85546875" defaultRowHeight="15" x14ac:dyDescent="0.25"/>
  <cols>
    <col min="1" max="1" width="4.42578125" style="3" customWidth="1"/>
    <col min="2" max="2" width="5.85546875" style="3" customWidth="1"/>
    <col min="3" max="3" width="8.85546875" style="3" customWidth="1"/>
    <col min="4" max="4" width="39.140625" style="3" bestFit="1" customWidth="1"/>
    <col min="5" max="5" width="6.140625" style="81" bestFit="1" customWidth="1"/>
    <col min="6" max="6" width="7.42578125" style="81" bestFit="1" customWidth="1"/>
    <col min="7" max="7" width="10.85546875" style="3"/>
    <col min="8" max="8" width="4.42578125" style="3" customWidth="1"/>
    <col min="9" max="9" width="5.7109375" style="81" customWidth="1"/>
    <col min="10" max="10" width="11.42578125" style="3" customWidth="1"/>
    <col min="11" max="11" width="6.28515625" style="81" customWidth="1"/>
    <col min="12" max="12" width="11.42578125" style="3" customWidth="1"/>
    <col min="13" max="13" width="10.85546875" style="3"/>
    <col min="14" max="14" width="4.42578125" style="3" customWidth="1"/>
    <col min="15" max="15" width="3.85546875" style="3" customWidth="1"/>
    <col min="16" max="16" width="11.42578125" style="3" customWidth="1"/>
    <col min="17" max="17" width="6.7109375" style="3" customWidth="1"/>
    <col min="18" max="18" width="11.42578125" style="3" customWidth="1"/>
    <col min="19" max="19" width="6.140625" style="3" customWidth="1"/>
    <col min="20" max="20" width="4.42578125" style="3" customWidth="1"/>
    <col min="21" max="21" width="2.140625" bestFit="1" customWidth="1"/>
    <col min="22" max="22" width="8.140625" bestFit="1" customWidth="1"/>
    <col min="23" max="23" width="19.7109375" customWidth="1"/>
    <col min="24" max="25" width="11.42578125"/>
    <col min="26" max="28" width="10.85546875" style="3"/>
    <col min="29" max="33" width="11.42578125" customWidth="1"/>
    <col min="34" max="16384" width="10.85546875" style="3"/>
  </cols>
  <sheetData>
    <row r="1" spans="1:27" x14ac:dyDescent="0.25">
      <c r="A1" s="81"/>
      <c r="B1" s="81"/>
      <c r="C1" s="81"/>
      <c r="D1" s="81"/>
      <c r="G1" s="81"/>
      <c r="H1" s="81"/>
      <c r="J1" s="81"/>
      <c r="L1" s="81"/>
      <c r="M1" s="81"/>
      <c r="N1" s="81"/>
      <c r="O1" s="81"/>
      <c r="P1" s="81"/>
      <c r="Q1" s="81"/>
      <c r="R1" s="81"/>
      <c r="S1" s="82"/>
    </row>
    <row r="2" spans="1:27" x14ac:dyDescent="0.25">
      <c r="E2" s="3"/>
      <c r="F2" s="3"/>
      <c r="I2" s="3"/>
      <c r="K2" s="3"/>
    </row>
    <row r="3" spans="1:27" x14ac:dyDescent="0.25">
      <c r="B3"/>
      <c r="C3"/>
      <c r="D3"/>
    </row>
    <row r="5" spans="1:27" ht="30" x14ac:dyDescent="0.25">
      <c r="B5" s="118" t="s">
        <v>148</v>
      </c>
      <c r="C5" s="118" t="s">
        <v>145</v>
      </c>
      <c r="D5" s="118" t="s">
        <v>146</v>
      </c>
      <c r="E5" s="118" t="s">
        <v>147</v>
      </c>
      <c r="F5" s="118" t="s">
        <v>151</v>
      </c>
      <c r="G5" s="120" t="s">
        <v>154</v>
      </c>
      <c r="I5" s="118" t="s">
        <v>148</v>
      </c>
      <c r="J5" s="125" t="s">
        <v>151</v>
      </c>
      <c r="K5" s="118" t="s">
        <v>147</v>
      </c>
      <c r="L5" s="118" t="s">
        <v>150</v>
      </c>
      <c r="M5" s="120" t="s">
        <v>149</v>
      </c>
      <c r="O5" s="118" t="s">
        <v>148</v>
      </c>
      <c r="P5" s="118" t="s">
        <v>129</v>
      </c>
      <c r="Q5" s="118" t="s">
        <v>152</v>
      </c>
      <c r="R5" s="118" t="s">
        <v>153</v>
      </c>
      <c r="S5" s="118" t="s">
        <v>155</v>
      </c>
      <c r="Z5" s="83"/>
      <c r="AA5" s="83"/>
    </row>
    <row r="6" spans="1:27" x14ac:dyDescent="0.25">
      <c r="B6" s="27">
        <v>1</v>
      </c>
      <c r="C6" s="109" t="s">
        <v>136</v>
      </c>
      <c r="D6" s="109" t="s">
        <v>137</v>
      </c>
      <c r="E6" s="121">
        <v>1</v>
      </c>
      <c r="F6" s="27">
        <v>1</v>
      </c>
      <c r="G6" s="122">
        <f>'Med-Usuario'!AK11</f>
        <v>1</v>
      </c>
      <c r="I6" s="27">
        <v>1</v>
      </c>
      <c r="J6" s="124" t="s">
        <v>179</v>
      </c>
      <c r="K6" s="121">
        <v>1</v>
      </c>
      <c r="L6" s="121">
        <v>1</v>
      </c>
      <c r="M6" s="122">
        <f t="shared" ref="M6:M69" si="0">G6</f>
        <v>1</v>
      </c>
      <c r="O6" s="109">
        <v>1</v>
      </c>
      <c r="P6" s="109" t="s">
        <v>499</v>
      </c>
      <c r="Q6" s="109">
        <f t="shared" ref="Q6:Q27" si="1">COUNTIF($E$6:$E$250,O6)</f>
        <v>16</v>
      </c>
      <c r="R6" s="27">
        <f t="shared" ref="R6:R27" si="2">SUMIF($E$6:$E$250,O6,$G$6:$G$250)</f>
        <v>16</v>
      </c>
      <c r="S6" s="27">
        <f>IF(R6&gt;0,1,0)</f>
        <v>1</v>
      </c>
      <c r="U6" s="3"/>
      <c r="W6" s="89"/>
    </row>
    <row r="7" spans="1:27" x14ac:dyDescent="0.25">
      <c r="B7" s="27">
        <v>2</v>
      </c>
      <c r="C7" s="109" t="s">
        <v>136</v>
      </c>
      <c r="D7" s="109" t="s">
        <v>137</v>
      </c>
      <c r="E7" s="121">
        <v>1</v>
      </c>
      <c r="F7" s="27">
        <v>2</v>
      </c>
      <c r="G7" s="122">
        <f>'Med-Usuario'!AK12</f>
        <v>1</v>
      </c>
      <c r="I7" s="27">
        <v>2</v>
      </c>
      <c r="J7" s="124" t="s">
        <v>180</v>
      </c>
      <c r="K7" s="121">
        <v>1</v>
      </c>
      <c r="L7" s="121">
        <v>1</v>
      </c>
      <c r="M7" s="122">
        <f t="shared" si="0"/>
        <v>1</v>
      </c>
      <c r="O7" s="109">
        <v>2</v>
      </c>
      <c r="P7" s="109" t="s">
        <v>500</v>
      </c>
      <c r="Q7" s="109">
        <f t="shared" si="1"/>
        <v>3</v>
      </c>
      <c r="R7" s="27">
        <f t="shared" si="2"/>
        <v>3</v>
      </c>
      <c r="S7" s="27">
        <f t="shared" ref="S7:S27" si="3">IF(R7&gt;0,1,0)</f>
        <v>1</v>
      </c>
      <c r="U7" s="3"/>
    </row>
    <row r="8" spans="1:27" x14ac:dyDescent="0.25">
      <c r="B8" s="27">
        <v>3</v>
      </c>
      <c r="C8" s="109" t="s">
        <v>131</v>
      </c>
      <c r="D8" s="109" t="s">
        <v>132</v>
      </c>
      <c r="E8" s="121">
        <v>1</v>
      </c>
      <c r="F8" s="27">
        <v>3</v>
      </c>
      <c r="G8" s="122">
        <f>'Med-Usuario'!AK13</f>
        <v>1</v>
      </c>
      <c r="I8" s="27">
        <v>3</v>
      </c>
      <c r="J8" s="124" t="s">
        <v>181</v>
      </c>
      <c r="K8" s="121">
        <v>1</v>
      </c>
      <c r="L8" s="121">
        <v>1</v>
      </c>
      <c r="M8" s="122">
        <f t="shared" si="0"/>
        <v>1</v>
      </c>
      <c r="O8" s="109">
        <v>3</v>
      </c>
      <c r="P8" s="109" t="s">
        <v>501</v>
      </c>
      <c r="Q8" s="109">
        <f t="shared" si="1"/>
        <v>10</v>
      </c>
      <c r="R8" s="27">
        <f t="shared" si="2"/>
        <v>10</v>
      </c>
      <c r="S8" s="27">
        <f t="shared" si="3"/>
        <v>1</v>
      </c>
      <c r="U8" s="3"/>
    </row>
    <row r="9" spans="1:27" x14ac:dyDescent="0.25">
      <c r="B9" s="27">
        <v>4</v>
      </c>
      <c r="C9" s="109" t="s">
        <v>131</v>
      </c>
      <c r="D9" s="109" t="s">
        <v>132</v>
      </c>
      <c r="E9" s="121">
        <v>1</v>
      </c>
      <c r="F9" s="27">
        <v>4</v>
      </c>
      <c r="G9" s="122">
        <f>'Med-Usuario'!AK14</f>
        <v>1</v>
      </c>
      <c r="I9" s="27">
        <v>4</v>
      </c>
      <c r="J9" s="124" t="s">
        <v>182</v>
      </c>
      <c r="K9" s="121">
        <v>1</v>
      </c>
      <c r="L9" s="121">
        <v>1</v>
      </c>
      <c r="M9" s="122">
        <f t="shared" si="0"/>
        <v>1</v>
      </c>
      <c r="O9" s="109">
        <v>4</v>
      </c>
      <c r="P9" s="109" t="s">
        <v>502</v>
      </c>
      <c r="Q9" s="109">
        <f t="shared" si="1"/>
        <v>1</v>
      </c>
      <c r="R9" s="27">
        <f t="shared" si="2"/>
        <v>1</v>
      </c>
      <c r="S9" s="27">
        <f t="shared" si="3"/>
        <v>1</v>
      </c>
      <c r="U9" s="3"/>
    </row>
    <row r="10" spans="1:27" x14ac:dyDescent="0.25">
      <c r="B10" s="27">
        <v>5</v>
      </c>
      <c r="C10" s="109" t="s">
        <v>136</v>
      </c>
      <c r="D10" s="109" t="s">
        <v>137</v>
      </c>
      <c r="E10" s="121">
        <v>1</v>
      </c>
      <c r="F10" s="27">
        <v>5</v>
      </c>
      <c r="G10" s="122">
        <f>'Med-Usuario'!AK15</f>
        <v>1</v>
      </c>
      <c r="I10" s="27">
        <v>5</v>
      </c>
      <c r="J10" s="124" t="s">
        <v>433</v>
      </c>
      <c r="K10" s="121">
        <v>1</v>
      </c>
      <c r="L10" s="121">
        <v>1</v>
      </c>
      <c r="M10" s="122">
        <f t="shared" si="0"/>
        <v>1</v>
      </c>
      <c r="O10" s="109">
        <v>5</v>
      </c>
      <c r="P10" s="109" t="s">
        <v>503</v>
      </c>
      <c r="Q10" s="109">
        <f t="shared" si="1"/>
        <v>1</v>
      </c>
      <c r="R10" s="27">
        <f t="shared" si="2"/>
        <v>1</v>
      </c>
      <c r="S10" s="27">
        <f t="shared" si="3"/>
        <v>1</v>
      </c>
      <c r="U10" s="3"/>
    </row>
    <row r="11" spans="1:27" x14ac:dyDescent="0.25">
      <c r="B11" s="27">
        <v>6</v>
      </c>
      <c r="C11" s="109" t="s">
        <v>135</v>
      </c>
      <c r="D11" s="109" t="s">
        <v>144</v>
      </c>
      <c r="E11" s="121">
        <v>1</v>
      </c>
      <c r="F11" s="27">
        <v>6</v>
      </c>
      <c r="G11" s="122">
        <f>'Med-Usuario'!AK16</f>
        <v>1</v>
      </c>
      <c r="I11" s="27">
        <v>6</v>
      </c>
      <c r="J11" s="124" t="s">
        <v>183</v>
      </c>
      <c r="K11" s="121">
        <v>1</v>
      </c>
      <c r="L11" s="121">
        <v>1</v>
      </c>
      <c r="M11" s="122">
        <f t="shared" si="0"/>
        <v>1</v>
      </c>
      <c r="O11" s="109">
        <v>6</v>
      </c>
      <c r="P11" s="109" t="s">
        <v>504</v>
      </c>
      <c r="Q11" s="109">
        <f t="shared" si="1"/>
        <v>14</v>
      </c>
      <c r="R11" s="27">
        <f t="shared" si="2"/>
        <v>14</v>
      </c>
      <c r="S11" s="27">
        <f t="shared" si="3"/>
        <v>1</v>
      </c>
      <c r="U11" s="3"/>
    </row>
    <row r="12" spans="1:27" x14ac:dyDescent="0.25">
      <c r="B12" s="27">
        <v>7</v>
      </c>
      <c r="C12" s="109" t="s">
        <v>478</v>
      </c>
      <c r="D12" s="109" t="s">
        <v>134</v>
      </c>
      <c r="E12" s="121">
        <v>1</v>
      </c>
      <c r="F12" s="27">
        <v>7</v>
      </c>
      <c r="G12" s="122">
        <f>'Med-Usuario'!AK17</f>
        <v>1</v>
      </c>
      <c r="I12" s="27">
        <v>7</v>
      </c>
      <c r="J12" s="124" t="s">
        <v>184</v>
      </c>
      <c r="K12" s="121">
        <v>1</v>
      </c>
      <c r="L12" s="121">
        <v>1</v>
      </c>
      <c r="M12" s="122">
        <f t="shared" si="0"/>
        <v>1</v>
      </c>
      <c r="O12" s="109">
        <v>7</v>
      </c>
      <c r="P12" s="109" t="s">
        <v>505</v>
      </c>
      <c r="Q12" s="109">
        <f t="shared" si="1"/>
        <v>8</v>
      </c>
      <c r="R12" s="27">
        <f t="shared" si="2"/>
        <v>8</v>
      </c>
      <c r="S12" s="27">
        <f t="shared" si="3"/>
        <v>1</v>
      </c>
      <c r="U12" s="3"/>
    </row>
    <row r="13" spans="1:27" x14ac:dyDescent="0.25">
      <c r="B13" s="27">
        <v>8</v>
      </c>
      <c r="C13" s="109" t="s">
        <v>136</v>
      </c>
      <c r="D13" s="109" t="s">
        <v>137</v>
      </c>
      <c r="E13" s="121">
        <v>1</v>
      </c>
      <c r="F13" s="27">
        <v>8</v>
      </c>
      <c r="G13" s="122">
        <f>'Med-Usuario'!AK18</f>
        <v>1</v>
      </c>
      <c r="I13" s="27">
        <v>8</v>
      </c>
      <c r="J13" s="124" t="s">
        <v>185</v>
      </c>
      <c r="K13" s="121">
        <v>1</v>
      </c>
      <c r="L13" s="121">
        <v>1</v>
      </c>
      <c r="M13" s="122">
        <f t="shared" si="0"/>
        <v>1</v>
      </c>
      <c r="O13" s="109">
        <v>8</v>
      </c>
      <c r="P13" s="109" t="s">
        <v>506</v>
      </c>
      <c r="Q13" s="109">
        <f t="shared" si="1"/>
        <v>3</v>
      </c>
      <c r="R13" s="27">
        <f t="shared" si="2"/>
        <v>3</v>
      </c>
      <c r="S13" s="27">
        <f t="shared" si="3"/>
        <v>1</v>
      </c>
      <c r="U13" s="3"/>
    </row>
    <row r="14" spans="1:27" x14ac:dyDescent="0.25">
      <c r="B14" s="27">
        <v>9</v>
      </c>
      <c r="C14" s="109" t="s">
        <v>479</v>
      </c>
      <c r="D14" s="109" t="s">
        <v>480</v>
      </c>
      <c r="E14" s="121">
        <v>1</v>
      </c>
      <c r="F14" s="27">
        <v>9</v>
      </c>
      <c r="G14" s="122">
        <f>'Med-Usuario'!AK19</f>
        <v>1</v>
      </c>
      <c r="I14" s="27">
        <v>9</v>
      </c>
      <c r="J14" s="124" t="s">
        <v>186</v>
      </c>
      <c r="K14" s="121">
        <v>1</v>
      </c>
      <c r="L14" s="121">
        <v>1</v>
      </c>
      <c r="M14" s="122">
        <f t="shared" si="0"/>
        <v>1</v>
      </c>
      <c r="O14" s="109">
        <v>9</v>
      </c>
      <c r="P14" s="109" t="s">
        <v>507</v>
      </c>
      <c r="Q14" s="109">
        <f t="shared" si="1"/>
        <v>4</v>
      </c>
      <c r="R14" s="27">
        <f t="shared" si="2"/>
        <v>4</v>
      </c>
      <c r="S14" s="27">
        <f t="shared" si="3"/>
        <v>1</v>
      </c>
      <c r="U14" s="3"/>
    </row>
    <row r="15" spans="1:27" x14ac:dyDescent="0.25">
      <c r="B15" s="27">
        <v>10</v>
      </c>
      <c r="C15" s="109" t="s">
        <v>478</v>
      </c>
      <c r="D15" s="109" t="s">
        <v>134</v>
      </c>
      <c r="E15" s="121">
        <v>1</v>
      </c>
      <c r="F15" s="27">
        <v>10</v>
      </c>
      <c r="G15" s="122">
        <f>'Med-Usuario'!AK20</f>
        <v>1</v>
      </c>
      <c r="I15" s="27">
        <v>10</v>
      </c>
      <c r="J15" s="124" t="s">
        <v>187</v>
      </c>
      <c r="K15" s="121">
        <v>1</v>
      </c>
      <c r="L15" s="121">
        <v>1</v>
      </c>
      <c r="M15" s="122">
        <f t="shared" si="0"/>
        <v>1</v>
      </c>
      <c r="O15" s="109">
        <v>10</v>
      </c>
      <c r="P15" s="109" t="s">
        <v>508</v>
      </c>
      <c r="Q15" s="109">
        <f t="shared" si="1"/>
        <v>43</v>
      </c>
      <c r="R15" s="27">
        <f t="shared" si="2"/>
        <v>43</v>
      </c>
      <c r="S15" s="27">
        <f t="shared" si="3"/>
        <v>1</v>
      </c>
      <c r="U15" s="3"/>
    </row>
    <row r="16" spans="1:27" x14ac:dyDescent="0.25">
      <c r="B16" s="27">
        <v>11</v>
      </c>
      <c r="C16" s="109" t="s">
        <v>140</v>
      </c>
      <c r="D16" s="109" t="s">
        <v>141</v>
      </c>
      <c r="E16" s="121">
        <v>1</v>
      </c>
      <c r="F16" s="27">
        <v>11</v>
      </c>
      <c r="G16" s="122">
        <f>'Med-Usuario'!AK21</f>
        <v>1</v>
      </c>
      <c r="I16" s="27">
        <v>11</v>
      </c>
      <c r="J16" s="124" t="s">
        <v>188</v>
      </c>
      <c r="K16" s="121">
        <v>1</v>
      </c>
      <c r="L16" s="121">
        <v>1</v>
      </c>
      <c r="M16" s="122">
        <f t="shared" si="0"/>
        <v>1</v>
      </c>
      <c r="O16" s="109">
        <v>11</v>
      </c>
      <c r="P16" s="109" t="s">
        <v>509</v>
      </c>
      <c r="Q16" s="109">
        <f t="shared" si="1"/>
        <v>24</v>
      </c>
      <c r="R16" s="27">
        <f t="shared" si="2"/>
        <v>24</v>
      </c>
      <c r="S16" s="27">
        <f t="shared" si="3"/>
        <v>1</v>
      </c>
      <c r="U16" s="3"/>
    </row>
    <row r="17" spans="2:21" x14ac:dyDescent="0.25">
      <c r="B17" s="27">
        <v>12</v>
      </c>
      <c r="C17" s="109" t="s">
        <v>135</v>
      </c>
      <c r="D17" s="109" t="s">
        <v>144</v>
      </c>
      <c r="E17" s="121">
        <v>1</v>
      </c>
      <c r="F17" s="27">
        <v>12</v>
      </c>
      <c r="G17" s="122">
        <f>'Med-Usuario'!AK22</f>
        <v>1</v>
      </c>
      <c r="I17" s="27">
        <v>12</v>
      </c>
      <c r="J17" s="124" t="s">
        <v>189</v>
      </c>
      <c r="K17" s="121">
        <v>1</v>
      </c>
      <c r="L17" s="121">
        <v>1</v>
      </c>
      <c r="M17" s="122">
        <f t="shared" si="0"/>
        <v>1</v>
      </c>
      <c r="O17" s="109">
        <v>12</v>
      </c>
      <c r="P17" s="109" t="s">
        <v>107</v>
      </c>
      <c r="Q17" s="109">
        <f t="shared" si="1"/>
        <v>9</v>
      </c>
      <c r="R17" s="27">
        <f t="shared" si="2"/>
        <v>9</v>
      </c>
      <c r="S17" s="27">
        <f t="shared" si="3"/>
        <v>1</v>
      </c>
      <c r="U17" s="3"/>
    </row>
    <row r="18" spans="2:21" x14ac:dyDescent="0.25">
      <c r="B18" s="27">
        <v>13</v>
      </c>
      <c r="C18" s="109" t="s">
        <v>136</v>
      </c>
      <c r="D18" s="109" t="s">
        <v>137</v>
      </c>
      <c r="E18" s="121">
        <v>1</v>
      </c>
      <c r="F18" s="27">
        <v>13</v>
      </c>
      <c r="G18" s="122">
        <f>'Med-Usuario'!AK23</f>
        <v>1</v>
      </c>
      <c r="I18" s="27">
        <v>13</v>
      </c>
      <c r="J18" s="124" t="s">
        <v>190</v>
      </c>
      <c r="K18" s="121">
        <v>1</v>
      </c>
      <c r="L18" s="121">
        <v>1</v>
      </c>
      <c r="M18" s="122">
        <f t="shared" si="0"/>
        <v>1</v>
      </c>
      <c r="O18" s="109">
        <v>13</v>
      </c>
      <c r="P18" s="109" t="s">
        <v>108</v>
      </c>
      <c r="Q18" s="109">
        <f t="shared" si="1"/>
        <v>1</v>
      </c>
      <c r="R18" s="27">
        <f t="shared" si="2"/>
        <v>1</v>
      </c>
      <c r="S18" s="27">
        <f t="shared" si="3"/>
        <v>1</v>
      </c>
      <c r="U18" s="3"/>
    </row>
    <row r="19" spans="2:21" x14ac:dyDescent="0.25">
      <c r="B19" s="27">
        <v>14</v>
      </c>
      <c r="C19" s="109" t="s">
        <v>135</v>
      </c>
      <c r="D19" s="109" t="s">
        <v>144</v>
      </c>
      <c r="E19" s="121">
        <v>1</v>
      </c>
      <c r="F19" s="27">
        <v>14</v>
      </c>
      <c r="G19" s="122">
        <f>'Med-Usuario'!AK24</f>
        <v>1</v>
      </c>
      <c r="I19" s="27">
        <v>14</v>
      </c>
      <c r="J19" s="124" t="s">
        <v>191</v>
      </c>
      <c r="K19" s="121">
        <v>1</v>
      </c>
      <c r="L19" s="121">
        <v>1</v>
      </c>
      <c r="M19" s="122">
        <f t="shared" si="0"/>
        <v>1</v>
      </c>
      <c r="O19" s="109">
        <v>14</v>
      </c>
      <c r="P19" s="109" t="s">
        <v>109</v>
      </c>
      <c r="Q19" s="109">
        <f t="shared" si="1"/>
        <v>16</v>
      </c>
      <c r="R19" s="27">
        <f t="shared" si="2"/>
        <v>16</v>
      </c>
      <c r="S19" s="27">
        <f t="shared" si="3"/>
        <v>1</v>
      </c>
      <c r="U19" s="3"/>
    </row>
    <row r="20" spans="2:21" x14ac:dyDescent="0.25">
      <c r="B20" s="27">
        <v>15</v>
      </c>
      <c r="C20" s="109" t="s">
        <v>131</v>
      </c>
      <c r="D20" s="109" t="s">
        <v>132</v>
      </c>
      <c r="E20" s="121">
        <v>1</v>
      </c>
      <c r="F20" s="27">
        <v>15</v>
      </c>
      <c r="G20" s="122">
        <f>'Med-Usuario'!AK25</f>
        <v>1</v>
      </c>
      <c r="I20" s="27">
        <v>15</v>
      </c>
      <c r="J20" s="124" t="s">
        <v>192</v>
      </c>
      <c r="K20" s="121">
        <v>1</v>
      </c>
      <c r="L20" s="121">
        <v>1</v>
      </c>
      <c r="M20" s="122">
        <f t="shared" si="0"/>
        <v>1</v>
      </c>
      <c r="O20" s="109">
        <v>15</v>
      </c>
      <c r="P20" s="109" t="s">
        <v>110</v>
      </c>
      <c r="Q20" s="109">
        <f t="shared" si="1"/>
        <v>1</v>
      </c>
      <c r="R20" s="27">
        <f t="shared" si="2"/>
        <v>1</v>
      </c>
      <c r="S20" s="27">
        <f t="shared" si="3"/>
        <v>1</v>
      </c>
      <c r="U20" s="3"/>
    </row>
    <row r="21" spans="2:21" x14ac:dyDescent="0.25">
      <c r="B21" s="27">
        <v>16</v>
      </c>
      <c r="C21" s="109" t="s">
        <v>135</v>
      </c>
      <c r="D21" s="109" t="s">
        <v>144</v>
      </c>
      <c r="E21" s="121">
        <v>1</v>
      </c>
      <c r="F21" s="27">
        <v>16</v>
      </c>
      <c r="G21" s="122">
        <f>'Med-Usuario'!AK26</f>
        <v>1</v>
      </c>
      <c r="I21" s="27">
        <v>16</v>
      </c>
      <c r="J21" s="124" t="s">
        <v>193</v>
      </c>
      <c r="K21" s="121">
        <v>1</v>
      </c>
      <c r="L21" s="121">
        <v>1</v>
      </c>
      <c r="M21" s="122">
        <f t="shared" si="0"/>
        <v>1</v>
      </c>
      <c r="O21" s="109">
        <v>16</v>
      </c>
      <c r="P21" s="109" t="s">
        <v>95</v>
      </c>
      <c r="Q21" s="109">
        <f t="shared" si="1"/>
        <v>1</v>
      </c>
      <c r="R21" s="27">
        <f t="shared" si="2"/>
        <v>1</v>
      </c>
      <c r="S21" s="27">
        <f t="shared" si="3"/>
        <v>1</v>
      </c>
      <c r="U21" s="3"/>
    </row>
    <row r="22" spans="2:21" x14ac:dyDescent="0.25">
      <c r="B22" s="27">
        <v>17</v>
      </c>
      <c r="C22" s="109" t="s">
        <v>478</v>
      </c>
      <c r="D22" s="109" t="s">
        <v>134</v>
      </c>
      <c r="E22" s="121">
        <v>2</v>
      </c>
      <c r="F22" s="27">
        <v>22</v>
      </c>
      <c r="G22" s="122">
        <f>'Med-Usuario'!AK27</f>
        <v>1</v>
      </c>
      <c r="I22" s="27">
        <v>17</v>
      </c>
      <c r="J22" s="124" t="s">
        <v>195</v>
      </c>
      <c r="K22" s="121">
        <v>2</v>
      </c>
      <c r="L22" s="121">
        <v>1</v>
      </c>
      <c r="M22" s="122">
        <f t="shared" si="0"/>
        <v>1</v>
      </c>
      <c r="O22" s="109">
        <v>17</v>
      </c>
      <c r="P22" s="109" t="s">
        <v>111</v>
      </c>
      <c r="Q22" s="109">
        <f t="shared" si="1"/>
        <v>8</v>
      </c>
      <c r="R22" s="27">
        <f t="shared" si="2"/>
        <v>8</v>
      </c>
      <c r="S22" s="27">
        <f t="shared" si="3"/>
        <v>1</v>
      </c>
      <c r="U22" s="3"/>
    </row>
    <row r="23" spans="2:21" x14ac:dyDescent="0.25">
      <c r="B23" s="27">
        <v>18</v>
      </c>
      <c r="C23" s="109" t="s">
        <v>478</v>
      </c>
      <c r="D23" s="109" t="s">
        <v>134</v>
      </c>
      <c r="E23" s="121">
        <v>2</v>
      </c>
      <c r="F23" s="27">
        <v>23</v>
      </c>
      <c r="G23" s="122">
        <f>'Med-Usuario'!AK28</f>
        <v>1</v>
      </c>
      <c r="I23" s="27">
        <v>18</v>
      </c>
      <c r="J23" s="124" t="s">
        <v>87</v>
      </c>
      <c r="K23" s="121">
        <v>2</v>
      </c>
      <c r="L23" s="121">
        <v>1</v>
      </c>
      <c r="M23" s="122">
        <f t="shared" si="0"/>
        <v>1</v>
      </c>
      <c r="O23" s="109">
        <v>18</v>
      </c>
      <c r="P23" s="109" t="s">
        <v>112</v>
      </c>
      <c r="Q23" s="109">
        <f t="shared" si="1"/>
        <v>1</v>
      </c>
      <c r="R23" s="27">
        <f t="shared" si="2"/>
        <v>1</v>
      </c>
      <c r="S23" s="27">
        <f t="shared" si="3"/>
        <v>1</v>
      </c>
      <c r="U23" s="3"/>
    </row>
    <row r="24" spans="2:21" x14ac:dyDescent="0.25">
      <c r="B24" s="27">
        <v>19</v>
      </c>
      <c r="C24" s="109" t="s">
        <v>481</v>
      </c>
      <c r="D24" s="109" t="s">
        <v>482</v>
      </c>
      <c r="E24" s="121">
        <v>2</v>
      </c>
      <c r="F24" s="27">
        <v>24</v>
      </c>
      <c r="G24" s="122">
        <f>'Med-Usuario'!AK29</f>
        <v>1</v>
      </c>
      <c r="I24" s="27">
        <v>19</v>
      </c>
      <c r="J24" s="124" t="s">
        <v>196</v>
      </c>
      <c r="K24" s="121">
        <v>2</v>
      </c>
      <c r="L24" s="121">
        <v>1</v>
      </c>
      <c r="M24" s="122">
        <f t="shared" si="0"/>
        <v>1</v>
      </c>
      <c r="O24" s="109">
        <v>19</v>
      </c>
      <c r="P24" s="109" t="s">
        <v>510</v>
      </c>
      <c r="Q24" s="109">
        <f t="shared" si="1"/>
        <v>1</v>
      </c>
      <c r="R24" s="27">
        <f t="shared" si="2"/>
        <v>1</v>
      </c>
      <c r="S24" s="27">
        <f t="shared" si="3"/>
        <v>1</v>
      </c>
      <c r="U24" s="3"/>
    </row>
    <row r="25" spans="2:21" x14ac:dyDescent="0.25">
      <c r="B25" s="27">
        <v>20</v>
      </c>
      <c r="C25" s="109" t="s">
        <v>478</v>
      </c>
      <c r="D25" s="109" t="s">
        <v>134</v>
      </c>
      <c r="E25" s="121">
        <v>3</v>
      </c>
      <c r="F25" s="27">
        <v>30</v>
      </c>
      <c r="G25" s="122">
        <f>'Med-Usuario'!AK30</f>
        <v>1</v>
      </c>
      <c r="I25" s="27">
        <v>20</v>
      </c>
      <c r="J25" s="124" t="s">
        <v>198</v>
      </c>
      <c r="K25" s="121">
        <v>3</v>
      </c>
      <c r="L25" s="121">
        <v>1</v>
      </c>
      <c r="M25" s="122">
        <f t="shared" si="0"/>
        <v>1</v>
      </c>
      <c r="O25" s="109">
        <v>20</v>
      </c>
      <c r="P25" s="109" t="s">
        <v>511</v>
      </c>
      <c r="Q25" s="109">
        <f t="shared" si="1"/>
        <v>33</v>
      </c>
      <c r="R25" s="27">
        <f t="shared" si="2"/>
        <v>33</v>
      </c>
      <c r="S25" s="27">
        <f t="shared" si="3"/>
        <v>1</v>
      </c>
      <c r="U25" s="3"/>
    </row>
    <row r="26" spans="2:21" x14ac:dyDescent="0.25">
      <c r="B26" s="27">
        <v>21</v>
      </c>
      <c r="C26" s="109" t="s">
        <v>478</v>
      </c>
      <c r="D26" s="109" t="s">
        <v>134</v>
      </c>
      <c r="E26" s="121">
        <v>3</v>
      </c>
      <c r="F26" s="27">
        <v>31</v>
      </c>
      <c r="G26" s="122">
        <f>'Med-Usuario'!AK31</f>
        <v>1</v>
      </c>
      <c r="I26" s="27">
        <v>21</v>
      </c>
      <c r="J26" s="124" t="s">
        <v>199</v>
      </c>
      <c r="K26" s="121">
        <v>3</v>
      </c>
      <c r="L26" s="121">
        <v>1</v>
      </c>
      <c r="M26" s="122">
        <f t="shared" si="0"/>
        <v>1</v>
      </c>
      <c r="O26" s="109">
        <v>21</v>
      </c>
      <c r="P26" s="109" t="s">
        <v>431</v>
      </c>
      <c r="Q26" s="109">
        <f t="shared" si="1"/>
        <v>36</v>
      </c>
      <c r="R26" s="27">
        <f t="shared" si="2"/>
        <v>35</v>
      </c>
      <c r="S26" s="27">
        <f t="shared" si="3"/>
        <v>1</v>
      </c>
      <c r="U26" s="3"/>
    </row>
    <row r="27" spans="2:21" x14ac:dyDescent="0.25">
      <c r="B27" s="27">
        <v>22</v>
      </c>
      <c r="C27" s="109" t="s">
        <v>478</v>
      </c>
      <c r="D27" s="109" t="s">
        <v>134</v>
      </c>
      <c r="E27" s="121">
        <v>3</v>
      </c>
      <c r="F27" s="27">
        <v>32</v>
      </c>
      <c r="G27" s="122">
        <f>'Med-Usuario'!AK32</f>
        <v>1</v>
      </c>
      <c r="I27" s="27">
        <v>22</v>
      </c>
      <c r="J27" s="124" t="s">
        <v>200</v>
      </c>
      <c r="K27" s="121">
        <v>3</v>
      </c>
      <c r="L27" s="121">
        <v>1</v>
      </c>
      <c r="M27" s="122">
        <f t="shared" si="0"/>
        <v>1</v>
      </c>
      <c r="O27" s="109">
        <v>22</v>
      </c>
      <c r="P27" s="109" t="s">
        <v>432</v>
      </c>
      <c r="Q27" s="109">
        <f t="shared" si="1"/>
        <v>11</v>
      </c>
      <c r="R27" s="27">
        <f t="shared" si="2"/>
        <v>11</v>
      </c>
      <c r="S27" s="27">
        <f t="shared" si="3"/>
        <v>1</v>
      </c>
      <c r="U27" s="3"/>
    </row>
    <row r="28" spans="2:21" x14ac:dyDescent="0.25">
      <c r="B28" s="27">
        <v>23</v>
      </c>
      <c r="C28" s="109" t="s">
        <v>478</v>
      </c>
      <c r="D28" s="109" t="s">
        <v>134</v>
      </c>
      <c r="E28" s="121">
        <v>3</v>
      </c>
      <c r="F28" s="27">
        <v>33</v>
      </c>
      <c r="G28" s="122">
        <f>'Med-Usuario'!AK33</f>
        <v>1</v>
      </c>
      <c r="I28" s="27">
        <v>23</v>
      </c>
      <c r="J28" s="124" t="s">
        <v>201</v>
      </c>
      <c r="K28" s="121">
        <v>3</v>
      </c>
      <c r="L28" s="121">
        <v>1</v>
      </c>
      <c r="M28" s="122">
        <f t="shared" si="0"/>
        <v>1</v>
      </c>
      <c r="U28" s="3"/>
    </row>
    <row r="29" spans="2:21" x14ac:dyDescent="0.25">
      <c r="B29" s="27">
        <v>24</v>
      </c>
      <c r="C29" s="109" t="s">
        <v>478</v>
      </c>
      <c r="D29" s="109" t="s">
        <v>134</v>
      </c>
      <c r="E29" s="121">
        <v>3</v>
      </c>
      <c r="F29" s="27">
        <v>34</v>
      </c>
      <c r="G29" s="122">
        <f>'Med-Usuario'!AK34</f>
        <v>1</v>
      </c>
      <c r="I29" s="27">
        <v>24</v>
      </c>
      <c r="J29" s="124" t="s">
        <v>202</v>
      </c>
      <c r="K29" s="121">
        <v>3</v>
      </c>
      <c r="L29" s="121">
        <v>1</v>
      </c>
      <c r="M29" s="122">
        <f t="shared" si="0"/>
        <v>1</v>
      </c>
      <c r="U29" s="3"/>
    </row>
    <row r="30" spans="2:21" x14ac:dyDescent="0.25">
      <c r="B30" s="27">
        <v>25</v>
      </c>
      <c r="C30" s="109" t="s">
        <v>478</v>
      </c>
      <c r="D30" s="109" t="s">
        <v>134</v>
      </c>
      <c r="E30" s="121">
        <v>3</v>
      </c>
      <c r="F30" s="27">
        <v>35</v>
      </c>
      <c r="G30" s="122">
        <f>'Med-Usuario'!AK35</f>
        <v>1</v>
      </c>
      <c r="I30" s="27">
        <v>25</v>
      </c>
      <c r="J30" s="124" t="s">
        <v>203</v>
      </c>
      <c r="K30" s="121">
        <v>3</v>
      </c>
      <c r="L30" s="121">
        <v>1</v>
      </c>
      <c r="M30" s="122">
        <f t="shared" si="0"/>
        <v>1</v>
      </c>
      <c r="U30" s="3"/>
    </row>
    <row r="31" spans="2:21" x14ac:dyDescent="0.25">
      <c r="B31" s="27">
        <v>26</v>
      </c>
      <c r="C31" s="109" t="s">
        <v>478</v>
      </c>
      <c r="D31" s="109" t="s">
        <v>134</v>
      </c>
      <c r="E31" s="121">
        <v>3</v>
      </c>
      <c r="F31" s="27">
        <v>36</v>
      </c>
      <c r="G31" s="122">
        <f>'Med-Usuario'!AK36</f>
        <v>1</v>
      </c>
      <c r="I31" s="27">
        <v>26</v>
      </c>
      <c r="J31" s="124" t="s">
        <v>204</v>
      </c>
      <c r="K31" s="121">
        <v>3</v>
      </c>
      <c r="L31" s="121">
        <v>1</v>
      </c>
      <c r="M31" s="122">
        <f t="shared" si="0"/>
        <v>1</v>
      </c>
      <c r="U31" s="3"/>
    </row>
    <row r="32" spans="2:21" x14ac:dyDescent="0.25">
      <c r="B32" s="27">
        <v>27</v>
      </c>
      <c r="C32" s="109" t="s">
        <v>478</v>
      </c>
      <c r="D32" s="109" t="s">
        <v>134</v>
      </c>
      <c r="E32" s="121">
        <v>3</v>
      </c>
      <c r="F32" s="27">
        <v>37</v>
      </c>
      <c r="G32" s="122">
        <f>'Med-Usuario'!AK37</f>
        <v>1</v>
      </c>
      <c r="I32" s="27">
        <v>27</v>
      </c>
      <c r="J32" s="124" t="s">
        <v>205</v>
      </c>
      <c r="K32" s="121">
        <v>3</v>
      </c>
      <c r="L32" s="121">
        <v>1</v>
      </c>
      <c r="M32" s="122">
        <f t="shared" si="0"/>
        <v>1</v>
      </c>
      <c r="U32" s="3"/>
    </row>
    <row r="33" spans="2:21" x14ac:dyDescent="0.25">
      <c r="B33" s="27">
        <v>28</v>
      </c>
      <c r="C33" s="109" t="s">
        <v>136</v>
      </c>
      <c r="D33" s="109" t="s">
        <v>137</v>
      </c>
      <c r="E33" s="121">
        <v>3</v>
      </c>
      <c r="F33" s="27">
        <v>38</v>
      </c>
      <c r="G33" s="122">
        <f>'Med-Usuario'!AK38</f>
        <v>1</v>
      </c>
      <c r="I33" s="27">
        <v>28</v>
      </c>
      <c r="J33" s="124" t="s">
        <v>206</v>
      </c>
      <c r="K33" s="121">
        <v>3</v>
      </c>
      <c r="L33" s="121">
        <v>1</v>
      </c>
      <c r="M33" s="122">
        <f t="shared" si="0"/>
        <v>1</v>
      </c>
      <c r="U33" s="3"/>
    </row>
    <row r="34" spans="2:21" x14ac:dyDescent="0.25">
      <c r="B34" s="27">
        <v>29</v>
      </c>
      <c r="C34" s="109" t="s">
        <v>135</v>
      </c>
      <c r="D34" s="109" t="s">
        <v>144</v>
      </c>
      <c r="E34" s="121">
        <v>3</v>
      </c>
      <c r="F34" s="27">
        <v>39</v>
      </c>
      <c r="G34" s="122">
        <f>'Med-Usuario'!AK39</f>
        <v>1</v>
      </c>
      <c r="I34" s="27">
        <v>29</v>
      </c>
      <c r="J34" s="124" t="s">
        <v>88</v>
      </c>
      <c r="K34" s="121">
        <v>3</v>
      </c>
      <c r="L34" s="121">
        <v>1</v>
      </c>
      <c r="M34" s="122">
        <f t="shared" si="0"/>
        <v>1</v>
      </c>
      <c r="U34" s="3"/>
    </row>
    <row r="35" spans="2:21" x14ac:dyDescent="0.25">
      <c r="B35" s="27">
        <v>30</v>
      </c>
      <c r="C35" s="109" t="s">
        <v>478</v>
      </c>
      <c r="D35" s="109" t="s">
        <v>134</v>
      </c>
      <c r="E35" s="121">
        <v>4</v>
      </c>
      <c r="F35" s="27">
        <v>45</v>
      </c>
      <c r="G35" s="122">
        <f>'Med-Usuario'!AK40</f>
        <v>1</v>
      </c>
      <c r="I35" s="27">
        <v>30</v>
      </c>
      <c r="J35" s="124" t="s">
        <v>208</v>
      </c>
      <c r="K35" s="121">
        <v>4</v>
      </c>
      <c r="L35" s="121">
        <v>1</v>
      </c>
      <c r="M35" s="122">
        <f t="shared" si="0"/>
        <v>1</v>
      </c>
      <c r="U35" s="3"/>
    </row>
    <row r="36" spans="2:21" x14ac:dyDescent="0.25">
      <c r="B36" s="27">
        <v>31</v>
      </c>
      <c r="C36" s="109"/>
      <c r="D36" s="109"/>
      <c r="E36" s="121">
        <v>5</v>
      </c>
      <c r="F36" s="27">
        <v>51</v>
      </c>
      <c r="G36" s="122">
        <f>'Med-Usuario'!AK41</f>
        <v>1</v>
      </c>
      <c r="I36" s="27">
        <v>31</v>
      </c>
      <c r="J36" s="124" t="s">
        <v>210</v>
      </c>
      <c r="K36" s="121">
        <v>5</v>
      </c>
      <c r="L36" s="121">
        <v>1</v>
      </c>
      <c r="M36" s="122">
        <f t="shared" si="0"/>
        <v>1</v>
      </c>
      <c r="U36" s="3"/>
    </row>
    <row r="37" spans="2:21" x14ac:dyDescent="0.25">
      <c r="B37" s="27">
        <v>32</v>
      </c>
      <c r="C37" s="109" t="s">
        <v>135</v>
      </c>
      <c r="D37" s="109" t="s">
        <v>144</v>
      </c>
      <c r="E37" s="121">
        <v>6</v>
      </c>
      <c r="F37" s="27">
        <v>56</v>
      </c>
      <c r="G37" s="122">
        <f>'Med-Usuario'!AK42</f>
        <v>1</v>
      </c>
      <c r="I37" s="27">
        <v>32</v>
      </c>
      <c r="J37" s="124" t="s">
        <v>211</v>
      </c>
      <c r="K37" s="121">
        <v>6</v>
      </c>
      <c r="L37" s="121">
        <v>1</v>
      </c>
      <c r="M37" s="122">
        <f t="shared" si="0"/>
        <v>1</v>
      </c>
      <c r="U37" s="3"/>
    </row>
    <row r="38" spans="2:21" x14ac:dyDescent="0.25">
      <c r="B38" s="27">
        <v>33</v>
      </c>
      <c r="C38" s="109" t="s">
        <v>478</v>
      </c>
      <c r="D38" s="109" t="s">
        <v>134</v>
      </c>
      <c r="E38" s="121">
        <v>6</v>
      </c>
      <c r="F38" s="27">
        <v>57</v>
      </c>
      <c r="G38" s="122">
        <f>'Med-Usuario'!AK43</f>
        <v>1</v>
      </c>
      <c r="I38" s="27">
        <v>33</v>
      </c>
      <c r="J38" s="124" t="s">
        <v>212</v>
      </c>
      <c r="K38" s="121">
        <v>6</v>
      </c>
      <c r="L38" s="121">
        <v>1</v>
      </c>
      <c r="M38" s="122">
        <f t="shared" si="0"/>
        <v>1</v>
      </c>
      <c r="U38" s="3"/>
    </row>
    <row r="39" spans="2:21" x14ac:dyDescent="0.25">
      <c r="B39" s="27">
        <v>34</v>
      </c>
      <c r="C39" s="109" t="s">
        <v>140</v>
      </c>
      <c r="D39" s="109" t="s">
        <v>141</v>
      </c>
      <c r="E39" s="121">
        <v>6</v>
      </c>
      <c r="F39" s="27">
        <v>58</v>
      </c>
      <c r="G39" s="122">
        <f>'Med-Usuario'!AK44</f>
        <v>1</v>
      </c>
      <c r="I39" s="27">
        <v>34</v>
      </c>
      <c r="J39" s="124" t="s">
        <v>213</v>
      </c>
      <c r="K39" s="121">
        <v>6</v>
      </c>
      <c r="L39" s="121">
        <v>1</v>
      </c>
      <c r="M39" s="122">
        <f t="shared" si="0"/>
        <v>1</v>
      </c>
      <c r="U39" s="3"/>
    </row>
    <row r="40" spans="2:21" x14ac:dyDescent="0.25">
      <c r="B40" s="27">
        <v>35</v>
      </c>
      <c r="C40" s="109" t="s">
        <v>140</v>
      </c>
      <c r="D40" s="109" t="s">
        <v>141</v>
      </c>
      <c r="E40" s="121">
        <v>6</v>
      </c>
      <c r="F40" s="27">
        <v>59</v>
      </c>
      <c r="G40" s="122">
        <f>'Med-Usuario'!AK45</f>
        <v>1</v>
      </c>
      <c r="I40" s="27">
        <v>35</v>
      </c>
      <c r="J40" s="124" t="s">
        <v>214</v>
      </c>
      <c r="K40" s="121">
        <v>6</v>
      </c>
      <c r="L40" s="121">
        <v>1</v>
      </c>
      <c r="M40" s="122">
        <f t="shared" si="0"/>
        <v>1</v>
      </c>
      <c r="U40" s="3"/>
    </row>
    <row r="41" spans="2:21" x14ac:dyDescent="0.25">
      <c r="B41" s="27">
        <v>36</v>
      </c>
      <c r="C41" s="109" t="s">
        <v>140</v>
      </c>
      <c r="D41" s="109" t="s">
        <v>141</v>
      </c>
      <c r="E41" s="121">
        <v>6</v>
      </c>
      <c r="F41" s="27">
        <v>60</v>
      </c>
      <c r="G41" s="122">
        <f>'Med-Usuario'!AK46</f>
        <v>1</v>
      </c>
      <c r="I41" s="27">
        <v>36</v>
      </c>
      <c r="J41" s="124" t="s">
        <v>215</v>
      </c>
      <c r="K41" s="121">
        <v>6</v>
      </c>
      <c r="L41" s="121">
        <v>1</v>
      </c>
      <c r="M41" s="122">
        <f t="shared" si="0"/>
        <v>1</v>
      </c>
      <c r="U41" s="3"/>
    </row>
    <row r="42" spans="2:21" x14ac:dyDescent="0.25">
      <c r="B42" s="27">
        <v>37</v>
      </c>
      <c r="C42" s="109" t="s">
        <v>140</v>
      </c>
      <c r="D42" s="109" t="s">
        <v>141</v>
      </c>
      <c r="E42" s="121">
        <v>6</v>
      </c>
      <c r="F42" s="27">
        <v>61</v>
      </c>
      <c r="G42" s="122">
        <f>'Med-Usuario'!AK47</f>
        <v>1</v>
      </c>
      <c r="I42" s="27">
        <v>37</v>
      </c>
      <c r="J42" s="124" t="s">
        <v>216</v>
      </c>
      <c r="K42" s="121">
        <v>6</v>
      </c>
      <c r="L42" s="121">
        <v>1</v>
      </c>
      <c r="M42" s="122">
        <f t="shared" si="0"/>
        <v>1</v>
      </c>
      <c r="U42" s="3"/>
    </row>
    <row r="43" spans="2:21" x14ac:dyDescent="0.25">
      <c r="B43" s="27">
        <v>38</v>
      </c>
      <c r="C43" s="109" t="s">
        <v>140</v>
      </c>
      <c r="D43" s="109" t="s">
        <v>141</v>
      </c>
      <c r="E43" s="121">
        <v>6</v>
      </c>
      <c r="F43" s="27">
        <v>62</v>
      </c>
      <c r="G43" s="122">
        <f>'Med-Usuario'!AK48</f>
        <v>1</v>
      </c>
      <c r="I43" s="27">
        <v>38</v>
      </c>
      <c r="J43" s="124" t="s">
        <v>217</v>
      </c>
      <c r="K43" s="121">
        <v>6</v>
      </c>
      <c r="L43" s="121">
        <v>1</v>
      </c>
      <c r="M43" s="122">
        <f t="shared" si="0"/>
        <v>1</v>
      </c>
      <c r="U43" s="3"/>
    </row>
    <row r="44" spans="2:21" x14ac:dyDescent="0.25">
      <c r="B44" s="27">
        <v>39</v>
      </c>
      <c r="C44" s="109" t="s">
        <v>136</v>
      </c>
      <c r="D44" s="109" t="s">
        <v>137</v>
      </c>
      <c r="E44" s="121">
        <v>6</v>
      </c>
      <c r="F44" s="27">
        <v>63</v>
      </c>
      <c r="G44" s="122">
        <f>'Med-Usuario'!AK49</f>
        <v>1</v>
      </c>
      <c r="I44" s="27">
        <v>39</v>
      </c>
      <c r="J44" s="124" t="s">
        <v>218</v>
      </c>
      <c r="K44" s="121">
        <v>6</v>
      </c>
      <c r="L44" s="121">
        <v>1</v>
      </c>
      <c r="M44" s="122">
        <f t="shared" si="0"/>
        <v>1</v>
      </c>
      <c r="U44" s="3"/>
    </row>
    <row r="45" spans="2:21" x14ac:dyDescent="0.25">
      <c r="B45" s="27">
        <v>40</v>
      </c>
      <c r="C45" s="109" t="s">
        <v>478</v>
      </c>
      <c r="D45" s="109" t="s">
        <v>134</v>
      </c>
      <c r="E45" s="121">
        <v>6</v>
      </c>
      <c r="F45" s="27">
        <v>64</v>
      </c>
      <c r="G45" s="122">
        <f>'Med-Usuario'!AK50</f>
        <v>1</v>
      </c>
      <c r="I45" s="27">
        <v>40</v>
      </c>
      <c r="J45" s="124" t="s">
        <v>219</v>
      </c>
      <c r="K45" s="121">
        <v>6</v>
      </c>
      <c r="L45" s="121">
        <v>1</v>
      </c>
      <c r="M45" s="122">
        <f t="shared" si="0"/>
        <v>1</v>
      </c>
      <c r="U45" s="3"/>
    </row>
    <row r="46" spans="2:21" x14ac:dyDescent="0.25">
      <c r="B46" s="27">
        <v>41</v>
      </c>
      <c r="C46" s="109" t="s">
        <v>478</v>
      </c>
      <c r="D46" s="109" t="s">
        <v>134</v>
      </c>
      <c r="E46" s="121">
        <v>6</v>
      </c>
      <c r="F46" s="27">
        <v>65</v>
      </c>
      <c r="G46" s="122">
        <f>'Med-Usuario'!AK51</f>
        <v>1</v>
      </c>
      <c r="I46" s="27">
        <v>41</v>
      </c>
      <c r="J46" s="124" t="s">
        <v>220</v>
      </c>
      <c r="K46" s="121">
        <v>6</v>
      </c>
      <c r="L46" s="121">
        <v>1</v>
      </c>
      <c r="M46" s="122">
        <f t="shared" si="0"/>
        <v>1</v>
      </c>
      <c r="U46" s="3"/>
    </row>
    <row r="47" spans="2:21" x14ac:dyDescent="0.25">
      <c r="B47" s="27">
        <v>42</v>
      </c>
      <c r="C47" s="109" t="s">
        <v>478</v>
      </c>
      <c r="D47" s="109" t="s">
        <v>134</v>
      </c>
      <c r="E47" s="121">
        <v>6</v>
      </c>
      <c r="F47" s="27">
        <v>66</v>
      </c>
      <c r="G47" s="122">
        <f>'Med-Usuario'!AK52</f>
        <v>1</v>
      </c>
      <c r="I47" s="27">
        <v>42</v>
      </c>
      <c r="J47" s="124" t="s">
        <v>221</v>
      </c>
      <c r="K47" s="121">
        <v>6</v>
      </c>
      <c r="L47" s="121">
        <v>1</v>
      </c>
      <c r="M47" s="122">
        <f t="shared" si="0"/>
        <v>1</v>
      </c>
      <c r="U47" s="3"/>
    </row>
    <row r="48" spans="2:21" x14ac:dyDescent="0.25">
      <c r="B48" s="27">
        <v>43</v>
      </c>
      <c r="C48" s="109" t="s">
        <v>478</v>
      </c>
      <c r="D48" s="109" t="s">
        <v>134</v>
      </c>
      <c r="E48" s="121">
        <v>6</v>
      </c>
      <c r="F48" s="27">
        <v>67</v>
      </c>
      <c r="G48" s="122">
        <f>'Med-Usuario'!AK53</f>
        <v>1</v>
      </c>
      <c r="I48" s="27">
        <v>43</v>
      </c>
      <c r="J48" s="124" t="s">
        <v>222</v>
      </c>
      <c r="K48" s="121">
        <v>6</v>
      </c>
      <c r="L48" s="121">
        <v>1</v>
      </c>
      <c r="M48" s="122">
        <f t="shared" si="0"/>
        <v>1</v>
      </c>
      <c r="U48" s="3"/>
    </row>
    <row r="49" spans="2:21" x14ac:dyDescent="0.25">
      <c r="B49" s="27">
        <v>44</v>
      </c>
      <c r="C49" s="109" t="s">
        <v>135</v>
      </c>
      <c r="D49" s="109" t="s">
        <v>144</v>
      </c>
      <c r="E49" s="121">
        <v>6</v>
      </c>
      <c r="F49" s="27">
        <v>68</v>
      </c>
      <c r="G49" s="122">
        <f>'Med-Usuario'!AK54</f>
        <v>1</v>
      </c>
      <c r="I49" s="27">
        <v>44</v>
      </c>
      <c r="J49" s="124" t="s">
        <v>223</v>
      </c>
      <c r="K49" s="121">
        <v>6</v>
      </c>
      <c r="L49" s="121">
        <v>1</v>
      </c>
      <c r="M49" s="122">
        <f t="shared" si="0"/>
        <v>1</v>
      </c>
      <c r="U49" s="3"/>
    </row>
    <row r="50" spans="2:21" x14ac:dyDescent="0.25">
      <c r="B50" s="27">
        <v>45</v>
      </c>
      <c r="C50" s="109" t="s">
        <v>136</v>
      </c>
      <c r="D50" s="109" t="s">
        <v>137</v>
      </c>
      <c r="E50" s="121">
        <v>6</v>
      </c>
      <c r="F50" s="27">
        <v>69</v>
      </c>
      <c r="G50" s="122">
        <f>'Med-Usuario'!AK55</f>
        <v>1</v>
      </c>
      <c r="I50" s="27">
        <v>45</v>
      </c>
      <c r="J50" s="124" t="s">
        <v>224</v>
      </c>
      <c r="K50" s="121">
        <v>6</v>
      </c>
      <c r="L50" s="121">
        <v>1</v>
      </c>
      <c r="M50" s="122">
        <f t="shared" si="0"/>
        <v>1</v>
      </c>
      <c r="U50" s="3"/>
    </row>
    <row r="51" spans="2:21" x14ac:dyDescent="0.25">
      <c r="B51" s="27">
        <v>46</v>
      </c>
      <c r="C51" s="109" t="s">
        <v>478</v>
      </c>
      <c r="D51" s="109" t="s">
        <v>134</v>
      </c>
      <c r="E51" s="121">
        <v>7</v>
      </c>
      <c r="F51" s="27">
        <v>75</v>
      </c>
      <c r="G51" s="122">
        <f>'Med-Usuario'!AK56</f>
        <v>1</v>
      </c>
      <c r="I51" s="27">
        <v>46</v>
      </c>
      <c r="J51" s="124" t="s">
        <v>226</v>
      </c>
      <c r="K51" s="121">
        <v>7</v>
      </c>
      <c r="L51" s="121">
        <v>1</v>
      </c>
      <c r="M51" s="122">
        <f t="shared" si="0"/>
        <v>1</v>
      </c>
      <c r="U51" s="3"/>
    </row>
    <row r="52" spans="2:21" x14ac:dyDescent="0.25">
      <c r="B52" s="27">
        <v>47</v>
      </c>
      <c r="C52" s="109" t="s">
        <v>478</v>
      </c>
      <c r="D52" s="109" t="s">
        <v>134</v>
      </c>
      <c r="E52" s="121">
        <v>7</v>
      </c>
      <c r="F52" s="27">
        <v>76</v>
      </c>
      <c r="G52" s="122">
        <f>'Med-Usuario'!AK57</f>
        <v>1</v>
      </c>
      <c r="I52" s="27">
        <v>47</v>
      </c>
      <c r="J52" s="124" t="s">
        <v>227</v>
      </c>
      <c r="K52" s="121">
        <v>7</v>
      </c>
      <c r="L52" s="121">
        <v>1</v>
      </c>
      <c r="M52" s="122">
        <f t="shared" si="0"/>
        <v>1</v>
      </c>
      <c r="U52" s="3"/>
    </row>
    <row r="53" spans="2:21" x14ac:dyDescent="0.25">
      <c r="B53" s="27">
        <v>48</v>
      </c>
      <c r="C53" s="109" t="s">
        <v>478</v>
      </c>
      <c r="D53" s="109" t="s">
        <v>134</v>
      </c>
      <c r="E53" s="121">
        <v>7</v>
      </c>
      <c r="F53" s="27">
        <v>77</v>
      </c>
      <c r="G53" s="122">
        <f>'Med-Usuario'!AK58</f>
        <v>1</v>
      </c>
      <c r="I53" s="27">
        <v>48</v>
      </c>
      <c r="J53" s="124" t="s">
        <v>228</v>
      </c>
      <c r="K53" s="121">
        <v>7</v>
      </c>
      <c r="L53" s="121">
        <v>1</v>
      </c>
      <c r="M53" s="122">
        <f t="shared" si="0"/>
        <v>1</v>
      </c>
      <c r="U53" s="3"/>
    </row>
    <row r="54" spans="2:21" x14ac:dyDescent="0.25">
      <c r="B54" s="27">
        <v>49</v>
      </c>
      <c r="C54" s="109" t="s">
        <v>478</v>
      </c>
      <c r="D54" s="109" t="s">
        <v>134</v>
      </c>
      <c r="E54" s="121">
        <v>7</v>
      </c>
      <c r="F54" s="27">
        <v>78</v>
      </c>
      <c r="G54" s="122">
        <f>'Med-Usuario'!AK59</f>
        <v>1</v>
      </c>
      <c r="I54" s="27">
        <v>49</v>
      </c>
      <c r="J54" s="124" t="s">
        <v>229</v>
      </c>
      <c r="K54" s="121">
        <v>7</v>
      </c>
      <c r="L54" s="121">
        <v>1</v>
      </c>
      <c r="M54" s="122">
        <f t="shared" si="0"/>
        <v>1</v>
      </c>
      <c r="U54" s="3"/>
    </row>
    <row r="55" spans="2:21" x14ac:dyDescent="0.25">
      <c r="B55" s="27">
        <v>50</v>
      </c>
      <c r="C55" s="109" t="s">
        <v>478</v>
      </c>
      <c r="D55" s="109" t="s">
        <v>134</v>
      </c>
      <c r="E55" s="121">
        <v>7</v>
      </c>
      <c r="F55" s="27">
        <v>79</v>
      </c>
      <c r="G55" s="122">
        <f>'Med-Usuario'!AK60</f>
        <v>1</v>
      </c>
      <c r="I55" s="27">
        <v>50</v>
      </c>
      <c r="J55" s="124" t="s">
        <v>230</v>
      </c>
      <c r="K55" s="121">
        <v>7</v>
      </c>
      <c r="L55" s="121">
        <v>1</v>
      </c>
      <c r="M55" s="122">
        <f t="shared" si="0"/>
        <v>1</v>
      </c>
      <c r="U55" s="3"/>
    </row>
    <row r="56" spans="2:21" x14ac:dyDescent="0.25">
      <c r="B56" s="27">
        <v>51</v>
      </c>
      <c r="C56" s="109" t="s">
        <v>478</v>
      </c>
      <c r="D56" s="109" t="s">
        <v>134</v>
      </c>
      <c r="E56" s="121">
        <v>7</v>
      </c>
      <c r="F56" s="27">
        <v>80</v>
      </c>
      <c r="G56" s="122">
        <f>'Med-Usuario'!AK61</f>
        <v>1</v>
      </c>
      <c r="I56" s="27">
        <v>51</v>
      </c>
      <c r="J56" s="124" t="s">
        <v>231</v>
      </c>
      <c r="K56" s="121">
        <v>7</v>
      </c>
      <c r="L56" s="121">
        <v>1</v>
      </c>
      <c r="M56" s="122">
        <f t="shared" si="0"/>
        <v>1</v>
      </c>
      <c r="U56" s="3"/>
    </row>
    <row r="57" spans="2:21" x14ac:dyDescent="0.25">
      <c r="B57" s="27">
        <v>52</v>
      </c>
      <c r="C57" s="109" t="s">
        <v>478</v>
      </c>
      <c r="D57" s="109" t="s">
        <v>134</v>
      </c>
      <c r="E57" s="121">
        <v>7</v>
      </c>
      <c r="F57" s="27">
        <v>81</v>
      </c>
      <c r="G57" s="122">
        <f>'Med-Usuario'!AK62</f>
        <v>1</v>
      </c>
      <c r="I57" s="27">
        <v>52</v>
      </c>
      <c r="J57" s="124" t="s">
        <v>232</v>
      </c>
      <c r="K57" s="121">
        <v>7</v>
      </c>
      <c r="L57" s="121">
        <v>1</v>
      </c>
      <c r="M57" s="122">
        <f t="shared" si="0"/>
        <v>1</v>
      </c>
      <c r="U57" s="3"/>
    </row>
    <row r="58" spans="2:21" x14ac:dyDescent="0.25">
      <c r="B58" s="27">
        <v>53</v>
      </c>
      <c r="C58" s="109" t="s">
        <v>142</v>
      </c>
      <c r="D58" s="109" t="s">
        <v>143</v>
      </c>
      <c r="E58" s="121">
        <v>7</v>
      </c>
      <c r="F58" s="27">
        <v>82</v>
      </c>
      <c r="G58" s="122">
        <f>'Med-Usuario'!AK63</f>
        <v>1</v>
      </c>
      <c r="I58" s="27">
        <v>53</v>
      </c>
      <c r="J58" s="124" t="s">
        <v>233</v>
      </c>
      <c r="K58" s="121">
        <v>7</v>
      </c>
      <c r="L58" s="121">
        <v>1</v>
      </c>
      <c r="M58" s="122">
        <f t="shared" si="0"/>
        <v>1</v>
      </c>
      <c r="U58" s="3"/>
    </row>
    <row r="59" spans="2:21" x14ac:dyDescent="0.25">
      <c r="B59" s="27">
        <v>54</v>
      </c>
      <c r="C59" s="109" t="s">
        <v>478</v>
      </c>
      <c r="D59" s="109" t="s">
        <v>134</v>
      </c>
      <c r="E59" s="121">
        <v>8</v>
      </c>
      <c r="F59" s="27">
        <v>88</v>
      </c>
      <c r="G59" s="122">
        <f>'Med-Usuario'!AK64</f>
        <v>1</v>
      </c>
      <c r="I59" s="27">
        <v>54</v>
      </c>
      <c r="J59" s="124" t="s">
        <v>235</v>
      </c>
      <c r="K59" s="121">
        <v>8</v>
      </c>
      <c r="L59" s="121">
        <v>1</v>
      </c>
      <c r="M59" s="122">
        <f t="shared" si="0"/>
        <v>1</v>
      </c>
      <c r="U59" s="3"/>
    </row>
    <row r="60" spans="2:21" x14ac:dyDescent="0.25">
      <c r="B60" s="27">
        <v>55</v>
      </c>
      <c r="C60" s="109" t="s">
        <v>478</v>
      </c>
      <c r="D60" s="109" t="s">
        <v>134</v>
      </c>
      <c r="E60" s="121">
        <v>8</v>
      </c>
      <c r="F60" s="27">
        <v>89</v>
      </c>
      <c r="G60" s="122">
        <f>'Med-Usuario'!AK65</f>
        <v>1</v>
      </c>
      <c r="I60" s="27">
        <v>55</v>
      </c>
      <c r="J60" s="124" t="s">
        <v>236</v>
      </c>
      <c r="K60" s="121">
        <v>8</v>
      </c>
      <c r="L60" s="121">
        <v>1</v>
      </c>
      <c r="M60" s="122">
        <f t="shared" si="0"/>
        <v>1</v>
      </c>
      <c r="U60" s="3"/>
    </row>
    <row r="61" spans="2:21" x14ac:dyDescent="0.25">
      <c r="B61" s="27">
        <v>56</v>
      </c>
      <c r="C61" s="109" t="s">
        <v>142</v>
      </c>
      <c r="D61" s="109" t="s">
        <v>143</v>
      </c>
      <c r="E61" s="121">
        <v>8</v>
      </c>
      <c r="F61" s="27">
        <v>90</v>
      </c>
      <c r="G61" s="122">
        <f>'Med-Usuario'!AK66</f>
        <v>1</v>
      </c>
      <c r="I61" s="27">
        <v>56</v>
      </c>
      <c r="J61" s="124" t="s">
        <v>237</v>
      </c>
      <c r="K61" s="121">
        <v>8</v>
      </c>
      <c r="L61" s="121">
        <v>1</v>
      </c>
      <c r="M61" s="122">
        <f t="shared" si="0"/>
        <v>1</v>
      </c>
      <c r="U61" s="3"/>
    </row>
    <row r="62" spans="2:21" x14ac:dyDescent="0.25">
      <c r="B62" s="27">
        <v>57</v>
      </c>
      <c r="C62" s="109" t="s">
        <v>478</v>
      </c>
      <c r="D62" s="109" t="s">
        <v>134</v>
      </c>
      <c r="E62" s="121">
        <v>9</v>
      </c>
      <c r="F62" s="27">
        <v>96</v>
      </c>
      <c r="G62" s="122">
        <f>'Med-Usuario'!AK67</f>
        <v>1</v>
      </c>
      <c r="I62" s="27">
        <v>57</v>
      </c>
      <c r="J62" s="124" t="s">
        <v>239</v>
      </c>
      <c r="K62" s="121">
        <v>9</v>
      </c>
      <c r="L62" s="121">
        <v>1</v>
      </c>
      <c r="M62" s="122">
        <f t="shared" si="0"/>
        <v>1</v>
      </c>
      <c r="U62" s="3"/>
    </row>
    <row r="63" spans="2:21" x14ac:dyDescent="0.25">
      <c r="B63" s="27">
        <v>58</v>
      </c>
      <c r="C63" s="109" t="s">
        <v>140</v>
      </c>
      <c r="D63" s="109" t="s">
        <v>141</v>
      </c>
      <c r="E63" s="121">
        <v>9</v>
      </c>
      <c r="F63" s="27">
        <v>97</v>
      </c>
      <c r="G63" s="122">
        <f>'Med-Usuario'!AK68</f>
        <v>1</v>
      </c>
      <c r="I63" s="27">
        <v>58</v>
      </c>
      <c r="J63" s="124" t="s">
        <v>90</v>
      </c>
      <c r="K63" s="121">
        <v>9</v>
      </c>
      <c r="L63" s="121">
        <v>1</v>
      </c>
      <c r="M63" s="122">
        <f t="shared" si="0"/>
        <v>1</v>
      </c>
      <c r="U63" s="3"/>
    </row>
    <row r="64" spans="2:21" x14ac:dyDescent="0.25">
      <c r="B64" s="27">
        <v>59</v>
      </c>
      <c r="C64" s="109" t="s">
        <v>483</v>
      </c>
      <c r="D64" s="109" t="s">
        <v>484</v>
      </c>
      <c r="E64" s="121">
        <v>9</v>
      </c>
      <c r="F64" s="27">
        <v>98</v>
      </c>
      <c r="G64" s="122">
        <f>'Med-Usuario'!AK69</f>
        <v>1</v>
      </c>
      <c r="I64" s="27">
        <v>59</v>
      </c>
      <c r="J64" s="124" t="s">
        <v>89</v>
      </c>
      <c r="K64" s="121">
        <v>9</v>
      </c>
      <c r="L64" s="121">
        <v>1</v>
      </c>
      <c r="M64" s="122">
        <f t="shared" si="0"/>
        <v>1</v>
      </c>
      <c r="U64" s="3"/>
    </row>
    <row r="65" spans="2:21" x14ac:dyDescent="0.25">
      <c r="B65" s="27">
        <v>60</v>
      </c>
      <c r="C65" s="109" t="s">
        <v>483</v>
      </c>
      <c r="D65" s="109" t="s">
        <v>484</v>
      </c>
      <c r="E65" s="121">
        <v>9</v>
      </c>
      <c r="F65" s="27">
        <v>99</v>
      </c>
      <c r="G65" s="122">
        <f>'Med-Usuario'!AK70</f>
        <v>1</v>
      </c>
      <c r="I65" s="27">
        <v>60</v>
      </c>
      <c r="J65" s="124" t="s">
        <v>240</v>
      </c>
      <c r="K65" s="121">
        <v>9</v>
      </c>
      <c r="L65" s="121">
        <v>1</v>
      </c>
      <c r="M65" s="122">
        <f t="shared" si="0"/>
        <v>1</v>
      </c>
      <c r="U65" s="3"/>
    </row>
    <row r="66" spans="2:21" x14ac:dyDescent="0.25">
      <c r="B66" s="27">
        <v>61</v>
      </c>
      <c r="C66" s="109" t="s">
        <v>478</v>
      </c>
      <c r="D66" s="109" t="s">
        <v>134</v>
      </c>
      <c r="E66" s="121">
        <v>10</v>
      </c>
      <c r="F66" s="27">
        <v>105</v>
      </c>
      <c r="G66" s="122">
        <f>'Med-Usuario'!AK71</f>
        <v>1</v>
      </c>
      <c r="I66" s="27">
        <v>61</v>
      </c>
      <c r="J66" s="124" t="s">
        <v>241</v>
      </c>
      <c r="K66" s="121">
        <v>10</v>
      </c>
      <c r="L66" s="121">
        <v>1</v>
      </c>
      <c r="M66" s="122">
        <f t="shared" si="0"/>
        <v>1</v>
      </c>
      <c r="U66" s="3"/>
    </row>
    <row r="67" spans="2:21" x14ac:dyDescent="0.25">
      <c r="B67" s="27">
        <v>62</v>
      </c>
      <c r="C67" s="109" t="s">
        <v>478</v>
      </c>
      <c r="D67" s="109" t="s">
        <v>134</v>
      </c>
      <c r="E67" s="121">
        <v>10</v>
      </c>
      <c r="F67" s="27">
        <v>106</v>
      </c>
      <c r="G67" s="122">
        <f>'Med-Usuario'!AK72</f>
        <v>1</v>
      </c>
      <c r="I67" s="27">
        <v>62</v>
      </c>
      <c r="J67" s="124" t="s">
        <v>242</v>
      </c>
      <c r="K67" s="121">
        <v>10</v>
      </c>
      <c r="L67" s="121">
        <v>1</v>
      </c>
      <c r="M67" s="122">
        <f t="shared" si="0"/>
        <v>1</v>
      </c>
      <c r="U67" s="3"/>
    </row>
    <row r="68" spans="2:21" x14ac:dyDescent="0.25">
      <c r="B68" s="27">
        <v>63</v>
      </c>
      <c r="C68" s="109" t="s">
        <v>135</v>
      </c>
      <c r="D68" s="109" t="s">
        <v>144</v>
      </c>
      <c r="E68" s="121">
        <v>10</v>
      </c>
      <c r="F68" s="27">
        <v>107</v>
      </c>
      <c r="G68" s="122">
        <f>'Med-Usuario'!AK73</f>
        <v>1</v>
      </c>
      <c r="I68" s="27">
        <v>63</v>
      </c>
      <c r="J68" s="124" t="s">
        <v>243</v>
      </c>
      <c r="K68" s="121">
        <v>10</v>
      </c>
      <c r="L68" s="121">
        <v>1</v>
      </c>
      <c r="M68" s="122">
        <f t="shared" si="0"/>
        <v>1</v>
      </c>
      <c r="U68" s="3"/>
    </row>
    <row r="69" spans="2:21" x14ac:dyDescent="0.25">
      <c r="B69" s="27">
        <v>64</v>
      </c>
      <c r="C69" s="109" t="s">
        <v>140</v>
      </c>
      <c r="D69" s="109" t="s">
        <v>141</v>
      </c>
      <c r="E69" s="121">
        <v>10</v>
      </c>
      <c r="F69" s="27">
        <v>108</v>
      </c>
      <c r="G69" s="122">
        <f>'Med-Usuario'!AK74</f>
        <v>1</v>
      </c>
      <c r="I69" s="27">
        <v>64</v>
      </c>
      <c r="J69" s="124" t="s">
        <v>244</v>
      </c>
      <c r="K69" s="121">
        <v>10</v>
      </c>
      <c r="L69" s="121">
        <v>1</v>
      </c>
      <c r="M69" s="122">
        <f t="shared" si="0"/>
        <v>1</v>
      </c>
      <c r="U69" s="3"/>
    </row>
    <row r="70" spans="2:21" x14ac:dyDescent="0.25">
      <c r="B70" s="27">
        <v>65</v>
      </c>
      <c r="C70" s="109" t="s">
        <v>140</v>
      </c>
      <c r="D70" s="109" t="s">
        <v>141</v>
      </c>
      <c r="E70" s="121">
        <v>10</v>
      </c>
      <c r="F70" s="27">
        <v>109</v>
      </c>
      <c r="G70" s="122">
        <f>'Med-Usuario'!AK75</f>
        <v>1</v>
      </c>
      <c r="I70" s="27">
        <v>65</v>
      </c>
      <c r="J70" s="124" t="s">
        <v>245</v>
      </c>
      <c r="K70" s="121">
        <v>10</v>
      </c>
      <c r="L70" s="121">
        <v>1</v>
      </c>
      <c r="M70" s="122">
        <f t="shared" ref="M70:M133" si="4">G70</f>
        <v>1</v>
      </c>
      <c r="U70" s="3"/>
    </row>
    <row r="71" spans="2:21" x14ac:dyDescent="0.25">
      <c r="B71" s="27">
        <v>66</v>
      </c>
      <c r="C71" s="109" t="s">
        <v>140</v>
      </c>
      <c r="D71" s="109" t="s">
        <v>141</v>
      </c>
      <c r="E71" s="121">
        <v>10</v>
      </c>
      <c r="F71" s="27">
        <v>110</v>
      </c>
      <c r="G71" s="122">
        <f>'Med-Usuario'!AK76</f>
        <v>1</v>
      </c>
      <c r="I71" s="27">
        <v>66</v>
      </c>
      <c r="J71" s="124" t="s">
        <v>246</v>
      </c>
      <c r="K71" s="121">
        <v>10</v>
      </c>
      <c r="L71" s="121">
        <v>1</v>
      </c>
      <c r="M71" s="122">
        <f t="shared" si="4"/>
        <v>1</v>
      </c>
      <c r="U71" s="3"/>
    </row>
    <row r="72" spans="2:21" x14ac:dyDescent="0.25">
      <c r="B72" s="27">
        <v>67</v>
      </c>
      <c r="C72" s="109" t="s">
        <v>140</v>
      </c>
      <c r="D72" s="109" t="s">
        <v>141</v>
      </c>
      <c r="E72" s="121">
        <v>10</v>
      </c>
      <c r="F72" s="27">
        <v>111</v>
      </c>
      <c r="G72" s="122">
        <f>'Med-Usuario'!AK77</f>
        <v>1</v>
      </c>
      <c r="I72" s="27">
        <v>67</v>
      </c>
      <c r="J72" s="124" t="s">
        <v>247</v>
      </c>
      <c r="K72" s="121">
        <v>10</v>
      </c>
      <c r="L72" s="121">
        <v>1</v>
      </c>
      <c r="M72" s="122">
        <f t="shared" si="4"/>
        <v>1</v>
      </c>
      <c r="U72" s="3"/>
    </row>
    <row r="73" spans="2:21" x14ac:dyDescent="0.25">
      <c r="B73" s="27">
        <v>68</v>
      </c>
      <c r="C73" s="109" t="s">
        <v>140</v>
      </c>
      <c r="D73" s="109" t="s">
        <v>141</v>
      </c>
      <c r="E73" s="121">
        <v>10</v>
      </c>
      <c r="F73" s="27">
        <v>112</v>
      </c>
      <c r="G73" s="122">
        <f>'Med-Usuario'!AK78</f>
        <v>1</v>
      </c>
      <c r="I73" s="27">
        <v>68</v>
      </c>
      <c r="J73" s="124" t="s">
        <v>248</v>
      </c>
      <c r="K73" s="121">
        <v>10</v>
      </c>
      <c r="L73" s="121">
        <v>1</v>
      </c>
      <c r="M73" s="122">
        <f t="shared" si="4"/>
        <v>1</v>
      </c>
      <c r="U73" s="3"/>
    </row>
    <row r="74" spans="2:21" x14ac:dyDescent="0.25">
      <c r="B74" s="27">
        <v>69</v>
      </c>
      <c r="C74" s="109" t="s">
        <v>140</v>
      </c>
      <c r="D74" s="109" t="s">
        <v>141</v>
      </c>
      <c r="E74" s="121">
        <v>10</v>
      </c>
      <c r="F74" s="27">
        <v>113</v>
      </c>
      <c r="G74" s="122">
        <f>'Med-Usuario'!AK79</f>
        <v>1</v>
      </c>
      <c r="I74" s="27">
        <v>69</v>
      </c>
      <c r="J74" s="124" t="s">
        <v>249</v>
      </c>
      <c r="K74" s="121">
        <v>10</v>
      </c>
      <c r="L74" s="121">
        <v>1</v>
      </c>
      <c r="M74" s="122">
        <f t="shared" si="4"/>
        <v>1</v>
      </c>
      <c r="U74" s="3"/>
    </row>
    <row r="75" spans="2:21" x14ac:dyDescent="0.25">
      <c r="B75" s="27">
        <v>70</v>
      </c>
      <c r="C75" s="109" t="s">
        <v>140</v>
      </c>
      <c r="D75" s="109" t="s">
        <v>141</v>
      </c>
      <c r="E75" s="121">
        <v>10</v>
      </c>
      <c r="F75" s="27">
        <v>114</v>
      </c>
      <c r="G75" s="122">
        <f>'Med-Usuario'!AK80</f>
        <v>1</v>
      </c>
      <c r="I75" s="27">
        <v>70</v>
      </c>
      <c r="J75" s="124" t="s">
        <v>250</v>
      </c>
      <c r="K75" s="121">
        <v>10</v>
      </c>
      <c r="L75" s="121">
        <v>1</v>
      </c>
      <c r="M75" s="122">
        <f t="shared" si="4"/>
        <v>1</v>
      </c>
      <c r="U75" s="3"/>
    </row>
    <row r="76" spans="2:21" x14ac:dyDescent="0.25">
      <c r="B76" s="27">
        <v>71</v>
      </c>
      <c r="C76" s="109" t="s">
        <v>485</v>
      </c>
      <c r="D76" s="109" t="s">
        <v>486</v>
      </c>
      <c r="E76" s="121">
        <v>10</v>
      </c>
      <c r="F76" s="27">
        <v>115</v>
      </c>
      <c r="G76" s="122">
        <f>'Med-Usuario'!AK81</f>
        <v>1</v>
      </c>
      <c r="I76" s="27">
        <v>71</v>
      </c>
      <c r="J76" s="124" t="s">
        <v>251</v>
      </c>
      <c r="K76" s="121">
        <v>10</v>
      </c>
      <c r="L76" s="121">
        <v>1</v>
      </c>
      <c r="M76" s="122">
        <f t="shared" si="4"/>
        <v>1</v>
      </c>
      <c r="U76" s="3"/>
    </row>
    <row r="77" spans="2:21" x14ac:dyDescent="0.25">
      <c r="B77" s="27">
        <v>72</v>
      </c>
      <c r="C77" s="109" t="s">
        <v>485</v>
      </c>
      <c r="D77" s="109" t="s">
        <v>486</v>
      </c>
      <c r="E77" s="121">
        <v>10</v>
      </c>
      <c r="F77" s="27">
        <v>116</v>
      </c>
      <c r="G77" s="122">
        <f>'Med-Usuario'!AK82</f>
        <v>1</v>
      </c>
      <c r="I77" s="27">
        <v>72</v>
      </c>
      <c r="J77" s="124" t="s">
        <v>252</v>
      </c>
      <c r="K77" s="121">
        <v>10</v>
      </c>
      <c r="L77" s="121">
        <v>1</v>
      </c>
      <c r="M77" s="122">
        <f t="shared" si="4"/>
        <v>1</v>
      </c>
      <c r="U77" s="3"/>
    </row>
    <row r="78" spans="2:21" x14ac:dyDescent="0.25">
      <c r="B78" s="27">
        <v>73</v>
      </c>
      <c r="C78" s="109" t="s">
        <v>478</v>
      </c>
      <c r="D78" s="109" t="s">
        <v>134</v>
      </c>
      <c r="E78" s="121">
        <v>10</v>
      </c>
      <c r="F78" s="27">
        <v>117</v>
      </c>
      <c r="G78" s="122">
        <f>'Med-Usuario'!AK83</f>
        <v>1</v>
      </c>
      <c r="I78" s="27">
        <v>73</v>
      </c>
      <c r="J78" s="124" t="s">
        <v>253</v>
      </c>
      <c r="K78" s="121">
        <v>10</v>
      </c>
      <c r="L78" s="121">
        <v>1</v>
      </c>
      <c r="M78" s="122">
        <f t="shared" si="4"/>
        <v>1</v>
      </c>
      <c r="U78" s="3"/>
    </row>
    <row r="79" spans="2:21" x14ac:dyDescent="0.25">
      <c r="B79" s="27">
        <v>74</v>
      </c>
      <c r="C79" s="109" t="s">
        <v>478</v>
      </c>
      <c r="D79" s="109" t="s">
        <v>134</v>
      </c>
      <c r="E79" s="121">
        <v>10</v>
      </c>
      <c r="F79" s="27">
        <v>118</v>
      </c>
      <c r="G79" s="122">
        <f>'Med-Usuario'!AK84</f>
        <v>1</v>
      </c>
      <c r="I79" s="27">
        <v>74</v>
      </c>
      <c r="J79" s="124" t="s">
        <v>254</v>
      </c>
      <c r="K79" s="121">
        <v>10</v>
      </c>
      <c r="L79" s="121">
        <v>1</v>
      </c>
      <c r="M79" s="122">
        <f t="shared" si="4"/>
        <v>1</v>
      </c>
      <c r="U79" s="3"/>
    </row>
    <row r="80" spans="2:21" x14ac:dyDescent="0.25">
      <c r="B80" s="27">
        <v>75</v>
      </c>
      <c r="C80" s="109" t="s">
        <v>478</v>
      </c>
      <c r="D80" s="109" t="s">
        <v>134</v>
      </c>
      <c r="E80" s="121">
        <v>10</v>
      </c>
      <c r="F80" s="27">
        <v>119</v>
      </c>
      <c r="G80" s="122">
        <f>'Med-Usuario'!AK85</f>
        <v>1</v>
      </c>
      <c r="I80" s="27">
        <v>75</v>
      </c>
      <c r="J80" s="124" t="s">
        <v>255</v>
      </c>
      <c r="K80" s="121">
        <v>10</v>
      </c>
      <c r="L80" s="121">
        <v>1</v>
      </c>
      <c r="M80" s="122">
        <f t="shared" si="4"/>
        <v>1</v>
      </c>
      <c r="U80" s="3"/>
    </row>
    <row r="81" spans="2:21" x14ac:dyDescent="0.25">
      <c r="B81" s="27">
        <v>76</v>
      </c>
      <c r="C81" s="109" t="s">
        <v>140</v>
      </c>
      <c r="D81" s="109" t="s">
        <v>141</v>
      </c>
      <c r="E81" s="121">
        <v>10</v>
      </c>
      <c r="F81" s="27">
        <v>120</v>
      </c>
      <c r="G81" s="122">
        <f>'Med-Usuario'!AK86</f>
        <v>1</v>
      </c>
      <c r="I81" s="27">
        <v>76</v>
      </c>
      <c r="J81" s="124" t="s">
        <v>256</v>
      </c>
      <c r="K81" s="121">
        <v>10</v>
      </c>
      <c r="L81" s="121">
        <v>1</v>
      </c>
      <c r="M81" s="122">
        <f t="shared" si="4"/>
        <v>1</v>
      </c>
      <c r="U81" s="3"/>
    </row>
    <row r="82" spans="2:21" x14ac:dyDescent="0.25">
      <c r="B82" s="27">
        <v>77</v>
      </c>
      <c r="C82" s="109" t="s">
        <v>478</v>
      </c>
      <c r="D82" s="109" t="s">
        <v>134</v>
      </c>
      <c r="E82" s="121">
        <v>10</v>
      </c>
      <c r="F82" s="27">
        <v>121</v>
      </c>
      <c r="G82" s="122">
        <f>'Med-Usuario'!AK87</f>
        <v>1</v>
      </c>
      <c r="I82" s="27">
        <v>77</v>
      </c>
      <c r="J82" s="124" t="s">
        <v>257</v>
      </c>
      <c r="K82" s="121">
        <v>10</v>
      </c>
      <c r="L82" s="121">
        <v>1</v>
      </c>
      <c r="M82" s="122">
        <f t="shared" si="4"/>
        <v>1</v>
      </c>
      <c r="U82" s="3"/>
    </row>
    <row r="83" spans="2:21" x14ac:dyDescent="0.25">
      <c r="B83" s="27">
        <v>78</v>
      </c>
      <c r="C83" s="109" t="s">
        <v>140</v>
      </c>
      <c r="D83" s="109" t="s">
        <v>141</v>
      </c>
      <c r="E83" s="121">
        <v>10</v>
      </c>
      <c r="F83" s="27">
        <v>122</v>
      </c>
      <c r="G83" s="122">
        <f>'Med-Usuario'!AK88</f>
        <v>1</v>
      </c>
      <c r="I83" s="27">
        <v>78</v>
      </c>
      <c r="J83" s="124" t="s">
        <v>258</v>
      </c>
      <c r="K83" s="121">
        <v>10</v>
      </c>
      <c r="L83" s="121">
        <v>1</v>
      </c>
      <c r="M83" s="122">
        <f t="shared" si="4"/>
        <v>1</v>
      </c>
      <c r="U83" s="3"/>
    </row>
    <row r="84" spans="2:21" x14ac:dyDescent="0.25">
      <c r="B84" s="27">
        <v>79</v>
      </c>
      <c r="C84" s="109" t="s">
        <v>478</v>
      </c>
      <c r="D84" s="109" t="s">
        <v>134</v>
      </c>
      <c r="E84" s="121">
        <v>10</v>
      </c>
      <c r="F84" s="27">
        <v>123</v>
      </c>
      <c r="G84" s="122">
        <f>'Med-Usuario'!AK89</f>
        <v>1</v>
      </c>
      <c r="I84" s="27">
        <v>79</v>
      </c>
      <c r="J84" s="124" t="s">
        <v>259</v>
      </c>
      <c r="K84" s="121">
        <v>10</v>
      </c>
      <c r="L84" s="121">
        <v>1</v>
      </c>
      <c r="M84" s="122">
        <f t="shared" si="4"/>
        <v>1</v>
      </c>
      <c r="U84" s="3"/>
    </row>
    <row r="85" spans="2:21" x14ac:dyDescent="0.25">
      <c r="B85" s="27">
        <v>80</v>
      </c>
      <c r="C85" s="109" t="s">
        <v>140</v>
      </c>
      <c r="D85" s="109" t="s">
        <v>141</v>
      </c>
      <c r="E85" s="121">
        <v>10</v>
      </c>
      <c r="F85" s="27">
        <v>124</v>
      </c>
      <c r="G85" s="122">
        <f>'Med-Usuario'!AK90</f>
        <v>1</v>
      </c>
      <c r="I85" s="27">
        <v>80</v>
      </c>
      <c r="J85" s="124" t="s">
        <v>260</v>
      </c>
      <c r="K85" s="121">
        <v>10</v>
      </c>
      <c r="L85" s="121">
        <v>1</v>
      </c>
      <c r="M85" s="122">
        <f t="shared" si="4"/>
        <v>1</v>
      </c>
      <c r="U85" s="3"/>
    </row>
    <row r="86" spans="2:21" x14ac:dyDescent="0.25">
      <c r="B86" s="27">
        <v>81</v>
      </c>
      <c r="C86" s="109" t="s">
        <v>131</v>
      </c>
      <c r="D86" s="109" t="s">
        <v>132</v>
      </c>
      <c r="E86" s="27">
        <v>10</v>
      </c>
      <c r="F86" s="27">
        <v>125</v>
      </c>
      <c r="G86" s="122">
        <f>'Med-Usuario'!AK91</f>
        <v>1</v>
      </c>
      <c r="I86" s="27">
        <v>81</v>
      </c>
      <c r="J86" s="124" t="s">
        <v>261</v>
      </c>
      <c r="K86" s="27">
        <v>10</v>
      </c>
      <c r="L86" s="27">
        <v>1</v>
      </c>
      <c r="M86" s="122">
        <f t="shared" si="4"/>
        <v>1</v>
      </c>
      <c r="U86" s="3"/>
    </row>
    <row r="87" spans="2:21" x14ac:dyDescent="0.25">
      <c r="B87" s="27">
        <v>82</v>
      </c>
      <c r="C87" s="109" t="s">
        <v>478</v>
      </c>
      <c r="D87" s="109" t="s">
        <v>134</v>
      </c>
      <c r="E87" s="27">
        <v>10</v>
      </c>
      <c r="F87" s="27">
        <v>126</v>
      </c>
      <c r="G87" s="122">
        <f>'Med-Usuario'!AK92</f>
        <v>1</v>
      </c>
      <c r="I87" s="27">
        <v>82</v>
      </c>
      <c r="J87" s="124" t="s">
        <v>262</v>
      </c>
      <c r="K87" s="27">
        <v>10</v>
      </c>
      <c r="L87" s="27">
        <v>1</v>
      </c>
      <c r="M87" s="122">
        <f t="shared" si="4"/>
        <v>1</v>
      </c>
      <c r="U87" s="3"/>
    </row>
    <row r="88" spans="2:21" x14ac:dyDescent="0.25">
      <c r="B88" s="27">
        <v>83</v>
      </c>
      <c r="C88" s="109" t="s">
        <v>478</v>
      </c>
      <c r="D88" s="109" t="s">
        <v>134</v>
      </c>
      <c r="E88" s="27">
        <v>10</v>
      </c>
      <c r="F88" s="27">
        <v>127</v>
      </c>
      <c r="G88" s="122">
        <f>'Med-Usuario'!AK93</f>
        <v>1</v>
      </c>
      <c r="I88" s="27">
        <v>83</v>
      </c>
      <c r="J88" s="124" t="s">
        <v>263</v>
      </c>
      <c r="K88" s="27">
        <v>10</v>
      </c>
      <c r="L88" s="27">
        <v>1</v>
      </c>
      <c r="M88" s="122">
        <f t="shared" si="4"/>
        <v>1</v>
      </c>
      <c r="U88" s="3"/>
    </row>
    <row r="89" spans="2:21" x14ac:dyDescent="0.25">
      <c r="B89" s="27">
        <v>84</v>
      </c>
      <c r="C89" s="109" t="s">
        <v>478</v>
      </c>
      <c r="D89" s="109" t="s">
        <v>134</v>
      </c>
      <c r="E89" s="27">
        <v>10</v>
      </c>
      <c r="F89" s="27">
        <v>128</v>
      </c>
      <c r="G89" s="122">
        <f>'Med-Usuario'!AK94</f>
        <v>1</v>
      </c>
      <c r="I89" s="27">
        <v>84</v>
      </c>
      <c r="J89" s="124" t="s">
        <v>264</v>
      </c>
      <c r="K89" s="27">
        <v>10</v>
      </c>
      <c r="L89" s="27">
        <v>1</v>
      </c>
      <c r="M89" s="122">
        <f t="shared" si="4"/>
        <v>1</v>
      </c>
      <c r="U89" s="3"/>
    </row>
    <row r="90" spans="2:21" x14ac:dyDescent="0.25">
      <c r="B90" s="27">
        <v>85</v>
      </c>
      <c r="C90" s="109" t="s">
        <v>478</v>
      </c>
      <c r="D90" s="109" t="s">
        <v>134</v>
      </c>
      <c r="E90" s="27">
        <v>10</v>
      </c>
      <c r="F90" s="27">
        <v>129</v>
      </c>
      <c r="G90" s="122">
        <f>'Med-Usuario'!AK95</f>
        <v>1</v>
      </c>
      <c r="I90" s="27">
        <v>85</v>
      </c>
      <c r="J90" s="124" t="s">
        <v>265</v>
      </c>
      <c r="K90" s="27">
        <v>10</v>
      </c>
      <c r="L90" s="27">
        <v>1</v>
      </c>
      <c r="M90" s="122">
        <f t="shared" si="4"/>
        <v>1</v>
      </c>
      <c r="U90" s="3"/>
    </row>
    <row r="91" spans="2:21" x14ac:dyDescent="0.25">
      <c r="B91" s="27">
        <v>86</v>
      </c>
      <c r="C91" s="109" t="s">
        <v>478</v>
      </c>
      <c r="D91" s="109" t="s">
        <v>134</v>
      </c>
      <c r="E91" s="27">
        <v>10</v>
      </c>
      <c r="F91" s="27">
        <v>130</v>
      </c>
      <c r="G91" s="122">
        <f>'Med-Usuario'!AK96</f>
        <v>1</v>
      </c>
      <c r="I91" s="27">
        <v>86</v>
      </c>
      <c r="J91" s="124" t="s">
        <v>266</v>
      </c>
      <c r="K91" s="27">
        <v>10</v>
      </c>
      <c r="L91" s="27">
        <v>1</v>
      </c>
      <c r="M91" s="122">
        <f t="shared" si="4"/>
        <v>1</v>
      </c>
      <c r="U91" s="3"/>
    </row>
    <row r="92" spans="2:21" x14ac:dyDescent="0.25">
      <c r="B92" s="27">
        <v>87</v>
      </c>
      <c r="C92" s="109" t="s">
        <v>478</v>
      </c>
      <c r="D92" s="109" t="s">
        <v>134</v>
      </c>
      <c r="E92" s="27">
        <v>10</v>
      </c>
      <c r="F92" s="27">
        <v>131</v>
      </c>
      <c r="G92" s="122">
        <f>'Med-Usuario'!AK97</f>
        <v>1</v>
      </c>
      <c r="I92" s="27">
        <v>87</v>
      </c>
      <c r="J92" s="124" t="s">
        <v>267</v>
      </c>
      <c r="K92" s="27">
        <v>10</v>
      </c>
      <c r="L92" s="27">
        <v>1</v>
      </c>
      <c r="M92" s="122">
        <f t="shared" si="4"/>
        <v>1</v>
      </c>
      <c r="U92" s="3"/>
    </row>
    <row r="93" spans="2:21" x14ac:dyDescent="0.25">
      <c r="B93" s="27">
        <v>88</v>
      </c>
      <c r="C93" s="109" t="s">
        <v>478</v>
      </c>
      <c r="D93" s="109" t="s">
        <v>134</v>
      </c>
      <c r="E93" s="27">
        <v>10</v>
      </c>
      <c r="F93" s="27">
        <v>132</v>
      </c>
      <c r="G93" s="122">
        <f>'Med-Usuario'!AK98</f>
        <v>1</v>
      </c>
      <c r="I93" s="27">
        <v>88</v>
      </c>
      <c r="J93" s="124" t="s">
        <v>268</v>
      </c>
      <c r="K93" s="27">
        <v>10</v>
      </c>
      <c r="L93" s="27">
        <v>1</v>
      </c>
      <c r="M93" s="122">
        <f t="shared" si="4"/>
        <v>1</v>
      </c>
      <c r="U93" s="3"/>
    </row>
    <row r="94" spans="2:21" x14ac:dyDescent="0.25">
      <c r="B94" s="27">
        <v>89</v>
      </c>
      <c r="C94" s="109" t="s">
        <v>478</v>
      </c>
      <c r="D94" s="109" t="s">
        <v>134</v>
      </c>
      <c r="E94" s="27">
        <v>10</v>
      </c>
      <c r="F94" s="27">
        <v>133</v>
      </c>
      <c r="G94" s="122">
        <f>'Med-Usuario'!AK99</f>
        <v>1</v>
      </c>
      <c r="I94" s="27">
        <v>89</v>
      </c>
      <c r="J94" s="124" t="s">
        <v>269</v>
      </c>
      <c r="K94" s="27">
        <v>10</v>
      </c>
      <c r="L94" s="27">
        <v>1</v>
      </c>
      <c r="M94" s="122">
        <f t="shared" si="4"/>
        <v>1</v>
      </c>
      <c r="U94" s="3"/>
    </row>
    <row r="95" spans="2:21" x14ac:dyDescent="0.25">
      <c r="B95" s="27">
        <v>90</v>
      </c>
      <c r="C95" s="109" t="s">
        <v>478</v>
      </c>
      <c r="D95" s="109" t="s">
        <v>134</v>
      </c>
      <c r="E95" s="27">
        <v>10</v>
      </c>
      <c r="F95" s="27">
        <v>134</v>
      </c>
      <c r="G95" s="122">
        <f>'Med-Usuario'!AK100</f>
        <v>1</v>
      </c>
      <c r="I95" s="27">
        <v>90</v>
      </c>
      <c r="J95" s="124" t="s">
        <v>270</v>
      </c>
      <c r="K95" s="27">
        <v>10</v>
      </c>
      <c r="L95" s="27">
        <v>1</v>
      </c>
      <c r="M95" s="122">
        <f t="shared" si="4"/>
        <v>1</v>
      </c>
      <c r="U95" s="3"/>
    </row>
    <row r="96" spans="2:21" x14ac:dyDescent="0.25">
      <c r="B96" s="27">
        <v>91</v>
      </c>
      <c r="C96" s="109" t="s">
        <v>478</v>
      </c>
      <c r="D96" s="109" t="s">
        <v>134</v>
      </c>
      <c r="E96" s="27">
        <v>10</v>
      </c>
      <c r="F96" s="27">
        <v>135</v>
      </c>
      <c r="G96" s="122">
        <f>'Med-Usuario'!AK101</f>
        <v>1</v>
      </c>
      <c r="I96" s="27">
        <v>91</v>
      </c>
      <c r="J96" s="124" t="s">
        <v>271</v>
      </c>
      <c r="K96" s="27">
        <v>10</v>
      </c>
      <c r="L96" s="27">
        <v>1</v>
      </c>
      <c r="M96" s="122">
        <f t="shared" si="4"/>
        <v>1</v>
      </c>
      <c r="U96" s="3"/>
    </row>
    <row r="97" spans="2:21" x14ac:dyDescent="0.25">
      <c r="B97" s="27">
        <v>92</v>
      </c>
      <c r="C97" s="109" t="s">
        <v>478</v>
      </c>
      <c r="D97" s="109" t="s">
        <v>134</v>
      </c>
      <c r="E97" s="27">
        <v>10</v>
      </c>
      <c r="F97" s="27">
        <v>136</v>
      </c>
      <c r="G97" s="122">
        <f>'Med-Usuario'!AK102</f>
        <v>1</v>
      </c>
      <c r="I97" s="27">
        <v>92</v>
      </c>
      <c r="J97" s="124" t="s">
        <v>272</v>
      </c>
      <c r="K97" s="27">
        <v>10</v>
      </c>
      <c r="L97" s="27">
        <v>1</v>
      </c>
      <c r="M97" s="122">
        <f t="shared" si="4"/>
        <v>1</v>
      </c>
      <c r="U97" s="3"/>
    </row>
    <row r="98" spans="2:21" x14ac:dyDescent="0.25">
      <c r="B98" s="27">
        <v>93</v>
      </c>
      <c r="C98" s="109" t="s">
        <v>478</v>
      </c>
      <c r="D98" s="109" t="s">
        <v>134</v>
      </c>
      <c r="E98" s="27">
        <v>10</v>
      </c>
      <c r="F98" s="27">
        <v>137</v>
      </c>
      <c r="G98" s="122">
        <f>'Med-Usuario'!AK103</f>
        <v>1</v>
      </c>
      <c r="I98" s="27">
        <v>93</v>
      </c>
      <c r="J98" s="124" t="s">
        <v>273</v>
      </c>
      <c r="K98" s="27">
        <v>10</v>
      </c>
      <c r="L98" s="27">
        <v>1</v>
      </c>
      <c r="M98" s="122">
        <f t="shared" si="4"/>
        <v>1</v>
      </c>
    </row>
    <row r="99" spans="2:21" x14ac:dyDescent="0.25">
      <c r="B99" s="27">
        <v>94</v>
      </c>
      <c r="C99" s="109" t="s">
        <v>478</v>
      </c>
      <c r="D99" s="109" t="s">
        <v>134</v>
      </c>
      <c r="E99" s="27">
        <v>10</v>
      </c>
      <c r="F99" s="27">
        <v>138</v>
      </c>
      <c r="G99" s="122">
        <f>'Med-Usuario'!AK104</f>
        <v>1</v>
      </c>
      <c r="I99" s="27">
        <v>94</v>
      </c>
      <c r="J99" s="124" t="s">
        <v>274</v>
      </c>
      <c r="K99" s="27">
        <v>10</v>
      </c>
      <c r="L99" s="27">
        <v>1</v>
      </c>
      <c r="M99" s="122">
        <f t="shared" si="4"/>
        <v>1</v>
      </c>
    </row>
    <row r="100" spans="2:21" x14ac:dyDescent="0.25">
      <c r="B100" s="27">
        <v>95</v>
      </c>
      <c r="C100" s="109" t="s">
        <v>478</v>
      </c>
      <c r="D100" s="109" t="s">
        <v>134</v>
      </c>
      <c r="E100" s="27">
        <v>10</v>
      </c>
      <c r="F100" s="27">
        <v>139</v>
      </c>
      <c r="G100" s="122">
        <f>'Med-Usuario'!AK105</f>
        <v>1</v>
      </c>
      <c r="I100" s="27">
        <v>95</v>
      </c>
      <c r="J100" s="124" t="s">
        <v>275</v>
      </c>
      <c r="K100" s="27">
        <v>10</v>
      </c>
      <c r="L100" s="27">
        <v>1</v>
      </c>
      <c r="M100" s="122">
        <f t="shared" si="4"/>
        <v>1</v>
      </c>
    </row>
    <row r="101" spans="2:21" x14ac:dyDescent="0.25">
      <c r="B101" s="27">
        <v>96</v>
      </c>
      <c r="C101" s="109" t="s">
        <v>478</v>
      </c>
      <c r="D101" s="109" t="s">
        <v>134</v>
      </c>
      <c r="E101" s="27">
        <v>10</v>
      </c>
      <c r="F101" s="27">
        <v>140</v>
      </c>
      <c r="G101" s="122">
        <f>'Med-Usuario'!AK106</f>
        <v>1</v>
      </c>
      <c r="I101" s="27">
        <v>96</v>
      </c>
      <c r="J101" s="124" t="s">
        <v>276</v>
      </c>
      <c r="K101" s="27">
        <v>10</v>
      </c>
      <c r="L101" s="27">
        <v>1</v>
      </c>
      <c r="M101" s="122">
        <f t="shared" si="4"/>
        <v>1</v>
      </c>
    </row>
    <row r="102" spans="2:21" x14ac:dyDescent="0.25">
      <c r="B102" s="27">
        <v>97</v>
      </c>
      <c r="C102" s="109" t="s">
        <v>478</v>
      </c>
      <c r="D102" s="109" t="s">
        <v>134</v>
      </c>
      <c r="E102" s="27">
        <v>10</v>
      </c>
      <c r="F102" s="27">
        <v>141</v>
      </c>
      <c r="G102" s="122">
        <f>'Med-Usuario'!AK107</f>
        <v>1</v>
      </c>
      <c r="I102" s="27">
        <v>97</v>
      </c>
      <c r="J102" s="124" t="s">
        <v>277</v>
      </c>
      <c r="K102" s="27">
        <v>10</v>
      </c>
      <c r="L102" s="27">
        <v>1</v>
      </c>
      <c r="M102" s="122">
        <f t="shared" si="4"/>
        <v>1</v>
      </c>
    </row>
    <row r="103" spans="2:21" x14ac:dyDescent="0.25">
      <c r="B103" s="27">
        <v>98</v>
      </c>
      <c r="C103" s="109" t="s">
        <v>478</v>
      </c>
      <c r="D103" s="109" t="s">
        <v>134</v>
      </c>
      <c r="E103" s="27">
        <v>10</v>
      </c>
      <c r="F103" s="27">
        <v>142</v>
      </c>
      <c r="G103" s="122">
        <f>'Med-Usuario'!AK108</f>
        <v>1</v>
      </c>
      <c r="I103" s="27">
        <v>98</v>
      </c>
      <c r="J103" s="124" t="s">
        <v>278</v>
      </c>
      <c r="K103" s="27">
        <v>10</v>
      </c>
      <c r="L103" s="27">
        <v>1</v>
      </c>
      <c r="M103" s="122">
        <f t="shared" si="4"/>
        <v>1</v>
      </c>
    </row>
    <row r="104" spans="2:21" x14ac:dyDescent="0.25">
      <c r="B104" s="27">
        <v>99</v>
      </c>
      <c r="C104" s="109" t="s">
        <v>478</v>
      </c>
      <c r="D104" s="109" t="s">
        <v>134</v>
      </c>
      <c r="E104" s="27">
        <v>10</v>
      </c>
      <c r="F104" s="27">
        <v>143</v>
      </c>
      <c r="G104" s="122">
        <f>'Med-Usuario'!AK109</f>
        <v>1</v>
      </c>
      <c r="I104" s="27">
        <v>99</v>
      </c>
      <c r="J104" s="124" t="s">
        <v>279</v>
      </c>
      <c r="K104" s="27">
        <v>10</v>
      </c>
      <c r="L104" s="27">
        <v>1</v>
      </c>
      <c r="M104" s="122">
        <f t="shared" si="4"/>
        <v>1</v>
      </c>
    </row>
    <row r="105" spans="2:21" x14ac:dyDescent="0.25">
      <c r="B105" s="27">
        <v>100</v>
      </c>
      <c r="C105" s="109" t="s">
        <v>478</v>
      </c>
      <c r="D105" s="109" t="s">
        <v>134</v>
      </c>
      <c r="E105" s="27">
        <v>10</v>
      </c>
      <c r="F105" s="27">
        <v>144</v>
      </c>
      <c r="G105" s="122">
        <f>'Med-Usuario'!AK110</f>
        <v>1</v>
      </c>
      <c r="I105" s="27">
        <v>100</v>
      </c>
      <c r="J105" s="124" t="s">
        <v>280</v>
      </c>
      <c r="K105" s="27">
        <v>10</v>
      </c>
      <c r="L105" s="27">
        <v>1</v>
      </c>
      <c r="M105" s="122">
        <f t="shared" si="4"/>
        <v>1</v>
      </c>
    </row>
    <row r="106" spans="2:21" x14ac:dyDescent="0.25">
      <c r="B106" s="27">
        <v>101</v>
      </c>
      <c r="C106" s="109" t="s">
        <v>138</v>
      </c>
      <c r="D106" s="109" t="s">
        <v>487</v>
      </c>
      <c r="E106" s="27">
        <v>10</v>
      </c>
      <c r="F106" s="27">
        <v>145</v>
      </c>
      <c r="G106" s="122">
        <f>'Med-Usuario'!AK111</f>
        <v>1</v>
      </c>
      <c r="I106" s="27">
        <v>101</v>
      </c>
      <c r="J106" s="124" t="s">
        <v>281</v>
      </c>
      <c r="K106" s="27">
        <v>10</v>
      </c>
      <c r="L106" s="27">
        <v>1</v>
      </c>
      <c r="M106" s="122">
        <f t="shared" si="4"/>
        <v>1</v>
      </c>
    </row>
    <row r="107" spans="2:21" x14ac:dyDescent="0.25">
      <c r="B107" s="27">
        <v>102</v>
      </c>
      <c r="C107" s="109" t="s">
        <v>478</v>
      </c>
      <c r="D107" s="109" t="s">
        <v>134</v>
      </c>
      <c r="E107" s="27">
        <v>10</v>
      </c>
      <c r="F107" s="27">
        <v>146</v>
      </c>
      <c r="G107" s="122">
        <f>'Med-Usuario'!AK112</f>
        <v>1</v>
      </c>
      <c r="I107" s="27">
        <v>102</v>
      </c>
      <c r="J107" s="124" t="s">
        <v>282</v>
      </c>
      <c r="K107" s="27">
        <v>10</v>
      </c>
      <c r="L107" s="27">
        <v>1</v>
      </c>
      <c r="M107" s="122">
        <f t="shared" si="4"/>
        <v>1</v>
      </c>
    </row>
    <row r="108" spans="2:21" x14ac:dyDescent="0.25">
      <c r="B108" s="27">
        <v>103</v>
      </c>
      <c r="C108" s="109" t="s">
        <v>479</v>
      </c>
      <c r="D108" s="109" t="s">
        <v>480</v>
      </c>
      <c r="E108" s="27">
        <v>10</v>
      </c>
      <c r="F108" s="27">
        <v>147</v>
      </c>
      <c r="G108" s="122">
        <f>'Med-Usuario'!AK113</f>
        <v>1</v>
      </c>
      <c r="I108" s="27">
        <v>103</v>
      </c>
      <c r="J108" s="124" t="s">
        <v>283</v>
      </c>
      <c r="K108" s="27">
        <v>10</v>
      </c>
      <c r="L108" s="27">
        <v>1</v>
      </c>
      <c r="M108" s="122">
        <f t="shared" si="4"/>
        <v>1</v>
      </c>
    </row>
    <row r="109" spans="2:21" x14ac:dyDescent="0.25">
      <c r="B109" s="27">
        <v>104</v>
      </c>
      <c r="C109" s="109" t="s">
        <v>140</v>
      </c>
      <c r="D109" s="109" t="s">
        <v>141</v>
      </c>
      <c r="E109" s="27">
        <v>11</v>
      </c>
      <c r="F109" s="27">
        <v>153</v>
      </c>
      <c r="G109" s="122">
        <f>'Med-Usuario'!AK114</f>
        <v>1</v>
      </c>
      <c r="I109" s="27">
        <v>104</v>
      </c>
      <c r="J109" s="124" t="s">
        <v>285</v>
      </c>
      <c r="K109" s="27">
        <v>11</v>
      </c>
      <c r="L109" s="27">
        <v>1</v>
      </c>
      <c r="M109" s="122">
        <f t="shared" si="4"/>
        <v>1</v>
      </c>
    </row>
    <row r="110" spans="2:21" x14ac:dyDescent="0.25">
      <c r="B110" s="27">
        <v>105</v>
      </c>
      <c r="C110" s="109" t="s">
        <v>140</v>
      </c>
      <c r="D110" s="109" t="s">
        <v>141</v>
      </c>
      <c r="E110" s="27">
        <v>11</v>
      </c>
      <c r="F110" s="27">
        <v>154</v>
      </c>
      <c r="G110" s="122">
        <f>'Med-Usuario'!AK115</f>
        <v>1</v>
      </c>
      <c r="I110" s="27">
        <v>105</v>
      </c>
      <c r="J110" s="124" t="s">
        <v>286</v>
      </c>
      <c r="K110" s="27">
        <v>11</v>
      </c>
      <c r="L110" s="27">
        <v>1</v>
      </c>
      <c r="M110" s="122">
        <f t="shared" si="4"/>
        <v>1</v>
      </c>
    </row>
    <row r="111" spans="2:21" x14ac:dyDescent="0.25">
      <c r="B111" s="27">
        <v>106</v>
      </c>
      <c r="C111" s="109" t="s">
        <v>140</v>
      </c>
      <c r="D111" s="109" t="s">
        <v>141</v>
      </c>
      <c r="E111" s="27">
        <v>11</v>
      </c>
      <c r="F111" s="27">
        <v>155</v>
      </c>
      <c r="G111" s="122">
        <f>'Med-Usuario'!AK116</f>
        <v>1</v>
      </c>
      <c r="I111" s="27">
        <v>106</v>
      </c>
      <c r="J111" s="124" t="s">
        <v>287</v>
      </c>
      <c r="K111" s="27">
        <v>11</v>
      </c>
      <c r="L111" s="27">
        <v>1</v>
      </c>
      <c r="M111" s="122">
        <f t="shared" si="4"/>
        <v>1</v>
      </c>
    </row>
    <row r="112" spans="2:21" x14ac:dyDescent="0.25">
      <c r="B112" s="27">
        <v>107</v>
      </c>
      <c r="C112" s="109" t="s">
        <v>135</v>
      </c>
      <c r="D112" s="109" t="s">
        <v>144</v>
      </c>
      <c r="E112" s="27">
        <v>11</v>
      </c>
      <c r="F112" s="27">
        <v>156</v>
      </c>
      <c r="G112" s="122">
        <f>'Med-Usuario'!AK117</f>
        <v>1</v>
      </c>
      <c r="I112" s="27">
        <v>107</v>
      </c>
      <c r="J112" s="124" t="s">
        <v>288</v>
      </c>
      <c r="K112" s="27">
        <v>11</v>
      </c>
      <c r="L112" s="27">
        <v>1</v>
      </c>
      <c r="M112" s="122">
        <f t="shared" si="4"/>
        <v>1</v>
      </c>
    </row>
    <row r="113" spans="2:13" x14ac:dyDescent="0.25">
      <c r="B113" s="27">
        <v>108</v>
      </c>
      <c r="C113" s="109" t="s">
        <v>135</v>
      </c>
      <c r="D113" s="109" t="s">
        <v>144</v>
      </c>
      <c r="E113" s="27">
        <v>11</v>
      </c>
      <c r="F113" s="27">
        <v>157</v>
      </c>
      <c r="G113" s="122">
        <f>'Med-Usuario'!AK118</f>
        <v>1</v>
      </c>
      <c r="I113" s="27">
        <v>108</v>
      </c>
      <c r="J113" s="124" t="s">
        <v>289</v>
      </c>
      <c r="K113" s="27">
        <v>11</v>
      </c>
      <c r="L113" s="27">
        <v>1</v>
      </c>
      <c r="M113" s="122">
        <f t="shared" si="4"/>
        <v>1</v>
      </c>
    </row>
    <row r="114" spans="2:13" x14ac:dyDescent="0.25">
      <c r="B114" s="27">
        <v>109</v>
      </c>
      <c r="C114" s="109" t="s">
        <v>135</v>
      </c>
      <c r="D114" s="109" t="s">
        <v>144</v>
      </c>
      <c r="E114" s="27">
        <v>11</v>
      </c>
      <c r="F114" s="27">
        <v>158</v>
      </c>
      <c r="G114" s="122">
        <f>'Med-Usuario'!AK119</f>
        <v>1</v>
      </c>
      <c r="I114" s="27">
        <v>109</v>
      </c>
      <c r="J114" s="124" t="s">
        <v>290</v>
      </c>
      <c r="K114" s="27">
        <v>11</v>
      </c>
      <c r="L114" s="27">
        <v>1</v>
      </c>
      <c r="M114" s="122">
        <f t="shared" si="4"/>
        <v>1</v>
      </c>
    </row>
    <row r="115" spans="2:13" x14ac:dyDescent="0.25">
      <c r="B115" s="27">
        <v>110</v>
      </c>
      <c r="C115" s="109" t="s">
        <v>140</v>
      </c>
      <c r="D115" s="109" t="s">
        <v>141</v>
      </c>
      <c r="E115" s="27">
        <v>11</v>
      </c>
      <c r="F115" s="27">
        <v>159</v>
      </c>
      <c r="G115" s="122">
        <f>'Med-Usuario'!AK120</f>
        <v>1</v>
      </c>
      <c r="I115" s="27">
        <v>110</v>
      </c>
      <c r="J115" s="124" t="s">
        <v>291</v>
      </c>
      <c r="K115" s="27">
        <v>11</v>
      </c>
      <c r="L115" s="27">
        <v>1</v>
      </c>
      <c r="M115" s="122">
        <f t="shared" si="4"/>
        <v>1</v>
      </c>
    </row>
    <row r="116" spans="2:13" x14ac:dyDescent="0.25">
      <c r="B116" s="27">
        <v>111</v>
      </c>
      <c r="C116" s="109" t="s">
        <v>135</v>
      </c>
      <c r="D116" s="109" t="s">
        <v>144</v>
      </c>
      <c r="E116" s="27">
        <v>11</v>
      </c>
      <c r="F116" s="27">
        <v>160</v>
      </c>
      <c r="G116" s="122">
        <f>'Med-Usuario'!AK121</f>
        <v>1</v>
      </c>
      <c r="I116" s="27">
        <v>111</v>
      </c>
      <c r="J116" s="124" t="s">
        <v>292</v>
      </c>
      <c r="K116" s="27">
        <v>11</v>
      </c>
      <c r="L116" s="27">
        <v>1</v>
      </c>
      <c r="M116" s="122">
        <f t="shared" si="4"/>
        <v>1</v>
      </c>
    </row>
    <row r="117" spans="2:13" x14ac:dyDescent="0.25">
      <c r="B117" s="27">
        <v>112</v>
      </c>
      <c r="C117" s="109" t="s">
        <v>140</v>
      </c>
      <c r="D117" s="109" t="s">
        <v>141</v>
      </c>
      <c r="E117" s="27">
        <v>11</v>
      </c>
      <c r="F117" s="27">
        <v>161</v>
      </c>
      <c r="G117" s="122">
        <f>'Med-Usuario'!AK122</f>
        <v>1</v>
      </c>
      <c r="I117" s="27">
        <v>112</v>
      </c>
      <c r="J117" s="124" t="s">
        <v>293</v>
      </c>
      <c r="K117" s="27">
        <v>11</v>
      </c>
      <c r="L117" s="27">
        <v>1</v>
      </c>
      <c r="M117" s="122">
        <f t="shared" si="4"/>
        <v>1</v>
      </c>
    </row>
    <row r="118" spans="2:13" x14ac:dyDescent="0.25">
      <c r="B118" s="27">
        <v>113</v>
      </c>
      <c r="C118" s="109" t="s">
        <v>140</v>
      </c>
      <c r="D118" s="109" t="s">
        <v>141</v>
      </c>
      <c r="E118" s="27">
        <v>11</v>
      </c>
      <c r="F118" s="27">
        <v>162</v>
      </c>
      <c r="G118" s="122">
        <f>'Med-Usuario'!AK123</f>
        <v>1</v>
      </c>
      <c r="I118" s="27">
        <v>113</v>
      </c>
      <c r="J118" s="124" t="s">
        <v>294</v>
      </c>
      <c r="K118" s="27">
        <v>11</v>
      </c>
      <c r="L118" s="27">
        <v>1</v>
      </c>
      <c r="M118" s="122">
        <f t="shared" si="4"/>
        <v>1</v>
      </c>
    </row>
    <row r="119" spans="2:13" x14ac:dyDescent="0.25">
      <c r="B119" s="27">
        <v>114</v>
      </c>
      <c r="C119" s="109" t="s">
        <v>131</v>
      </c>
      <c r="D119" s="109" t="s">
        <v>132</v>
      </c>
      <c r="E119" s="27">
        <v>11</v>
      </c>
      <c r="F119" s="27">
        <v>163</v>
      </c>
      <c r="G119" s="122">
        <f>'Med-Usuario'!AK124</f>
        <v>1</v>
      </c>
      <c r="I119" s="27">
        <v>114</v>
      </c>
      <c r="J119" s="124" t="s">
        <v>295</v>
      </c>
      <c r="K119" s="27">
        <v>11</v>
      </c>
      <c r="L119" s="27">
        <v>1</v>
      </c>
      <c r="M119" s="122">
        <f t="shared" si="4"/>
        <v>1</v>
      </c>
    </row>
    <row r="120" spans="2:13" x14ac:dyDescent="0.25">
      <c r="B120" s="27">
        <v>115</v>
      </c>
      <c r="C120" s="109" t="s">
        <v>140</v>
      </c>
      <c r="D120" s="109" t="s">
        <v>141</v>
      </c>
      <c r="E120" s="27">
        <v>11</v>
      </c>
      <c r="F120" s="27">
        <v>164</v>
      </c>
      <c r="G120" s="122">
        <f>'Med-Usuario'!AK125</f>
        <v>1</v>
      </c>
      <c r="I120" s="27">
        <v>115</v>
      </c>
      <c r="J120" s="124" t="s">
        <v>296</v>
      </c>
      <c r="K120" s="27">
        <v>11</v>
      </c>
      <c r="L120" s="27">
        <v>1</v>
      </c>
      <c r="M120" s="122">
        <f t="shared" si="4"/>
        <v>1</v>
      </c>
    </row>
    <row r="121" spans="2:13" x14ac:dyDescent="0.25">
      <c r="B121" s="27">
        <v>116</v>
      </c>
      <c r="C121" s="109" t="s">
        <v>131</v>
      </c>
      <c r="D121" s="109" t="s">
        <v>132</v>
      </c>
      <c r="E121" s="27">
        <v>11</v>
      </c>
      <c r="F121" s="27">
        <v>165</v>
      </c>
      <c r="G121" s="122">
        <f>'Med-Usuario'!AK126</f>
        <v>1</v>
      </c>
      <c r="I121" s="27">
        <v>116</v>
      </c>
      <c r="J121" s="124" t="s">
        <v>297</v>
      </c>
      <c r="K121" s="27">
        <v>11</v>
      </c>
      <c r="L121" s="27">
        <v>1</v>
      </c>
      <c r="M121" s="122">
        <f t="shared" si="4"/>
        <v>1</v>
      </c>
    </row>
    <row r="122" spans="2:13" x14ac:dyDescent="0.25">
      <c r="B122" s="27">
        <v>117</v>
      </c>
      <c r="C122" s="109" t="s">
        <v>140</v>
      </c>
      <c r="D122" s="109" t="s">
        <v>141</v>
      </c>
      <c r="E122" s="27">
        <v>11</v>
      </c>
      <c r="F122" s="27">
        <v>166</v>
      </c>
      <c r="G122" s="122">
        <f>'Med-Usuario'!AK127</f>
        <v>1</v>
      </c>
      <c r="I122" s="27">
        <v>117</v>
      </c>
      <c r="J122" s="124" t="s">
        <v>298</v>
      </c>
      <c r="K122" s="27">
        <v>11</v>
      </c>
      <c r="L122" s="27">
        <v>1</v>
      </c>
      <c r="M122" s="122">
        <f t="shared" si="4"/>
        <v>1</v>
      </c>
    </row>
    <row r="123" spans="2:13" x14ac:dyDescent="0.25">
      <c r="B123" s="27">
        <v>118</v>
      </c>
      <c r="C123" s="109" t="s">
        <v>478</v>
      </c>
      <c r="D123" s="109" t="s">
        <v>134</v>
      </c>
      <c r="E123" s="27">
        <v>11</v>
      </c>
      <c r="F123" s="27">
        <v>167</v>
      </c>
      <c r="G123" s="122">
        <f>'Med-Usuario'!AK128</f>
        <v>1</v>
      </c>
      <c r="I123" s="27">
        <v>118</v>
      </c>
      <c r="J123" s="124" t="s">
        <v>299</v>
      </c>
      <c r="K123" s="27">
        <v>11</v>
      </c>
      <c r="L123" s="27">
        <v>1</v>
      </c>
      <c r="M123" s="122">
        <f t="shared" si="4"/>
        <v>1</v>
      </c>
    </row>
    <row r="124" spans="2:13" x14ac:dyDescent="0.25">
      <c r="B124" s="27">
        <v>119</v>
      </c>
      <c r="C124" s="109" t="s">
        <v>140</v>
      </c>
      <c r="D124" s="109" t="s">
        <v>141</v>
      </c>
      <c r="E124" s="27">
        <v>11</v>
      </c>
      <c r="F124" s="27">
        <v>168</v>
      </c>
      <c r="G124" s="122">
        <f>'Med-Usuario'!AK129</f>
        <v>1</v>
      </c>
      <c r="I124" s="27">
        <v>119</v>
      </c>
      <c r="J124" s="124" t="s">
        <v>300</v>
      </c>
      <c r="K124" s="27">
        <v>11</v>
      </c>
      <c r="L124" s="27">
        <v>1</v>
      </c>
      <c r="M124" s="122">
        <f t="shared" si="4"/>
        <v>1</v>
      </c>
    </row>
    <row r="125" spans="2:13" x14ac:dyDescent="0.25">
      <c r="B125" s="27">
        <v>120</v>
      </c>
      <c r="C125" s="109" t="s">
        <v>140</v>
      </c>
      <c r="D125" s="109" t="s">
        <v>141</v>
      </c>
      <c r="E125" s="27">
        <v>11</v>
      </c>
      <c r="F125" s="27">
        <v>169</v>
      </c>
      <c r="G125" s="122">
        <f>'Med-Usuario'!AK130</f>
        <v>1</v>
      </c>
      <c r="I125" s="27">
        <v>120</v>
      </c>
      <c r="J125" s="124" t="s">
        <v>301</v>
      </c>
      <c r="K125" s="27">
        <v>11</v>
      </c>
      <c r="L125" s="27">
        <v>1</v>
      </c>
      <c r="M125" s="122">
        <f t="shared" si="4"/>
        <v>1</v>
      </c>
    </row>
    <row r="126" spans="2:13" x14ac:dyDescent="0.25">
      <c r="B126" s="27">
        <v>121</v>
      </c>
      <c r="C126" s="109" t="s">
        <v>140</v>
      </c>
      <c r="D126" s="109" t="s">
        <v>141</v>
      </c>
      <c r="E126" s="27">
        <v>11</v>
      </c>
      <c r="F126" s="27">
        <v>170</v>
      </c>
      <c r="G126" s="122">
        <f>'Med-Usuario'!AK131</f>
        <v>1</v>
      </c>
      <c r="I126" s="27">
        <v>121</v>
      </c>
      <c r="J126" s="124" t="s">
        <v>302</v>
      </c>
      <c r="K126" s="27">
        <v>11</v>
      </c>
      <c r="L126" s="27">
        <v>1</v>
      </c>
      <c r="M126" s="122">
        <f t="shared" si="4"/>
        <v>1</v>
      </c>
    </row>
    <row r="127" spans="2:13" x14ac:dyDescent="0.25">
      <c r="B127" s="27">
        <v>122</v>
      </c>
      <c r="C127" s="109" t="s">
        <v>140</v>
      </c>
      <c r="D127" s="109" t="s">
        <v>141</v>
      </c>
      <c r="E127" s="27">
        <v>11</v>
      </c>
      <c r="F127" s="27">
        <v>171</v>
      </c>
      <c r="G127" s="122">
        <f>'Med-Usuario'!AK132</f>
        <v>1</v>
      </c>
      <c r="I127" s="27">
        <v>122</v>
      </c>
      <c r="J127" s="124" t="s">
        <v>303</v>
      </c>
      <c r="K127" s="27">
        <v>11</v>
      </c>
      <c r="L127" s="27">
        <v>1</v>
      </c>
      <c r="M127" s="122">
        <f t="shared" si="4"/>
        <v>1</v>
      </c>
    </row>
    <row r="128" spans="2:13" x14ac:dyDescent="0.25">
      <c r="B128" s="27">
        <v>123</v>
      </c>
      <c r="C128" s="109" t="s">
        <v>135</v>
      </c>
      <c r="D128" s="109" t="s">
        <v>141</v>
      </c>
      <c r="E128" s="27">
        <v>11</v>
      </c>
      <c r="F128" s="27">
        <v>172</v>
      </c>
      <c r="G128" s="122">
        <f>'Med-Usuario'!AK133</f>
        <v>1</v>
      </c>
      <c r="I128" s="27">
        <v>123</v>
      </c>
      <c r="J128" s="124" t="s">
        <v>304</v>
      </c>
      <c r="K128" s="27">
        <v>11</v>
      </c>
      <c r="L128" s="27">
        <v>1</v>
      </c>
      <c r="M128" s="122">
        <f t="shared" si="4"/>
        <v>1</v>
      </c>
    </row>
    <row r="129" spans="2:13" x14ac:dyDescent="0.25">
      <c r="B129" s="27">
        <v>124</v>
      </c>
      <c r="C129" s="109" t="s">
        <v>140</v>
      </c>
      <c r="D129" s="109" t="s">
        <v>141</v>
      </c>
      <c r="E129" s="27">
        <v>11</v>
      </c>
      <c r="F129" s="27">
        <v>173</v>
      </c>
      <c r="G129" s="122">
        <f>'Med-Usuario'!AK134</f>
        <v>1</v>
      </c>
      <c r="I129" s="27">
        <v>124</v>
      </c>
      <c r="J129" s="124" t="s">
        <v>305</v>
      </c>
      <c r="K129" s="27">
        <v>11</v>
      </c>
      <c r="L129" s="27">
        <v>1</v>
      </c>
      <c r="M129" s="122">
        <f t="shared" si="4"/>
        <v>1</v>
      </c>
    </row>
    <row r="130" spans="2:13" x14ac:dyDescent="0.25">
      <c r="B130" s="27">
        <v>125</v>
      </c>
      <c r="C130" s="109" t="s">
        <v>140</v>
      </c>
      <c r="D130" s="109" t="s">
        <v>141</v>
      </c>
      <c r="E130" s="27">
        <v>11</v>
      </c>
      <c r="F130" s="27">
        <v>174</v>
      </c>
      <c r="G130" s="122">
        <f>'Med-Usuario'!AK135</f>
        <v>1</v>
      </c>
      <c r="I130" s="27">
        <v>125</v>
      </c>
      <c r="J130" s="124" t="s">
        <v>306</v>
      </c>
      <c r="K130" s="27">
        <v>11</v>
      </c>
      <c r="L130" s="27">
        <v>1</v>
      </c>
      <c r="M130" s="122">
        <f t="shared" si="4"/>
        <v>1</v>
      </c>
    </row>
    <row r="131" spans="2:13" x14ac:dyDescent="0.25">
      <c r="B131" s="27">
        <v>126</v>
      </c>
      <c r="C131" s="109" t="s">
        <v>140</v>
      </c>
      <c r="D131" s="109" t="s">
        <v>141</v>
      </c>
      <c r="E131" s="27">
        <v>11</v>
      </c>
      <c r="F131" s="27">
        <v>175</v>
      </c>
      <c r="G131" s="122">
        <f>'Med-Usuario'!AK136</f>
        <v>1</v>
      </c>
      <c r="I131" s="27">
        <v>126</v>
      </c>
      <c r="J131" s="124" t="s">
        <v>307</v>
      </c>
      <c r="K131" s="27">
        <v>11</v>
      </c>
      <c r="L131" s="27">
        <v>1</v>
      </c>
      <c r="M131" s="122">
        <f t="shared" si="4"/>
        <v>1</v>
      </c>
    </row>
    <row r="132" spans="2:13" x14ac:dyDescent="0.25">
      <c r="B132" s="27">
        <v>127</v>
      </c>
      <c r="C132" s="109" t="s">
        <v>140</v>
      </c>
      <c r="D132" s="109" t="s">
        <v>141</v>
      </c>
      <c r="E132" s="27">
        <v>11</v>
      </c>
      <c r="F132" s="27">
        <v>176</v>
      </c>
      <c r="G132" s="122">
        <f>'Med-Usuario'!AK137</f>
        <v>1</v>
      </c>
      <c r="I132" s="27">
        <v>127</v>
      </c>
      <c r="J132" s="124" t="s">
        <v>308</v>
      </c>
      <c r="K132" s="27">
        <v>11</v>
      </c>
      <c r="L132" s="27">
        <v>1</v>
      </c>
      <c r="M132" s="122">
        <f t="shared" si="4"/>
        <v>1</v>
      </c>
    </row>
    <row r="133" spans="2:13" x14ac:dyDescent="0.25">
      <c r="B133" s="27">
        <v>128</v>
      </c>
      <c r="C133" s="109" t="s">
        <v>479</v>
      </c>
      <c r="D133" s="109" t="s">
        <v>480</v>
      </c>
      <c r="E133" s="27">
        <v>12</v>
      </c>
      <c r="F133" s="27">
        <v>182</v>
      </c>
      <c r="G133" s="122">
        <f>'Med-Usuario'!AK138</f>
        <v>1</v>
      </c>
      <c r="I133" s="27">
        <v>128</v>
      </c>
      <c r="J133" s="124" t="s">
        <v>310</v>
      </c>
      <c r="K133" s="27">
        <v>12</v>
      </c>
      <c r="L133" s="27">
        <v>1</v>
      </c>
      <c r="M133" s="122">
        <f t="shared" si="4"/>
        <v>1</v>
      </c>
    </row>
    <row r="134" spans="2:13" x14ac:dyDescent="0.25">
      <c r="B134" s="27">
        <v>129</v>
      </c>
      <c r="C134" s="109" t="s">
        <v>133</v>
      </c>
      <c r="D134" s="109" t="s">
        <v>134</v>
      </c>
      <c r="E134" s="27">
        <v>12</v>
      </c>
      <c r="F134" s="27">
        <v>183</v>
      </c>
      <c r="G134" s="122">
        <f>'Med-Usuario'!AK139</f>
        <v>1</v>
      </c>
      <c r="I134" s="27">
        <v>129</v>
      </c>
      <c r="J134" s="124" t="s">
        <v>311</v>
      </c>
      <c r="K134" s="27">
        <v>12</v>
      </c>
      <c r="L134" s="27">
        <v>1</v>
      </c>
      <c r="M134" s="122">
        <f t="shared" ref="M134:M197" si="5">G134</f>
        <v>1</v>
      </c>
    </row>
    <row r="135" spans="2:13" x14ac:dyDescent="0.25">
      <c r="B135" s="27">
        <v>130</v>
      </c>
      <c r="C135" s="109" t="s">
        <v>133</v>
      </c>
      <c r="D135" s="109" t="s">
        <v>134</v>
      </c>
      <c r="E135" s="27">
        <v>12</v>
      </c>
      <c r="F135" s="27">
        <v>184</v>
      </c>
      <c r="G135" s="122">
        <f>'Med-Usuario'!AK140</f>
        <v>1</v>
      </c>
      <c r="I135" s="27">
        <v>130</v>
      </c>
      <c r="J135" s="124" t="s">
        <v>312</v>
      </c>
      <c r="K135" s="27">
        <v>12</v>
      </c>
      <c r="L135" s="27">
        <v>1</v>
      </c>
      <c r="M135" s="122">
        <f t="shared" si="5"/>
        <v>1</v>
      </c>
    </row>
    <row r="136" spans="2:13" x14ac:dyDescent="0.25">
      <c r="B136" s="27">
        <v>131</v>
      </c>
      <c r="C136" s="109" t="s">
        <v>479</v>
      </c>
      <c r="D136" s="109" t="s">
        <v>480</v>
      </c>
      <c r="E136" s="27">
        <v>12</v>
      </c>
      <c r="F136" s="27">
        <v>185</v>
      </c>
      <c r="G136" s="122">
        <f>'Med-Usuario'!AK141</f>
        <v>1</v>
      </c>
      <c r="I136" s="27">
        <v>131</v>
      </c>
      <c r="J136" s="124" t="s">
        <v>91</v>
      </c>
      <c r="K136" s="27">
        <v>12</v>
      </c>
      <c r="L136" s="27">
        <v>1</v>
      </c>
      <c r="M136" s="122">
        <f t="shared" si="5"/>
        <v>1</v>
      </c>
    </row>
    <row r="137" spans="2:13" x14ac:dyDescent="0.25">
      <c r="B137" s="27">
        <v>132</v>
      </c>
      <c r="C137" s="109" t="s">
        <v>479</v>
      </c>
      <c r="D137" s="109" t="s">
        <v>480</v>
      </c>
      <c r="E137" s="27">
        <v>12</v>
      </c>
      <c r="F137" s="27">
        <v>186</v>
      </c>
      <c r="G137" s="122">
        <f>'Med-Usuario'!AK142</f>
        <v>1</v>
      </c>
      <c r="I137" s="27">
        <v>132</v>
      </c>
      <c r="J137" s="124" t="s">
        <v>92</v>
      </c>
      <c r="K137" s="27">
        <v>12</v>
      </c>
      <c r="L137" s="27">
        <v>1</v>
      </c>
      <c r="M137" s="122">
        <f t="shared" si="5"/>
        <v>1</v>
      </c>
    </row>
    <row r="138" spans="2:13" x14ac:dyDescent="0.25">
      <c r="B138" s="27">
        <v>133</v>
      </c>
      <c r="C138" s="109" t="s">
        <v>140</v>
      </c>
      <c r="D138" s="109" t="s">
        <v>141</v>
      </c>
      <c r="E138" s="27">
        <v>12</v>
      </c>
      <c r="F138" s="27">
        <v>187</v>
      </c>
      <c r="G138" s="122">
        <f>'Med-Usuario'!AK143</f>
        <v>1</v>
      </c>
      <c r="I138" s="27">
        <v>133</v>
      </c>
      <c r="J138" s="124" t="s">
        <v>313</v>
      </c>
      <c r="K138" s="27">
        <v>12</v>
      </c>
      <c r="L138" s="27">
        <v>1</v>
      </c>
      <c r="M138" s="122">
        <f t="shared" si="5"/>
        <v>1</v>
      </c>
    </row>
    <row r="139" spans="2:13" x14ac:dyDescent="0.25">
      <c r="B139" s="27">
        <v>134</v>
      </c>
      <c r="C139" s="109" t="s">
        <v>140</v>
      </c>
      <c r="D139" s="109" t="s">
        <v>141</v>
      </c>
      <c r="E139" s="27">
        <v>12</v>
      </c>
      <c r="F139" s="27">
        <v>188</v>
      </c>
      <c r="G139" s="122">
        <f>'Med-Usuario'!AK144</f>
        <v>1</v>
      </c>
      <c r="I139" s="27">
        <v>134</v>
      </c>
      <c r="J139" s="124" t="s">
        <v>314</v>
      </c>
      <c r="K139" s="27">
        <v>12</v>
      </c>
      <c r="L139" s="27">
        <v>1</v>
      </c>
      <c r="M139" s="122">
        <f t="shared" si="5"/>
        <v>1</v>
      </c>
    </row>
    <row r="140" spans="2:13" x14ac:dyDescent="0.25">
      <c r="B140" s="27">
        <v>135</v>
      </c>
      <c r="C140" s="109" t="s">
        <v>478</v>
      </c>
      <c r="D140" s="109" t="s">
        <v>134</v>
      </c>
      <c r="E140" s="27">
        <v>12</v>
      </c>
      <c r="F140" s="27">
        <v>189</v>
      </c>
      <c r="G140" s="122">
        <f>'Med-Usuario'!AK145</f>
        <v>1</v>
      </c>
      <c r="I140" s="27">
        <v>135</v>
      </c>
      <c r="J140" s="124" t="s">
        <v>315</v>
      </c>
      <c r="K140" s="27">
        <v>12</v>
      </c>
      <c r="L140" s="27">
        <v>1</v>
      </c>
      <c r="M140" s="122">
        <f t="shared" si="5"/>
        <v>1</v>
      </c>
    </row>
    <row r="141" spans="2:13" x14ac:dyDescent="0.25">
      <c r="B141" s="27">
        <v>136</v>
      </c>
      <c r="C141" s="109" t="s">
        <v>479</v>
      </c>
      <c r="D141" s="109" t="s">
        <v>480</v>
      </c>
      <c r="E141" s="27">
        <v>12</v>
      </c>
      <c r="F141" s="27">
        <v>190</v>
      </c>
      <c r="G141" s="122">
        <f>'Med-Usuario'!AK146</f>
        <v>1</v>
      </c>
      <c r="I141" s="27">
        <v>136</v>
      </c>
      <c r="J141" s="124" t="s">
        <v>316</v>
      </c>
      <c r="K141" s="27">
        <v>12</v>
      </c>
      <c r="L141" s="27">
        <v>1</v>
      </c>
      <c r="M141" s="122">
        <f t="shared" si="5"/>
        <v>1</v>
      </c>
    </row>
    <row r="142" spans="2:13" x14ac:dyDescent="0.25">
      <c r="B142" s="27">
        <v>137</v>
      </c>
      <c r="C142" s="109" t="s">
        <v>488</v>
      </c>
      <c r="D142" s="109" t="s">
        <v>489</v>
      </c>
      <c r="E142" s="27">
        <v>13</v>
      </c>
      <c r="F142" s="27">
        <v>196</v>
      </c>
      <c r="G142" s="122">
        <f>'Med-Usuario'!AK147</f>
        <v>1</v>
      </c>
      <c r="I142" s="27">
        <v>137</v>
      </c>
      <c r="J142" s="124" t="s">
        <v>93</v>
      </c>
      <c r="K142" s="27">
        <v>13</v>
      </c>
      <c r="L142" s="27">
        <v>1</v>
      </c>
      <c r="M142" s="122">
        <f t="shared" si="5"/>
        <v>1</v>
      </c>
    </row>
    <row r="143" spans="2:13" x14ac:dyDescent="0.25">
      <c r="B143" s="27">
        <v>138</v>
      </c>
      <c r="C143" s="109" t="s">
        <v>478</v>
      </c>
      <c r="D143" s="109" t="s">
        <v>134</v>
      </c>
      <c r="E143" s="27">
        <v>14</v>
      </c>
      <c r="F143" s="27">
        <v>202</v>
      </c>
      <c r="G143" s="122">
        <f>'Med-Usuario'!AK148</f>
        <v>1</v>
      </c>
      <c r="I143" s="27">
        <v>138</v>
      </c>
      <c r="J143" s="124" t="s">
        <v>319</v>
      </c>
      <c r="K143" s="27">
        <v>14</v>
      </c>
      <c r="L143" s="27">
        <v>1</v>
      </c>
      <c r="M143" s="122">
        <f t="shared" si="5"/>
        <v>1</v>
      </c>
    </row>
    <row r="144" spans="2:13" x14ac:dyDescent="0.25">
      <c r="B144" s="27">
        <v>139</v>
      </c>
      <c r="C144" s="109" t="s">
        <v>478</v>
      </c>
      <c r="D144" s="109" t="s">
        <v>134</v>
      </c>
      <c r="E144" s="27">
        <v>14</v>
      </c>
      <c r="F144" s="27">
        <v>203</v>
      </c>
      <c r="G144" s="122">
        <f>'Med-Usuario'!AK149</f>
        <v>1</v>
      </c>
      <c r="I144" s="27">
        <v>139</v>
      </c>
      <c r="J144" s="124" t="s">
        <v>320</v>
      </c>
      <c r="K144" s="27">
        <v>14</v>
      </c>
      <c r="L144" s="27">
        <v>1</v>
      </c>
      <c r="M144" s="122">
        <f t="shared" si="5"/>
        <v>1</v>
      </c>
    </row>
    <row r="145" spans="2:13" x14ac:dyDescent="0.25">
      <c r="B145" s="27">
        <v>140</v>
      </c>
      <c r="C145" s="109" t="s">
        <v>478</v>
      </c>
      <c r="D145" s="109" t="s">
        <v>134</v>
      </c>
      <c r="E145" s="27">
        <v>14</v>
      </c>
      <c r="F145" s="27">
        <v>204</v>
      </c>
      <c r="G145" s="122">
        <f>'Med-Usuario'!AK150</f>
        <v>1</v>
      </c>
      <c r="I145" s="27">
        <v>140</v>
      </c>
      <c r="J145" s="124" t="s">
        <v>321</v>
      </c>
      <c r="K145" s="27">
        <v>14</v>
      </c>
      <c r="L145" s="27">
        <v>1</v>
      </c>
      <c r="M145" s="122">
        <f t="shared" si="5"/>
        <v>1</v>
      </c>
    </row>
    <row r="146" spans="2:13" x14ac:dyDescent="0.25">
      <c r="B146" s="27">
        <v>141</v>
      </c>
      <c r="C146" s="109" t="s">
        <v>478</v>
      </c>
      <c r="D146" s="109" t="s">
        <v>134</v>
      </c>
      <c r="E146" s="27">
        <v>14</v>
      </c>
      <c r="F146" s="27">
        <v>205</v>
      </c>
      <c r="G146" s="122">
        <f>'Med-Usuario'!AK151</f>
        <v>1</v>
      </c>
      <c r="I146" s="27">
        <v>141</v>
      </c>
      <c r="J146" s="124" t="s">
        <v>322</v>
      </c>
      <c r="K146" s="27">
        <v>14</v>
      </c>
      <c r="L146" s="27">
        <v>1</v>
      </c>
      <c r="M146" s="122">
        <f t="shared" si="5"/>
        <v>1</v>
      </c>
    </row>
    <row r="147" spans="2:13" x14ac:dyDescent="0.25">
      <c r="B147" s="27">
        <v>142</v>
      </c>
      <c r="C147" s="109" t="s">
        <v>478</v>
      </c>
      <c r="D147" s="109" t="s">
        <v>134</v>
      </c>
      <c r="E147" s="27">
        <v>14</v>
      </c>
      <c r="F147" s="27">
        <v>206</v>
      </c>
      <c r="G147" s="122">
        <f>'Med-Usuario'!AK152</f>
        <v>1</v>
      </c>
      <c r="I147" s="27">
        <v>142</v>
      </c>
      <c r="J147" s="124" t="s">
        <v>323</v>
      </c>
      <c r="K147" s="27">
        <v>14</v>
      </c>
      <c r="L147" s="27">
        <v>1</v>
      </c>
      <c r="M147" s="122">
        <f t="shared" si="5"/>
        <v>1</v>
      </c>
    </row>
    <row r="148" spans="2:13" x14ac:dyDescent="0.25">
      <c r="B148" s="27">
        <v>143</v>
      </c>
      <c r="C148" s="109" t="s">
        <v>478</v>
      </c>
      <c r="D148" s="109" t="s">
        <v>134</v>
      </c>
      <c r="E148" s="27">
        <v>14</v>
      </c>
      <c r="F148" s="27">
        <v>207</v>
      </c>
      <c r="G148" s="122">
        <f>'Med-Usuario'!AK153</f>
        <v>1</v>
      </c>
      <c r="I148" s="27">
        <v>143</v>
      </c>
      <c r="J148" s="124" t="s">
        <v>324</v>
      </c>
      <c r="K148" s="27">
        <v>14</v>
      </c>
      <c r="L148" s="27">
        <v>1</v>
      </c>
      <c r="M148" s="122">
        <f t="shared" si="5"/>
        <v>1</v>
      </c>
    </row>
    <row r="149" spans="2:13" x14ac:dyDescent="0.25">
      <c r="B149" s="27">
        <v>144</v>
      </c>
      <c r="C149" s="109" t="s">
        <v>478</v>
      </c>
      <c r="D149" s="109" t="s">
        <v>134</v>
      </c>
      <c r="E149" s="27">
        <v>14</v>
      </c>
      <c r="F149" s="27">
        <v>208</v>
      </c>
      <c r="G149" s="122">
        <f>'Med-Usuario'!AK154</f>
        <v>1</v>
      </c>
      <c r="I149" s="27">
        <v>144</v>
      </c>
      <c r="J149" s="124" t="s">
        <v>325</v>
      </c>
      <c r="K149" s="27">
        <v>14</v>
      </c>
      <c r="L149" s="27">
        <v>1</v>
      </c>
      <c r="M149" s="122">
        <f t="shared" si="5"/>
        <v>1</v>
      </c>
    </row>
    <row r="150" spans="2:13" x14ac:dyDescent="0.25">
      <c r="B150" s="27">
        <v>145</v>
      </c>
      <c r="C150" s="109" t="s">
        <v>478</v>
      </c>
      <c r="D150" s="109" t="s">
        <v>134</v>
      </c>
      <c r="E150" s="27">
        <v>14</v>
      </c>
      <c r="F150" s="27">
        <v>209</v>
      </c>
      <c r="G150" s="122">
        <f>'Med-Usuario'!AK155</f>
        <v>1</v>
      </c>
      <c r="I150" s="27">
        <v>145</v>
      </c>
      <c r="J150" s="124" t="s">
        <v>326</v>
      </c>
      <c r="K150" s="27">
        <v>14</v>
      </c>
      <c r="L150" s="27">
        <v>1</v>
      </c>
      <c r="M150" s="122">
        <f t="shared" si="5"/>
        <v>1</v>
      </c>
    </row>
    <row r="151" spans="2:13" x14ac:dyDescent="0.25">
      <c r="B151" s="27">
        <v>146</v>
      </c>
      <c r="C151" s="109" t="s">
        <v>478</v>
      </c>
      <c r="D151" s="109" t="s">
        <v>134</v>
      </c>
      <c r="E151" s="27">
        <v>14</v>
      </c>
      <c r="F151" s="27">
        <v>210</v>
      </c>
      <c r="G151" s="122">
        <f>'Med-Usuario'!AK156</f>
        <v>1</v>
      </c>
      <c r="I151" s="27">
        <v>146</v>
      </c>
      <c r="J151" s="124" t="s">
        <v>327</v>
      </c>
      <c r="K151" s="27">
        <v>14</v>
      </c>
      <c r="L151" s="27">
        <v>1</v>
      </c>
      <c r="M151" s="122">
        <f t="shared" si="5"/>
        <v>1</v>
      </c>
    </row>
    <row r="152" spans="2:13" x14ac:dyDescent="0.25">
      <c r="B152" s="27">
        <v>147</v>
      </c>
      <c r="C152" s="109" t="s">
        <v>478</v>
      </c>
      <c r="D152" s="109" t="s">
        <v>134</v>
      </c>
      <c r="E152" s="27">
        <v>14</v>
      </c>
      <c r="F152" s="27">
        <v>211</v>
      </c>
      <c r="G152" s="122">
        <f>'Med-Usuario'!AK157</f>
        <v>1</v>
      </c>
      <c r="I152" s="27">
        <v>147</v>
      </c>
      <c r="J152" s="124" t="s">
        <v>328</v>
      </c>
      <c r="K152" s="27">
        <v>14</v>
      </c>
      <c r="L152" s="27">
        <v>1</v>
      </c>
      <c r="M152" s="122">
        <f t="shared" si="5"/>
        <v>1</v>
      </c>
    </row>
    <row r="153" spans="2:13" x14ac:dyDescent="0.25">
      <c r="B153" s="27">
        <v>148</v>
      </c>
      <c r="C153" s="109" t="s">
        <v>478</v>
      </c>
      <c r="D153" s="109" t="s">
        <v>134</v>
      </c>
      <c r="E153" s="27">
        <v>14</v>
      </c>
      <c r="F153" s="27">
        <v>212</v>
      </c>
      <c r="G153" s="122">
        <f>'Med-Usuario'!AK158</f>
        <v>1</v>
      </c>
      <c r="I153" s="27">
        <v>148</v>
      </c>
      <c r="J153" s="124" t="s">
        <v>329</v>
      </c>
      <c r="K153" s="27">
        <v>14</v>
      </c>
      <c r="L153" s="27">
        <v>1</v>
      </c>
      <c r="M153" s="122">
        <f t="shared" si="5"/>
        <v>1</v>
      </c>
    </row>
    <row r="154" spans="2:13" x14ac:dyDescent="0.25">
      <c r="B154" s="27">
        <v>149</v>
      </c>
      <c r="C154" s="109" t="s">
        <v>478</v>
      </c>
      <c r="D154" s="109" t="s">
        <v>134</v>
      </c>
      <c r="E154" s="27">
        <v>14</v>
      </c>
      <c r="F154" s="27">
        <v>213</v>
      </c>
      <c r="G154" s="122">
        <f>'Med-Usuario'!AK159</f>
        <v>1</v>
      </c>
      <c r="I154" s="27">
        <v>149</v>
      </c>
      <c r="J154" s="124" t="s">
        <v>330</v>
      </c>
      <c r="K154" s="27">
        <v>14</v>
      </c>
      <c r="L154" s="27">
        <v>1</v>
      </c>
      <c r="M154" s="122">
        <f t="shared" si="5"/>
        <v>1</v>
      </c>
    </row>
    <row r="155" spans="2:13" x14ac:dyDescent="0.25">
      <c r="B155" s="27">
        <v>150</v>
      </c>
      <c r="C155" s="109" t="s">
        <v>478</v>
      </c>
      <c r="D155" s="109" t="s">
        <v>134</v>
      </c>
      <c r="E155" s="27">
        <v>14</v>
      </c>
      <c r="F155" s="27">
        <v>214</v>
      </c>
      <c r="G155" s="122">
        <f>'Med-Usuario'!AK160</f>
        <v>1</v>
      </c>
      <c r="I155" s="27">
        <v>150</v>
      </c>
      <c r="J155" s="124" t="s">
        <v>331</v>
      </c>
      <c r="K155" s="27">
        <v>14</v>
      </c>
      <c r="L155" s="27">
        <v>1</v>
      </c>
      <c r="M155" s="122">
        <f t="shared" si="5"/>
        <v>1</v>
      </c>
    </row>
    <row r="156" spans="2:13" x14ac:dyDescent="0.25">
      <c r="B156" s="27">
        <v>151</v>
      </c>
      <c r="C156" s="109" t="s">
        <v>478</v>
      </c>
      <c r="D156" s="109" t="s">
        <v>134</v>
      </c>
      <c r="E156" s="27">
        <v>14</v>
      </c>
      <c r="F156" s="27">
        <v>215</v>
      </c>
      <c r="G156" s="122">
        <f>'Med-Usuario'!AK161</f>
        <v>1</v>
      </c>
      <c r="I156" s="27">
        <v>151</v>
      </c>
      <c r="J156" s="124" t="s">
        <v>332</v>
      </c>
      <c r="K156" s="27">
        <v>14</v>
      </c>
      <c r="L156" s="27">
        <v>1</v>
      </c>
      <c r="M156" s="122">
        <f t="shared" si="5"/>
        <v>1</v>
      </c>
    </row>
    <row r="157" spans="2:13" x14ac:dyDescent="0.25">
      <c r="B157" s="27">
        <v>152</v>
      </c>
      <c r="C157" s="109" t="s">
        <v>478</v>
      </c>
      <c r="D157" s="109" t="s">
        <v>134</v>
      </c>
      <c r="E157" s="27">
        <v>14</v>
      </c>
      <c r="F157" s="27">
        <v>216</v>
      </c>
      <c r="G157" s="122">
        <f>'Med-Usuario'!AK162</f>
        <v>1</v>
      </c>
      <c r="I157" s="27">
        <v>152</v>
      </c>
      <c r="J157" s="124" t="s">
        <v>696</v>
      </c>
      <c r="K157" s="27">
        <v>14</v>
      </c>
      <c r="L157" s="27">
        <v>1</v>
      </c>
      <c r="M157" s="122">
        <f t="shared" si="5"/>
        <v>1</v>
      </c>
    </row>
    <row r="158" spans="2:13" x14ac:dyDescent="0.25">
      <c r="B158" s="27">
        <v>153</v>
      </c>
      <c r="C158" s="109" t="s">
        <v>478</v>
      </c>
      <c r="D158" s="109" t="s">
        <v>134</v>
      </c>
      <c r="E158" s="27">
        <v>14</v>
      </c>
      <c r="F158" s="27">
        <v>217</v>
      </c>
      <c r="G158" s="122">
        <f>'Med-Usuario'!AK163</f>
        <v>1</v>
      </c>
      <c r="I158" s="27">
        <v>153</v>
      </c>
      <c r="J158" s="124" t="s">
        <v>697</v>
      </c>
      <c r="K158" s="27">
        <v>14</v>
      </c>
      <c r="L158" s="27">
        <v>1</v>
      </c>
      <c r="M158" s="122">
        <f t="shared" si="5"/>
        <v>1</v>
      </c>
    </row>
    <row r="159" spans="2:13" x14ac:dyDescent="0.25">
      <c r="B159" s="27">
        <v>154</v>
      </c>
      <c r="C159" s="109" t="s">
        <v>478</v>
      </c>
      <c r="D159" s="109" t="s">
        <v>134</v>
      </c>
      <c r="E159" s="27">
        <v>15</v>
      </c>
      <c r="F159" s="27">
        <v>223</v>
      </c>
      <c r="G159" s="122">
        <f>'Med-Usuario'!AK164</f>
        <v>1</v>
      </c>
      <c r="I159" s="27">
        <v>154</v>
      </c>
      <c r="J159" s="124" t="s">
        <v>94</v>
      </c>
      <c r="K159" s="27">
        <v>15</v>
      </c>
      <c r="L159" s="27">
        <v>1</v>
      </c>
      <c r="M159" s="122">
        <f t="shared" si="5"/>
        <v>1</v>
      </c>
    </row>
    <row r="160" spans="2:13" x14ac:dyDescent="0.25">
      <c r="B160" s="27">
        <v>155</v>
      </c>
      <c r="C160" s="109" t="s">
        <v>490</v>
      </c>
      <c r="D160" s="109" t="s">
        <v>139</v>
      </c>
      <c r="E160" s="27">
        <v>16</v>
      </c>
      <c r="F160" s="27">
        <v>229</v>
      </c>
      <c r="G160" s="122">
        <f>'Med-Usuario'!AK165</f>
        <v>1</v>
      </c>
      <c r="I160" s="27">
        <v>155</v>
      </c>
      <c r="J160" s="124" t="s">
        <v>335</v>
      </c>
      <c r="K160" s="27">
        <v>16</v>
      </c>
      <c r="L160" s="27">
        <v>1</v>
      </c>
      <c r="M160" s="122">
        <f t="shared" si="5"/>
        <v>1</v>
      </c>
    </row>
    <row r="161" spans="2:13" x14ac:dyDescent="0.25">
      <c r="B161" s="27">
        <v>156</v>
      </c>
      <c r="C161" s="109" t="s">
        <v>478</v>
      </c>
      <c r="D161" s="109" t="s">
        <v>134</v>
      </c>
      <c r="E161" s="27">
        <v>17</v>
      </c>
      <c r="F161" s="27">
        <v>235</v>
      </c>
      <c r="G161" s="122">
        <f>'Med-Usuario'!AK166</f>
        <v>1</v>
      </c>
      <c r="I161" s="27">
        <v>156</v>
      </c>
      <c r="J161" s="124" t="s">
        <v>337</v>
      </c>
      <c r="K161" s="27">
        <v>17</v>
      </c>
      <c r="L161" s="27">
        <v>1</v>
      </c>
      <c r="M161" s="122">
        <f t="shared" si="5"/>
        <v>1</v>
      </c>
    </row>
    <row r="162" spans="2:13" x14ac:dyDescent="0.25">
      <c r="B162" s="27">
        <v>157</v>
      </c>
      <c r="C162" s="109" t="s">
        <v>479</v>
      </c>
      <c r="D162" s="109" t="s">
        <v>480</v>
      </c>
      <c r="E162" s="27">
        <v>17</v>
      </c>
      <c r="F162" s="27">
        <v>236</v>
      </c>
      <c r="G162" s="122">
        <f>'Med-Usuario'!AK167</f>
        <v>1</v>
      </c>
      <c r="I162" s="27">
        <v>157</v>
      </c>
      <c r="J162" s="124" t="s">
        <v>338</v>
      </c>
      <c r="K162" s="27">
        <v>17</v>
      </c>
      <c r="L162" s="27">
        <v>1</v>
      </c>
      <c r="M162" s="122">
        <f t="shared" si="5"/>
        <v>1</v>
      </c>
    </row>
    <row r="163" spans="2:13" x14ac:dyDescent="0.25">
      <c r="B163" s="27">
        <v>158</v>
      </c>
      <c r="C163" s="109" t="s">
        <v>136</v>
      </c>
      <c r="D163" s="109" t="s">
        <v>137</v>
      </c>
      <c r="E163" s="27">
        <v>17</v>
      </c>
      <c r="F163" s="27">
        <v>237</v>
      </c>
      <c r="G163" s="122">
        <f>'Med-Usuario'!AK168</f>
        <v>1</v>
      </c>
      <c r="I163" s="27">
        <v>158</v>
      </c>
      <c r="J163" s="124" t="s">
        <v>339</v>
      </c>
      <c r="K163" s="27">
        <v>17</v>
      </c>
      <c r="L163" s="27">
        <v>1</v>
      </c>
      <c r="M163" s="122">
        <f t="shared" si="5"/>
        <v>1</v>
      </c>
    </row>
    <row r="164" spans="2:13" x14ac:dyDescent="0.25">
      <c r="B164" s="27">
        <v>159</v>
      </c>
      <c r="C164" s="109" t="s">
        <v>136</v>
      </c>
      <c r="D164" s="109" t="s">
        <v>137</v>
      </c>
      <c r="E164" s="27">
        <v>17</v>
      </c>
      <c r="F164" s="27">
        <v>238</v>
      </c>
      <c r="G164" s="122">
        <f>'Med-Usuario'!AK169</f>
        <v>1</v>
      </c>
      <c r="I164" s="27">
        <v>159</v>
      </c>
      <c r="J164" s="124" t="s">
        <v>340</v>
      </c>
      <c r="K164" s="27">
        <v>17</v>
      </c>
      <c r="L164" s="27">
        <v>1</v>
      </c>
      <c r="M164" s="122">
        <f t="shared" si="5"/>
        <v>1</v>
      </c>
    </row>
    <row r="165" spans="2:13" x14ac:dyDescent="0.25">
      <c r="B165" s="27">
        <v>160</v>
      </c>
      <c r="C165" s="109" t="s">
        <v>136</v>
      </c>
      <c r="D165" s="109" t="s">
        <v>137</v>
      </c>
      <c r="E165" s="27">
        <v>17</v>
      </c>
      <c r="F165" s="27">
        <v>239</v>
      </c>
      <c r="G165" s="122">
        <f>'Med-Usuario'!AK170</f>
        <v>1</v>
      </c>
      <c r="I165" s="27">
        <v>160</v>
      </c>
      <c r="J165" s="124" t="s">
        <v>341</v>
      </c>
      <c r="K165" s="27">
        <v>17</v>
      </c>
      <c r="L165" s="27">
        <v>1</v>
      </c>
      <c r="M165" s="122">
        <f t="shared" si="5"/>
        <v>1</v>
      </c>
    </row>
    <row r="166" spans="2:13" x14ac:dyDescent="0.25">
      <c r="B166" s="27">
        <v>161</v>
      </c>
      <c r="C166" s="109" t="s">
        <v>491</v>
      </c>
      <c r="D166" s="109" t="s">
        <v>492</v>
      </c>
      <c r="E166" s="27">
        <v>17</v>
      </c>
      <c r="F166" s="27">
        <v>240</v>
      </c>
      <c r="G166" s="122">
        <f>'Med-Usuario'!AK171</f>
        <v>1</v>
      </c>
      <c r="I166" s="27">
        <v>161</v>
      </c>
      <c r="J166" s="124" t="s">
        <v>342</v>
      </c>
      <c r="K166" s="27">
        <v>17</v>
      </c>
      <c r="L166" s="27">
        <v>1</v>
      </c>
      <c r="M166" s="122">
        <f t="shared" si="5"/>
        <v>1</v>
      </c>
    </row>
    <row r="167" spans="2:13" x14ac:dyDescent="0.25">
      <c r="B167" s="27">
        <v>162</v>
      </c>
      <c r="C167" s="109" t="s">
        <v>140</v>
      </c>
      <c r="D167" s="109" t="s">
        <v>141</v>
      </c>
      <c r="E167" s="27">
        <v>17</v>
      </c>
      <c r="F167" s="27">
        <v>241</v>
      </c>
      <c r="G167" s="122">
        <f>'Med-Usuario'!AK172</f>
        <v>1</v>
      </c>
      <c r="I167" s="27">
        <v>162</v>
      </c>
      <c r="J167" s="124" t="s">
        <v>343</v>
      </c>
      <c r="K167" s="27">
        <v>17</v>
      </c>
      <c r="L167" s="27">
        <v>1</v>
      </c>
      <c r="M167" s="122">
        <f t="shared" si="5"/>
        <v>1</v>
      </c>
    </row>
    <row r="168" spans="2:13" x14ac:dyDescent="0.25">
      <c r="B168" s="27">
        <v>163</v>
      </c>
      <c r="C168" s="109" t="s">
        <v>478</v>
      </c>
      <c r="D168" s="109" t="s">
        <v>134</v>
      </c>
      <c r="E168" s="27">
        <v>17</v>
      </c>
      <c r="F168" s="27">
        <v>242</v>
      </c>
      <c r="G168" s="122">
        <f>'Med-Usuario'!AK173</f>
        <v>1</v>
      </c>
      <c r="I168" s="27">
        <v>163</v>
      </c>
      <c r="J168" s="124" t="s">
        <v>344</v>
      </c>
      <c r="K168" s="27">
        <v>17</v>
      </c>
      <c r="L168" s="27">
        <v>1</v>
      </c>
      <c r="M168" s="122">
        <f t="shared" si="5"/>
        <v>1</v>
      </c>
    </row>
    <row r="169" spans="2:13" x14ac:dyDescent="0.25">
      <c r="B169" s="27">
        <v>164</v>
      </c>
      <c r="C169" s="109" t="s">
        <v>478</v>
      </c>
      <c r="D169" s="109" t="s">
        <v>134</v>
      </c>
      <c r="E169" s="27">
        <v>18</v>
      </c>
      <c r="F169" s="27">
        <v>248</v>
      </c>
      <c r="G169" s="122">
        <f>'Med-Usuario'!AK174</f>
        <v>1</v>
      </c>
      <c r="I169" s="27">
        <v>164</v>
      </c>
      <c r="J169" s="124" t="s">
        <v>346</v>
      </c>
      <c r="K169" s="27">
        <v>18</v>
      </c>
      <c r="L169" s="27">
        <v>1</v>
      </c>
      <c r="M169" s="122">
        <f t="shared" si="5"/>
        <v>1</v>
      </c>
    </row>
    <row r="170" spans="2:13" x14ac:dyDescent="0.25">
      <c r="B170" s="27">
        <v>165</v>
      </c>
      <c r="C170" s="109" t="s">
        <v>478</v>
      </c>
      <c r="D170" s="109" t="s">
        <v>134</v>
      </c>
      <c r="E170" s="27">
        <v>19</v>
      </c>
      <c r="F170" s="27">
        <v>253</v>
      </c>
      <c r="G170" s="122">
        <f>'Med-Usuario'!AK175</f>
        <v>1</v>
      </c>
      <c r="I170" s="27">
        <v>165</v>
      </c>
      <c r="J170" s="124" t="s">
        <v>347</v>
      </c>
      <c r="K170" s="27">
        <v>19</v>
      </c>
      <c r="L170" s="27">
        <v>1</v>
      </c>
      <c r="M170" s="122">
        <f t="shared" si="5"/>
        <v>1</v>
      </c>
    </row>
    <row r="171" spans="2:13" x14ac:dyDescent="0.25">
      <c r="B171" s="27">
        <v>166</v>
      </c>
      <c r="C171" s="109" t="s">
        <v>478</v>
      </c>
      <c r="D171" s="109" t="s">
        <v>134</v>
      </c>
      <c r="E171" s="27">
        <v>20</v>
      </c>
      <c r="F171" s="27">
        <v>259</v>
      </c>
      <c r="G171" s="122">
        <f>'Med-Usuario'!AK176</f>
        <v>1</v>
      </c>
      <c r="I171" s="27">
        <v>166</v>
      </c>
      <c r="J171" s="124" t="s">
        <v>349</v>
      </c>
      <c r="K171" s="27">
        <v>20</v>
      </c>
      <c r="L171" s="27">
        <v>1</v>
      </c>
      <c r="M171" s="122">
        <f t="shared" si="5"/>
        <v>1</v>
      </c>
    </row>
    <row r="172" spans="2:13" x14ac:dyDescent="0.25">
      <c r="B172" s="27">
        <v>167</v>
      </c>
      <c r="C172" s="109" t="s">
        <v>478</v>
      </c>
      <c r="D172" s="109" t="s">
        <v>134</v>
      </c>
      <c r="E172" s="27">
        <v>20</v>
      </c>
      <c r="F172" s="27">
        <v>260</v>
      </c>
      <c r="G172" s="122">
        <f>'Med-Usuario'!AK177</f>
        <v>1</v>
      </c>
      <c r="I172" s="27">
        <v>167</v>
      </c>
      <c r="J172" s="124" t="s">
        <v>350</v>
      </c>
      <c r="K172" s="27">
        <v>20</v>
      </c>
      <c r="L172" s="27">
        <v>1</v>
      </c>
      <c r="M172" s="122">
        <f t="shared" si="5"/>
        <v>1</v>
      </c>
    </row>
    <row r="173" spans="2:13" x14ac:dyDescent="0.25">
      <c r="B173" s="27">
        <v>168</v>
      </c>
      <c r="C173" s="109" t="s">
        <v>491</v>
      </c>
      <c r="D173" s="109" t="s">
        <v>492</v>
      </c>
      <c r="E173" s="27">
        <v>20</v>
      </c>
      <c r="F173" s="27">
        <v>261</v>
      </c>
      <c r="G173" s="122">
        <f>'Med-Usuario'!AK178</f>
        <v>1</v>
      </c>
      <c r="I173" s="27">
        <v>168</v>
      </c>
      <c r="J173" s="124" t="s">
        <v>351</v>
      </c>
      <c r="K173" s="27">
        <v>20</v>
      </c>
      <c r="L173" s="27">
        <v>1</v>
      </c>
      <c r="M173" s="122">
        <f t="shared" si="5"/>
        <v>1</v>
      </c>
    </row>
    <row r="174" spans="2:13" x14ac:dyDescent="0.25">
      <c r="B174" s="27">
        <v>169</v>
      </c>
      <c r="C174" s="109" t="s">
        <v>136</v>
      </c>
      <c r="D174" s="109" t="s">
        <v>137</v>
      </c>
      <c r="E174" s="27">
        <v>20</v>
      </c>
      <c r="F174" s="27">
        <v>262</v>
      </c>
      <c r="G174" s="122">
        <f>'Med-Usuario'!AK179</f>
        <v>1</v>
      </c>
      <c r="I174" s="27">
        <v>169</v>
      </c>
      <c r="J174" s="124" t="s">
        <v>352</v>
      </c>
      <c r="K174" s="27">
        <v>20</v>
      </c>
      <c r="L174" s="27">
        <v>1</v>
      </c>
      <c r="M174" s="122">
        <f t="shared" si="5"/>
        <v>1</v>
      </c>
    </row>
    <row r="175" spans="2:13" x14ac:dyDescent="0.25">
      <c r="B175" s="27">
        <v>170</v>
      </c>
      <c r="C175" s="109" t="s">
        <v>131</v>
      </c>
      <c r="D175" s="109" t="s">
        <v>132</v>
      </c>
      <c r="E175" s="27">
        <v>20</v>
      </c>
      <c r="F175" s="27">
        <v>263</v>
      </c>
      <c r="G175" s="122">
        <f>'Med-Usuario'!AK180</f>
        <v>1</v>
      </c>
      <c r="I175" s="27">
        <v>170</v>
      </c>
      <c r="J175" s="124" t="s">
        <v>353</v>
      </c>
      <c r="K175" s="27">
        <v>20</v>
      </c>
      <c r="L175" s="27">
        <v>1</v>
      </c>
      <c r="M175" s="122">
        <f t="shared" si="5"/>
        <v>1</v>
      </c>
    </row>
    <row r="176" spans="2:13" x14ac:dyDescent="0.25">
      <c r="B176" s="27">
        <v>171</v>
      </c>
      <c r="C176" s="109" t="s">
        <v>478</v>
      </c>
      <c r="D176" s="109" t="s">
        <v>134</v>
      </c>
      <c r="E176" s="27">
        <v>20</v>
      </c>
      <c r="F176" s="27">
        <v>264</v>
      </c>
      <c r="G176" s="122">
        <f>'Med-Usuario'!AK181</f>
        <v>1</v>
      </c>
      <c r="I176" s="27">
        <v>171</v>
      </c>
      <c r="J176" s="124" t="s">
        <v>354</v>
      </c>
      <c r="K176" s="27">
        <v>20</v>
      </c>
      <c r="L176" s="27">
        <v>1</v>
      </c>
      <c r="M176" s="122">
        <f t="shared" si="5"/>
        <v>1</v>
      </c>
    </row>
    <row r="177" spans="2:13" x14ac:dyDescent="0.25">
      <c r="B177" s="27">
        <v>172</v>
      </c>
      <c r="C177" s="109" t="s">
        <v>478</v>
      </c>
      <c r="D177" s="109" t="s">
        <v>134</v>
      </c>
      <c r="E177" s="27">
        <v>20</v>
      </c>
      <c r="F177" s="27">
        <v>265</v>
      </c>
      <c r="G177" s="122">
        <f>'Med-Usuario'!AK182</f>
        <v>1</v>
      </c>
      <c r="I177" s="27">
        <v>172</v>
      </c>
      <c r="J177" s="124" t="s">
        <v>355</v>
      </c>
      <c r="K177" s="27">
        <v>20</v>
      </c>
      <c r="L177" s="27">
        <v>1</v>
      </c>
      <c r="M177" s="122">
        <f t="shared" si="5"/>
        <v>1</v>
      </c>
    </row>
    <row r="178" spans="2:13" x14ac:dyDescent="0.25">
      <c r="B178" s="27">
        <v>173</v>
      </c>
      <c r="C178" s="109" t="s">
        <v>478</v>
      </c>
      <c r="D178" s="109" t="s">
        <v>134</v>
      </c>
      <c r="E178" s="27">
        <v>20</v>
      </c>
      <c r="F178" s="27">
        <v>266</v>
      </c>
      <c r="G178" s="122">
        <f>'Med-Usuario'!AK183</f>
        <v>1</v>
      </c>
      <c r="I178" s="27">
        <v>173</v>
      </c>
      <c r="J178" s="124" t="s">
        <v>356</v>
      </c>
      <c r="K178" s="27">
        <v>20</v>
      </c>
      <c r="L178" s="27">
        <v>1</v>
      </c>
      <c r="M178" s="122">
        <f t="shared" si="5"/>
        <v>1</v>
      </c>
    </row>
    <row r="179" spans="2:13" x14ac:dyDescent="0.25">
      <c r="B179" s="27">
        <v>174</v>
      </c>
      <c r="C179" s="109" t="s">
        <v>478</v>
      </c>
      <c r="D179" s="109" t="s">
        <v>134</v>
      </c>
      <c r="E179" s="27">
        <v>20</v>
      </c>
      <c r="F179" s="27">
        <v>267</v>
      </c>
      <c r="G179" s="122">
        <f>'Med-Usuario'!AK184</f>
        <v>1</v>
      </c>
      <c r="I179" s="27">
        <v>174</v>
      </c>
      <c r="J179" s="124" t="s">
        <v>357</v>
      </c>
      <c r="K179" s="27">
        <v>20</v>
      </c>
      <c r="L179" s="27">
        <v>1</v>
      </c>
      <c r="M179" s="122">
        <f t="shared" si="5"/>
        <v>1</v>
      </c>
    </row>
    <row r="180" spans="2:13" x14ac:dyDescent="0.25">
      <c r="B180" s="27">
        <v>175</v>
      </c>
      <c r="C180" s="109" t="s">
        <v>478</v>
      </c>
      <c r="D180" s="109" t="s">
        <v>134</v>
      </c>
      <c r="E180" s="27">
        <v>20</v>
      </c>
      <c r="F180" s="27">
        <v>268</v>
      </c>
      <c r="G180" s="122">
        <f>'Med-Usuario'!AK185</f>
        <v>1</v>
      </c>
      <c r="I180" s="27">
        <v>175</v>
      </c>
      <c r="J180" s="124" t="s">
        <v>358</v>
      </c>
      <c r="K180" s="27">
        <v>20</v>
      </c>
      <c r="L180" s="27">
        <v>1</v>
      </c>
      <c r="M180" s="122">
        <f t="shared" si="5"/>
        <v>1</v>
      </c>
    </row>
    <row r="181" spans="2:13" x14ac:dyDescent="0.25">
      <c r="B181" s="27">
        <v>176</v>
      </c>
      <c r="C181" s="109" t="s">
        <v>478</v>
      </c>
      <c r="D181" s="109" t="s">
        <v>134</v>
      </c>
      <c r="E181" s="27">
        <v>20</v>
      </c>
      <c r="F181" s="27">
        <v>269</v>
      </c>
      <c r="G181" s="122">
        <f>'Med-Usuario'!AK186</f>
        <v>1</v>
      </c>
      <c r="I181" s="27">
        <v>176</v>
      </c>
      <c r="J181" s="124" t="s">
        <v>359</v>
      </c>
      <c r="K181" s="27">
        <v>20</v>
      </c>
      <c r="L181" s="27">
        <v>1</v>
      </c>
      <c r="M181" s="122">
        <f t="shared" si="5"/>
        <v>1</v>
      </c>
    </row>
    <row r="182" spans="2:13" x14ac:dyDescent="0.25">
      <c r="B182" s="27">
        <v>177</v>
      </c>
      <c r="C182" s="109" t="s">
        <v>478</v>
      </c>
      <c r="D182" s="109" t="s">
        <v>134</v>
      </c>
      <c r="E182" s="27">
        <v>20</v>
      </c>
      <c r="F182" s="27">
        <v>270</v>
      </c>
      <c r="G182" s="122">
        <f>'Med-Usuario'!AK187</f>
        <v>1</v>
      </c>
      <c r="I182" s="27">
        <v>177</v>
      </c>
      <c r="J182" s="124" t="s">
        <v>360</v>
      </c>
      <c r="K182" s="27">
        <v>20</v>
      </c>
      <c r="L182" s="27">
        <v>1</v>
      </c>
      <c r="M182" s="122">
        <f t="shared" si="5"/>
        <v>1</v>
      </c>
    </row>
    <row r="183" spans="2:13" x14ac:dyDescent="0.25">
      <c r="B183" s="27">
        <v>178</v>
      </c>
      <c r="C183" s="109" t="s">
        <v>478</v>
      </c>
      <c r="D183" s="109" t="s">
        <v>134</v>
      </c>
      <c r="E183" s="27">
        <v>20</v>
      </c>
      <c r="F183" s="27">
        <v>271</v>
      </c>
      <c r="G183" s="122">
        <f>'Med-Usuario'!AK188</f>
        <v>1</v>
      </c>
      <c r="I183" s="27">
        <v>178</v>
      </c>
      <c r="J183" s="124" t="s">
        <v>361</v>
      </c>
      <c r="K183" s="27">
        <v>20</v>
      </c>
      <c r="L183" s="27">
        <v>1</v>
      </c>
      <c r="M183" s="122">
        <f t="shared" si="5"/>
        <v>1</v>
      </c>
    </row>
    <row r="184" spans="2:13" x14ac:dyDescent="0.25">
      <c r="B184" s="27">
        <v>179</v>
      </c>
      <c r="C184" s="109" t="s">
        <v>478</v>
      </c>
      <c r="D184" s="109" t="s">
        <v>134</v>
      </c>
      <c r="E184" s="27">
        <v>20</v>
      </c>
      <c r="F184" s="27">
        <v>272</v>
      </c>
      <c r="G184" s="122">
        <f>'Med-Usuario'!AK189</f>
        <v>1</v>
      </c>
      <c r="I184" s="27">
        <v>179</v>
      </c>
      <c r="J184" s="124" t="s">
        <v>362</v>
      </c>
      <c r="K184" s="27">
        <v>20</v>
      </c>
      <c r="L184" s="27">
        <v>1</v>
      </c>
      <c r="M184" s="122">
        <f t="shared" si="5"/>
        <v>1</v>
      </c>
    </row>
    <row r="185" spans="2:13" x14ac:dyDescent="0.25">
      <c r="B185" s="27">
        <v>180</v>
      </c>
      <c r="C185" s="109" t="s">
        <v>136</v>
      </c>
      <c r="D185" s="109" t="s">
        <v>137</v>
      </c>
      <c r="E185" s="27">
        <v>20</v>
      </c>
      <c r="F185" s="27">
        <v>273</v>
      </c>
      <c r="G185" s="122">
        <f>'Med-Usuario'!AK190</f>
        <v>1</v>
      </c>
      <c r="I185" s="27">
        <v>180</v>
      </c>
      <c r="J185" s="124" t="s">
        <v>363</v>
      </c>
      <c r="K185" s="27">
        <v>20</v>
      </c>
      <c r="L185" s="27">
        <v>1</v>
      </c>
      <c r="M185" s="122">
        <f t="shared" si="5"/>
        <v>1</v>
      </c>
    </row>
    <row r="186" spans="2:13" x14ac:dyDescent="0.25">
      <c r="B186" s="27">
        <v>181</v>
      </c>
      <c r="C186" s="109" t="s">
        <v>478</v>
      </c>
      <c r="D186" s="109" t="s">
        <v>134</v>
      </c>
      <c r="E186" s="27">
        <v>20</v>
      </c>
      <c r="F186" s="27">
        <v>274</v>
      </c>
      <c r="G186" s="122">
        <f>'Med-Usuario'!AK191</f>
        <v>1</v>
      </c>
      <c r="I186" s="27">
        <v>181</v>
      </c>
      <c r="J186" s="124" t="s">
        <v>364</v>
      </c>
      <c r="K186" s="27">
        <v>20</v>
      </c>
      <c r="L186" s="27">
        <v>1</v>
      </c>
      <c r="M186" s="122">
        <f t="shared" si="5"/>
        <v>1</v>
      </c>
    </row>
    <row r="187" spans="2:13" x14ac:dyDescent="0.25">
      <c r="B187" s="27">
        <v>182</v>
      </c>
      <c r="C187" s="109" t="s">
        <v>478</v>
      </c>
      <c r="D187" s="109" t="s">
        <v>134</v>
      </c>
      <c r="E187" s="27">
        <v>20</v>
      </c>
      <c r="F187" s="27">
        <v>275</v>
      </c>
      <c r="G187" s="122">
        <f>'Med-Usuario'!AK192</f>
        <v>1</v>
      </c>
      <c r="I187" s="27">
        <v>182</v>
      </c>
      <c r="J187" s="124" t="s">
        <v>365</v>
      </c>
      <c r="K187" s="27">
        <v>20</v>
      </c>
      <c r="L187" s="27">
        <v>1</v>
      </c>
      <c r="M187" s="122">
        <f t="shared" si="5"/>
        <v>1</v>
      </c>
    </row>
    <row r="188" spans="2:13" x14ac:dyDescent="0.25">
      <c r="B188" s="27">
        <v>183</v>
      </c>
      <c r="C188" s="109" t="s">
        <v>478</v>
      </c>
      <c r="D188" s="109" t="s">
        <v>134</v>
      </c>
      <c r="E188" s="27">
        <v>20</v>
      </c>
      <c r="F188" s="27">
        <v>276</v>
      </c>
      <c r="G188" s="122">
        <f>'Med-Usuario'!AK193</f>
        <v>1</v>
      </c>
      <c r="I188" s="27">
        <v>183</v>
      </c>
      <c r="J188" s="124" t="s">
        <v>366</v>
      </c>
      <c r="K188" s="27">
        <v>20</v>
      </c>
      <c r="L188" s="27">
        <v>1</v>
      </c>
      <c r="M188" s="122">
        <f t="shared" si="5"/>
        <v>1</v>
      </c>
    </row>
    <row r="189" spans="2:13" x14ac:dyDescent="0.25">
      <c r="B189" s="27">
        <v>184</v>
      </c>
      <c r="C189" s="109" t="s">
        <v>478</v>
      </c>
      <c r="D189" s="109" t="s">
        <v>134</v>
      </c>
      <c r="E189" s="27">
        <v>20</v>
      </c>
      <c r="F189" s="27">
        <v>277</v>
      </c>
      <c r="G189" s="122">
        <f>'Med-Usuario'!AK194</f>
        <v>1</v>
      </c>
      <c r="I189" s="27">
        <v>184</v>
      </c>
      <c r="J189" s="124" t="s">
        <v>367</v>
      </c>
      <c r="K189" s="27">
        <v>20</v>
      </c>
      <c r="L189" s="27">
        <v>1</v>
      </c>
      <c r="M189" s="122">
        <f t="shared" si="5"/>
        <v>1</v>
      </c>
    </row>
    <row r="190" spans="2:13" x14ac:dyDescent="0.25">
      <c r="B190" s="27">
        <v>185</v>
      </c>
      <c r="C190" s="109" t="s">
        <v>478</v>
      </c>
      <c r="D190" s="109" t="s">
        <v>134</v>
      </c>
      <c r="E190" s="27">
        <v>20</v>
      </c>
      <c r="F190" s="27">
        <v>278</v>
      </c>
      <c r="G190" s="122">
        <f>'Med-Usuario'!AK195</f>
        <v>1</v>
      </c>
      <c r="I190" s="27">
        <v>185</v>
      </c>
      <c r="J190" s="124" t="s">
        <v>368</v>
      </c>
      <c r="K190" s="27">
        <v>20</v>
      </c>
      <c r="L190" s="27">
        <v>1</v>
      </c>
      <c r="M190" s="122">
        <f t="shared" si="5"/>
        <v>1</v>
      </c>
    </row>
    <row r="191" spans="2:13" x14ac:dyDescent="0.25">
      <c r="B191" s="27">
        <v>186</v>
      </c>
      <c r="C191" s="109" t="s">
        <v>479</v>
      </c>
      <c r="D191" s="109" t="s">
        <v>480</v>
      </c>
      <c r="E191" s="27">
        <v>20</v>
      </c>
      <c r="F191" s="27">
        <v>279</v>
      </c>
      <c r="G191" s="122">
        <f>'Med-Usuario'!AK196</f>
        <v>1</v>
      </c>
      <c r="I191" s="27">
        <v>186</v>
      </c>
      <c r="J191" s="124" t="s">
        <v>369</v>
      </c>
      <c r="K191" s="27">
        <v>20</v>
      </c>
      <c r="L191" s="27">
        <v>1</v>
      </c>
      <c r="M191" s="122">
        <f t="shared" si="5"/>
        <v>1</v>
      </c>
    </row>
    <row r="192" spans="2:13" x14ac:dyDescent="0.25">
      <c r="B192" s="27">
        <v>187</v>
      </c>
      <c r="C192" s="109" t="s">
        <v>478</v>
      </c>
      <c r="D192" s="109" t="s">
        <v>134</v>
      </c>
      <c r="E192" s="27">
        <v>20</v>
      </c>
      <c r="F192" s="27">
        <v>280</v>
      </c>
      <c r="G192" s="122">
        <f>'Med-Usuario'!AK197</f>
        <v>1</v>
      </c>
      <c r="I192" s="27">
        <v>187</v>
      </c>
      <c r="J192" s="124" t="s">
        <v>370</v>
      </c>
      <c r="K192" s="27">
        <v>20</v>
      </c>
      <c r="L192" s="27">
        <v>1</v>
      </c>
      <c r="M192" s="122">
        <f t="shared" si="5"/>
        <v>1</v>
      </c>
    </row>
    <row r="193" spans="2:13" x14ac:dyDescent="0.25">
      <c r="B193" s="27">
        <v>188</v>
      </c>
      <c r="C193" s="109" t="s">
        <v>478</v>
      </c>
      <c r="D193" s="109" t="s">
        <v>134</v>
      </c>
      <c r="E193" s="27">
        <v>20</v>
      </c>
      <c r="F193" s="27">
        <v>281</v>
      </c>
      <c r="G193" s="122">
        <f>'Med-Usuario'!AK198</f>
        <v>1</v>
      </c>
      <c r="I193" s="27">
        <v>188</v>
      </c>
      <c r="J193" s="124" t="s">
        <v>371</v>
      </c>
      <c r="K193" s="27">
        <v>20</v>
      </c>
      <c r="L193" s="27">
        <v>1</v>
      </c>
      <c r="M193" s="122">
        <f t="shared" si="5"/>
        <v>1</v>
      </c>
    </row>
    <row r="194" spans="2:13" x14ac:dyDescent="0.25">
      <c r="B194" s="27">
        <v>189</v>
      </c>
      <c r="C194" s="109" t="s">
        <v>478</v>
      </c>
      <c r="D194" s="109" t="s">
        <v>134</v>
      </c>
      <c r="E194" s="27">
        <v>20</v>
      </c>
      <c r="F194" s="27">
        <v>282</v>
      </c>
      <c r="G194" s="122">
        <f>'Med-Usuario'!AK199</f>
        <v>1</v>
      </c>
      <c r="I194" s="27">
        <v>189</v>
      </c>
      <c r="J194" s="124" t="s">
        <v>372</v>
      </c>
      <c r="K194" s="27">
        <v>20</v>
      </c>
      <c r="L194" s="27">
        <v>1</v>
      </c>
      <c r="M194" s="122">
        <f t="shared" si="5"/>
        <v>1</v>
      </c>
    </row>
    <row r="195" spans="2:13" x14ac:dyDescent="0.25">
      <c r="B195" s="27">
        <v>190</v>
      </c>
      <c r="C195" s="109" t="s">
        <v>478</v>
      </c>
      <c r="D195" s="109" t="s">
        <v>134</v>
      </c>
      <c r="E195" s="27">
        <v>20</v>
      </c>
      <c r="F195" s="27">
        <v>283</v>
      </c>
      <c r="G195" s="122">
        <f>'Med-Usuario'!AK200</f>
        <v>1</v>
      </c>
      <c r="I195" s="27">
        <v>190</v>
      </c>
      <c r="J195" s="124" t="s">
        <v>373</v>
      </c>
      <c r="K195" s="27">
        <v>20</v>
      </c>
      <c r="L195" s="27">
        <v>1</v>
      </c>
      <c r="M195" s="122">
        <f t="shared" si="5"/>
        <v>1</v>
      </c>
    </row>
    <row r="196" spans="2:13" x14ac:dyDescent="0.25">
      <c r="B196" s="27">
        <v>191</v>
      </c>
      <c r="C196" s="109" t="s">
        <v>478</v>
      </c>
      <c r="D196" s="109" t="s">
        <v>134</v>
      </c>
      <c r="E196" s="27">
        <v>20</v>
      </c>
      <c r="F196" s="27">
        <v>284</v>
      </c>
      <c r="G196" s="122">
        <f>'Med-Usuario'!AK201</f>
        <v>1</v>
      </c>
      <c r="I196" s="27">
        <v>191</v>
      </c>
      <c r="J196" s="124" t="s">
        <v>374</v>
      </c>
      <c r="K196" s="27">
        <v>20</v>
      </c>
      <c r="L196" s="27">
        <v>1</v>
      </c>
      <c r="M196" s="122">
        <f t="shared" si="5"/>
        <v>1</v>
      </c>
    </row>
    <row r="197" spans="2:13" x14ac:dyDescent="0.25">
      <c r="B197" s="27">
        <v>192</v>
      </c>
      <c r="C197" s="109" t="s">
        <v>478</v>
      </c>
      <c r="D197" s="109" t="s">
        <v>134</v>
      </c>
      <c r="E197" s="27">
        <v>20</v>
      </c>
      <c r="F197" s="27">
        <v>285</v>
      </c>
      <c r="G197" s="122">
        <f>'Med-Usuario'!AK202</f>
        <v>1</v>
      </c>
      <c r="I197" s="27">
        <v>192</v>
      </c>
      <c r="J197" s="124" t="s">
        <v>375</v>
      </c>
      <c r="K197" s="27">
        <v>20</v>
      </c>
      <c r="L197" s="27">
        <v>1</v>
      </c>
      <c r="M197" s="122">
        <f t="shared" si="5"/>
        <v>1</v>
      </c>
    </row>
    <row r="198" spans="2:13" x14ac:dyDescent="0.25">
      <c r="B198" s="27">
        <v>193</v>
      </c>
      <c r="C198" s="109" t="s">
        <v>478</v>
      </c>
      <c r="D198" s="109" t="s">
        <v>134</v>
      </c>
      <c r="E198" s="27">
        <v>20</v>
      </c>
      <c r="F198" s="27">
        <v>286</v>
      </c>
      <c r="G198" s="122">
        <f>'Med-Usuario'!AK203</f>
        <v>1</v>
      </c>
      <c r="I198" s="27">
        <v>193</v>
      </c>
      <c r="J198" s="124" t="s">
        <v>376</v>
      </c>
      <c r="K198" s="27">
        <v>20</v>
      </c>
      <c r="L198" s="27">
        <v>1</v>
      </c>
      <c r="M198" s="122">
        <f t="shared" ref="M198:M250" si="6">G198</f>
        <v>1</v>
      </c>
    </row>
    <row r="199" spans="2:13" x14ac:dyDescent="0.25">
      <c r="B199" s="27">
        <v>194</v>
      </c>
      <c r="C199" s="109" t="s">
        <v>478</v>
      </c>
      <c r="D199" s="109" t="s">
        <v>134</v>
      </c>
      <c r="E199" s="27">
        <v>20</v>
      </c>
      <c r="F199" s="27">
        <v>287</v>
      </c>
      <c r="G199" s="122">
        <f>'Med-Usuario'!AK204</f>
        <v>1</v>
      </c>
      <c r="I199" s="27">
        <v>194</v>
      </c>
      <c r="J199" s="124" t="s">
        <v>377</v>
      </c>
      <c r="K199" s="27">
        <v>20</v>
      </c>
      <c r="L199" s="27">
        <v>1</v>
      </c>
      <c r="M199" s="122">
        <f t="shared" si="6"/>
        <v>1</v>
      </c>
    </row>
    <row r="200" spans="2:13" x14ac:dyDescent="0.25">
      <c r="B200" s="27">
        <v>195</v>
      </c>
      <c r="C200" s="109" t="s">
        <v>493</v>
      </c>
      <c r="D200" s="109" t="s">
        <v>494</v>
      </c>
      <c r="E200" s="27">
        <v>20</v>
      </c>
      <c r="F200" s="27">
        <v>288</v>
      </c>
      <c r="G200" s="122">
        <f>'Med-Usuario'!AK205</f>
        <v>1</v>
      </c>
      <c r="I200" s="27">
        <v>195</v>
      </c>
      <c r="J200" s="124" t="s">
        <v>378</v>
      </c>
      <c r="K200" s="27">
        <v>20</v>
      </c>
      <c r="L200" s="27">
        <v>1</v>
      </c>
      <c r="M200" s="122">
        <f t="shared" si="6"/>
        <v>1</v>
      </c>
    </row>
    <row r="201" spans="2:13" x14ac:dyDescent="0.25">
      <c r="B201" s="27">
        <v>196</v>
      </c>
      <c r="C201" s="109" t="s">
        <v>495</v>
      </c>
      <c r="D201" s="109" t="s">
        <v>496</v>
      </c>
      <c r="E201" s="27">
        <v>20</v>
      </c>
      <c r="F201" s="27">
        <v>289</v>
      </c>
      <c r="G201" s="122">
        <f>'Med-Usuario'!AK206</f>
        <v>1</v>
      </c>
      <c r="I201" s="27">
        <v>196</v>
      </c>
      <c r="J201" s="124" t="s">
        <v>378</v>
      </c>
      <c r="K201" s="27">
        <v>20</v>
      </c>
      <c r="L201" s="27">
        <v>1</v>
      </c>
      <c r="M201" s="122">
        <f t="shared" si="6"/>
        <v>1</v>
      </c>
    </row>
    <row r="202" spans="2:13" x14ac:dyDescent="0.25">
      <c r="B202" s="27">
        <v>197</v>
      </c>
      <c r="C202" s="109" t="s">
        <v>478</v>
      </c>
      <c r="D202" s="109" t="s">
        <v>134</v>
      </c>
      <c r="E202" s="27">
        <v>20</v>
      </c>
      <c r="F202" s="27">
        <v>290</v>
      </c>
      <c r="G202" s="122">
        <f>'Med-Usuario'!AK207</f>
        <v>1</v>
      </c>
      <c r="I202" s="27">
        <v>197</v>
      </c>
      <c r="J202" s="124" t="s">
        <v>379</v>
      </c>
      <c r="K202" s="27">
        <v>20</v>
      </c>
      <c r="L202" s="27">
        <v>1</v>
      </c>
      <c r="M202" s="122">
        <f t="shared" si="6"/>
        <v>1</v>
      </c>
    </row>
    <row r="203" spans="2:13" x14ac:dyDescent="0.25">
      <c r="B203" s="27">
        <v>198</v>
      </c>
      <c r="C203" s="109" t="s">
        <v>478</v>
      </c>
      <c r="D203" s="109" t="s">
        <v>134</v>
      </c>
      <c r="E203" s="27">
        <v>20</v>
      </c>
      <c r="F203" s="27">
        <v>291</v>
      </c>
      <c r="G203" s="122">
        <f>'Med-Usuario'!AK208</f>
        <v>1</v>
      </c>
      <c r="I203" s="27">
        <v>198</v>
      </c>
      <c r="J203" s="124" t="s">
        <v>380</v>
      </c>
      <c r="K203" s="27">
        <v>20</v>
      </c>
      <c r="L203" s="27">
        <v>1</v>
      </c>
      <c r="M203" s="122">
        <f t="shared" si="6"/>
        <v>1</v>
      </c>
    </row>
    <row r="204" spans="2:13" x14ac:dyDescent="0.25">
      <c r="B204" s="27">
        <v>199</v>
      </c>
      <c r="C204" s="109" t="s">
        <v>478</v>
      </c>
      <c r="D204" s="109" t="s">
        <v>134</v>
      </c>
      <c r="E204" s="27">
        <v>21</v>
      </c>
      <c r="F204" s="27">
        <v>297</v>
      </c>
      <c r="G204" s="122">
        <f>'Med-Usuario'!AK209</f>
        <v>1</v>
      </c>
      <c r="I204" s="27">
        <v>199</v>
      </c>
      <c r="J204" s="124" t="s">
        <v>382</v>
      </c>
      <c r="K204" s="27">
        <v>21</v>
      </c>
      <c r="L204" s="27">
        <v>1</v>
      </c>
      <c r="M204" s="122">
        <f t="shared" si="6"/>
        <v>1</v>
      </c>
    </row>
    <row r="205" spans="2:13" x14ac:dyDescent="0.25">
      <c r="B205" s="27">
        <v>200</v>
      </c>
      <c r="C205" s="109" t="s">
        <v>478</v>
      </c>
      <c r="D205" s="109" t="s">
        <v>134</v>
      </c>
      <c r="E205" s="27">
        <v>21</v>
      </c>
      <c r="F205" s="27">
        <v>298</v>
      </c>
      <c r="G205" s="122">
        <f>'Med-Usuario'!AK210</f>
        <v>1</v>
      </c>
      <c r="I205" s="27">
        <v>200</v>
      </c>
      <c r="J205" s="124" t="s">
        <v>383</v>
      </c>
      <c r="K205" s="27">
        <v>21</v>
      </c>
      <c r="L205" s="27">
        <v>1</v>
      </c>
      <c r="M205" s="122">
        <f t="shared" si="6"/>
        <v>1</v>
      </c>
    </row>
    <row r="206" spans="2:13" x14ac:dyDescent="0.25">
      <c r="B206" s="27">
        <v>201</v>
      </c>
      <c r="C206" s="109" t="s">
        <v>478</v>
      </c>
      <c r="D206" s="109" t="s">
        <v>134</v>
      </c>
      <c r="E206" s="27">
        <v>21</v>
      </c>
      <c r="F206" s="27">
        <v>299</v>
      </c>
      <c r="G206" s="122">
        <f>'Med-Usuario'!AK211</f>
        <v>1</v>
      </c>
      <c r="I206" s="27">
        <v>201</v>
      </c>
      <c r="J206" s="124" t="s">
        <v>384</v>
      </c>
      <c r="K206" s="27">
        <v>21</v>
      </c>
      <c r="L206" s="27">
        <v>1</v>
      </c>
      <c r="M206" s="122">
        <f t="shared" si="6"/>
        <v>1</v>
      </c>
    </row>
    <row r="207" spans="2:13" x14ac:dyDescent="0.25">
      <c r="B207" s="27">
        <v>202</v>
      </c>
      <c r="C207" s="109" t="s">
        <v>478</v>
      </c>
      <c r="D207" s="109" t="s">
        <v>134</v>
      </c>
      <c r="E207" s="27">
        <v>21</v>
      </c>
      <c r="F207" s="27">
        <v>300</v>
      </c>
      <c r="G207" s="122">
        <f>'Med-Usuario'!AK212</f>
        <v>1</v>
      </c>
      <c r="I207" s="27">
        <v>202</v>
      </c>
      <c r="J207" s="124" t="s">
        <v>385</v>
      </c>
      <c r="K207" s="27">
        <v>21</v>
      </c>
      <c r="L207" s="27">
        <v>1</v>
      </c>
      <c r="M207" s="122">
        <f t="shared" si="6"/>
        <v>1</v>
      </c>
    </row>
    <row r="208" spans="2:13" x14ac:dyDescent="0.25">
      <c r="B208" s="27">
        <v>203</v>
      </c>
      <c r="C208" s="109" t="s">
        <v>478</v>
      </c>
      <c r="D208" s="109" t="s">
        <v>134</v>
      </c>
      <c r="E208" s="27">
        <v>21</v>
      </c>
      <c r="F208" s="27">
        <v>301</v>
      </c>
      <c r="G208" s="122">
        <f>'Med-Usuario'!AK213</f>
        <v>1</v>
      </c>
      <c r="I208" s="27">
        <v>203</v>
      </c>
      <c r="J208" s="124" t="s">
        <v>386</v>
      </c>
      <c r="K208" s="27">
        <v>21</v>
      </c>
      <c r="L208" s="27">
        <v>1</v>
      </c>
      <c r="M208" s="122">
        <f t="shared" si="6"/>
        <v>1</v>
      </c>
    </row>
    <row r="209" spans="2:13" x14ac:dyDescent="0.25">
      <c r="B209" s="27">
        <v>204</v>
      </c>
      <c r="C209" s="109" t="s">
        <v>478</v>
      </c>
      <c r="D209" s="109" t="s">
        <v>134</v>
      </c>
      <c r="E209" s="27">
        <v>21</v>
      </c>
      <c r="F209" s="27">
        <v>302</v>
      </c>
      <c r="G209" s="122">
        <f>'Med-Usuario'!AK214</f>
        <v>1</v>
      </c>
      <c r="I209" s="27">
        <v>204</v>
      </c>
      <c r="J209" s="124" t="s">
        <v>387</v>
      </c>
      <c r="K209" s="27">
        <v>21</v>
      </c>
      <c r="L209" s="27">
        <v>1</v>
      </c>
      <c r="M209" s="122">
        <f t="shared" si="6"/>
        <v>1</v>
      </c>
    </row>
    <row r="210" spans="2:13" x14ac:dyDescent="0.25">
      <c r="B210" s="27">
        <v>205</v>
      </c>
      <c r="C210" s="109" t="s">
        <v>478</v>
      </c>
      <c r="D210" s="109" t="s">
        <v>134</v>
      </c>
      <c r="E210" s="27">
        <v>21</v>
      </c>
      <c r="F210" s="27">
        <v>303</v>
      </c>
      <c r="G210" s="122">
        <f>'Med-Usuario'!AK215</f>
        <v>1</v>
      </c>
      <c r="I210" s="27">
        <v>205</v>
      </c>
      <c r="J210" s="124" t="s">
        <v>388</v>
      </c>
      <c r="K210" s="27">
        <v>21</v>
      </c>
      <c r="L210" s="27">
        <v>1</v>
      </c>
      <c r="M210" s="122">
        <f t="shared" si="6"/>
        <v>1</v>
      </c>
    </row>
    <row r="211" spans="2:13" x14ac:dyDescent="0.25">
      <c r="B211" s="27">
        <v>206</v>
      </c>
      <c r="C211" s="109" t="s">
        <v>478</v>
      </c>
      <c r="D211" s="109" t="s">
        <v>134</v>
      </c>
      <c r="E211" s="27">
        <v>21</v>
      </c>
      <c r="F211" s="27">
        <v>304</v>
      </c>
      <c r="G211" s="122">
        <f>'Med-Usuario'!AK216</f>
        <v>1</v>
      </c>
      <c r="I211" s="27">
        <v>206</v>
      </c>
      <c r="J211" s="124" t="s">
        <v>389</v>
      </c>
      <c r="K211" s="27">
        <v>21</v>
      </c>
      <c r="L211" s="27">
        <v>1</v>
      </c>
      <c r="M211" s="122">
        <f t="shared" si="6"/>
        <v>1</v>
      </c>
    </row>
    <row r="212" spans="2:13" x14ac:dyDescent="0.25">
      <c r="B212" s="27">
        <v>207</v>
      </c>
      <c r="C212" s="109" t="s">
        <v>478</v>
      </c>
      <c r="D212" s="109" t="s">
        <v>134</v>
      </c>
      <c r="E212" s="27">
        <v>21</v>
      </c>
      <c r="F212" s="27">
        <v>305</v>
      </c>
      <c r="G212" s="122">
        <f>'Med-Usuario'!AK217</f>
        <v>1</v>
      </c>
      <c r="I212" s="27">
        <v>207</v>
      </c>
      <c r="J212" s="124" t="s">
        <v>390</v>
      </c>
      <c r="K212" s="27">
        <v>21</v>
      </c>
      <c r="L212" s="27">
        <v>1</v>
      </c>
      <c r="M212" s="122">
        <f t="shared" si="6"/>
        <v>1</v>
      </c>
    </row>
    <row r="213" spans="2:13" x14ac:dyDescent="0.25">
      <c r="B213" s="27">
        <v>208</v>
      </c>
      <c r="C213" s="109" t="s">
        <v>478</v>
      </c>
      <c r="D213" s="109" t="s">
        <v>134</v>
      </c>
      <c r="E213" s="27">
        <v>21</v>
      </c>
      <c r="F213" s="27">
        <v>306</v>
      </c>
      <c r="G213" s="122">
        <f>'Med-Usuario'!AK218</f>
        <v>1</v>
      </c>
      <c r="I213" s="27">
        <v>208</v>
      </c>
      <c r="J213" s="124" t="s">
        <v>391</v>
      </c>
      <c r="K213" s="27">
        <v>21</v>
      </c>
      <c r="L213" s="27">
        <v>1</v>
      </c>
      <c r="M213" s="122">
        <f t="shared" si="6"/>
        <v>1</v>
      </c>
    </row>
    <row r="214" spans="2:13" x14ac:dyDescent="0.25">
      <c r="B214" s="27">
        <v>209</v>
      </c>
      <c r="C214" s="109" t="s">
        <v>478</v>
      </c>
      <c r="D214" s="109" t="s">
        <v>134</v>
      </c>
      <c r="E214" s="27">
        <v>21</v>
      </c>
      <c r="F214" s="27">
        <v>307</v>
      </c>
      <c r="G214" s="122">
        <f>'Med-Usuario'!AK219</f>
        <v>1</v>
      </c>
      <c r="I214" s="27">
        <v>209</v>
      </c>
      <c r="J214" s="124" t="s">
        <v>392</v>
      </c>
      <c r="K214" s="27">
        <v>21</v>
      </c>
      <c r="L214" s="27">
        <v>1</v>
      </c>
      <c r="M214" s="122">
        <f t="shared" si="6"/>
        <v>1</v>
      </c>
    </row>
    <row r="215" spans="2:13" x14ac:dyDescent="0.25">
      <c r="B215" s="27">
        <v>210</v>
      </c>
      <c r="C215" s="109" t="s">
        <v>478</v>
      </c>
      <c r="D215" s="109" t="s">
        <v>134</v>
      </c>
      <c r="E215" s="27">
        <v>21</v>
      </c>
      <c r="F215" s="27">
        <v>308</v>
      </c>
      <c r="G215" s="122">
        <f>'Med-Usuario'!AK220</f>
        <v>1</v>
      </c>
      <c r="I215" s="27">
        <v>210</v>
      </c>
      <c r="J215" s="124" t="s">
        <v>393</v>
      </c>
      <c r="K215" s="27">
        <v>21</v>
      </c>
      <c r="L215" s="27">
        <v>1</v>
      </c>
      <c r="M215" s="122">
        <f t="shared" si="6"/>
        <v>1</v>
      </c>
    </row>
    <row r="216" spans="2:13" x14ac:dyDescent="0.25">
      <c r="B216" s="27">
        <v>211</v>
      </c>
      <c r="C216" s="109" t="s">
        <v>478</v>
      </c>
      <c r="D216" s="109" t="s">
        <v>134</v>
      </c>
      <c r="E216" s="27">
        <v>21</v>
      </c>
      <c r="F216" s="27">
        <v>309</v>
      </c>
      <c r="G216" s="122">
        <f>'Med-Usuario'!AK221</f>
        <v>1</v>
      </c>
      <c r="I216" s="27">
        <v>211</v>
      </c>
      <c r="J216" s="124" t="s">
        <v>394</v>
      </c>
      <c r="K216" s="27">
        <v>21</v>
      </c>
      <c r="L216" s="27">
        <v>1</v>
      </c>
      <c r="M216" s="122">
        <f t="shared" si="6"/>
        <v>1</v>
      </c>
    </row>
    <row r="217" spans="2:13" x14ac:dyDescent="0.25">
      <c r="B217" s="27">
        <v>212</v>
      </c>
      <c r="C217" s="109" t="s">
        <v>478</v>
      </c>
      <c r="D217" s="109" t="s">
        <v>134</v>
      </c>
      <c r="E217" s="27">
        <v>21</v>
      </c>
      <c r="F217" s="27">
        <v>310</v>
      </c>
      <c r="G217" s="122">
        <f>'Med-Usuario'!AK222</f>
        <v>1</v>
      </c>
      <c r="I217" s="27">
        <v>212</v>
      </c>
      <c r="J217" s="124" t="s">
        <v>395</v>
      </c>
      <c r="K217" s="27">
        <v>21</v>
      </c>
      <c r="L217" s="27">
        <v>1</v>
      </c>
      <c r="M217" s="122">
        <f t="shared" si="6"/>
        <v>1</v>
      </c>
    </row>
    <row r="218" spans="2:13" x14ac:dyDescent="0.25">
      <c r="B218" s="27">
        <v>213</v>
      </c>
      <c r="C218" s="109" t="s">
        <v>478</v>
      </c>
      <c r="D218" s="109" t="s">
        <v>134</v>
      </c>
      <c r="E218" s="27">
        <v>21</v>
      </c>
      <c r="F218" s="27">
        <v>311</v>
      </c>
      <c r="G218" s="122">
        <f>'Med-Usuario'!AK223</f>
        <v>1</v>
      </c>
      <c r="I218" s="27">
        <v>213</v>
      </c>
      <c r="J218" s="124" t="s">
        <v>396</v>
      </c>
      <c r="K218" s="27">
        <v>21</v>
      </c>
      <c r="L218" s="27">
        <v>1</v>
      </c>
      <c r="M218" s="122">
        <f t="shared" si="6"/>
        <v>1</v>
      </c>
    </row>
    <row r="219" spans="2:13" x14ac:dyDescent="0.25">
      <c r="B219" s="27">
        <v>214</v>
      </c>
      <c r="C219" s="109" t="s">
        <v>478</v>
      </c>
      <c r="D219" s="109" t="s">
        <v>134</v>
      </c>
      <c r="E219" s="27">
        <v>21</v>
      </c>
      <c r="F219" s="27">
        <v>312</v>
      </c>
      <c r="G219" s="122">
        <f>'Med-Usuario'!AK224</f>
        <v>1</v>
      </c>
      <c r="I219" s="27">
        <v>214</v>
      </c>
      <c r="J219" s="124" t="s">
        <v>397</v>
      </c>
      <c r="K219" s="27">
        <v>21</v>
      </c>
      <c r="L219" s="27">
        <v>1</v>
      </c>
      <c r="M219" s="122">
        <f t="shared" si="6"/>
        <v>1</v>
      </c>
    </row>
    <row r="220" spans="2:13" x14ac:dyDescent="0.25">
      <c r="B220" s="27">
        <v>215</v>
      </c>
      <c r="C220" s="109" t="s">
        <v>478</v>
      </c>
      <c r="D220" s="109" t="s">
        <v>134</v>
      </c>
      <c r="E220" s="27">
        <v>21</v>
      </c>
      <c r="F220" s="27">
        <v>313</v>
      </c>
      <c r="G220" s="122">
        <f>'Med-Usuario'!AK225</f>
        <v>1</v>
      </c>
      <c r="I220" s="27">
        <v>215</v>
      </c>
      <c r="J220" s="124" t="s">
        <v>398</v>
      </c>
      <c r="K220" s="27">
        <v>21</v>
      </c>
      <c r="L220" s="27">
        <v>1</v>
      </c>
      <c r="M220" s="122">
        <f t="shared" si="6"/>
        <v>1</v>
      </c>
    </row>
    <row r="221" spans="2:13" x14ac:dyDescent="0.25">
      <c r="B221" s="27">
        <v>216</v>
      </c>
      <c r="C221" s="109" t="s">
        <v>478</v>
      </c>
      <c r="D221" s="109" t="s">
        <v>134</v>
      </c>
      <c r="E221" s="27">
        <v>21</v>
      </c>
      <c r="F221" s="27">
        <v>314</v>
      </c>
      <c r="G221" s="122">
        <f>'Med-Usuario'!AK226</f>
        <v>1</v>
      </c>
      <c r="I221" s="27">
        <v>216</v>
      </c>
      <c r="J221" s="124" t="s">
        <v>399</v>
      </c>
      <c r="K221" s="27">
        <v>21</v>
      </c>
      <c r="L221" s="27">
        <v>1</v>
      </c>
      <c r="M221" s="122">
        <f t="shared" si="6"/>
        <v>1</v>
      </c>
    </row>
    <row r="222" spans="2:13" x14ac:dyDescent="0.25">
      <c r="B222" s="27">
        <v>217</v>
      </c>
      <c r="C222" s="109" t="s">
        <v>478</v>
      </c>
      <c r="D222" s="109" t="s">
        <v>134</v>
      </c>
      <c r="E222" s="27">
        <v>21</v>
      </c>
      <c r="F222" s="27">
        <v>315</v>
      </c>
      <c r="G222" s="122">
        <f>'Med-Usuario'!AK227</f>
        <v>1</v>
      </c>
      <c r="I222" s="27">
        <v>217</v>
      </c>
      <c r="J222" s="124" t="s">
        <v>400</v>
      </c>
      <c r="K222" s="27">
        <v>21</v>
      </c>
      <c r="L222" s="27">
        <v>1</v>
      </c>
      <c r="M222" s="122">
        <f t="shared" si="6"/>
        <v>1</v>
      </c>
    </row>
    <row r="223" spans="2:13" x14ac:dyDescent="0.25">
      <c r="B223" s="27">
        <v>218</v>
      </c>
      <c r="C223" s="109" t="s">
        <v>478</v>
      </c>
      <c r="D223" s="109" t="s">
        <v>134</v>
      </c>
      <c r="E223" s="27">
        <v>21</v>
      </c>
      <c r="F223" s="27">
        <v>316</v>
      </c>
      <c r="G223" s="122">
        <f>'Med-Usuario'!AK228</f>
        <v>1</v>
      </c>
      <c r="I223" s="27">
        <v>218</v>
      </c>
      <c r="J223" s="124" t="s">
        <v>401</v>
      </c>
      <c r="K223" s="27">
        <v>21</v>
      </c>
      <c r="L223" s="27">
        <v>1</v>
      </c>
      <c r="M223" s="122">
        <f t="shared" si="6"/>
        <v>1</v>
      </c>
    </row>
    <row r="224" spans="2:13" x14ac:dyDescent="0.25">
      <c r="B224" s="27">
        <v>219</v>
      </c>
      <c r="C224" s="109" t="s">
        <v>478</v>
      </c>
      <c r="D224" s="109" t="s">
        <v>134</v>
      </c>
      <c r="E224" s="27">
        <v>21</v>
      </c>
      <c r="F224" s="27">
        <v>317</v>
      </c>
      <c r="G224" s="122">
        <f>'Med-Usuario'!AK229</f>
        <v>1</v>
      </c>
      <c r="I224" s="27">
        <v>219</v>
      </c>
      <c r="J224" s="124" t="s">
        <v>402</v>
      </c>
      <c r="K224" s="27">
        <v>21</v>
      </c>
      <c r="L224" s="27">
        <v>1</v>
      </c>
      <c r="M224" s="122">
        <f t="shared" si="6"/>
        <v>1</v>
      </c>
    </row>
    <row r="225" spans="2:13" x14ac:dyDescent="0.25">
      <c r="B225" s="27">
        <v>220</v>
      </c>
      <c r="C225" s="109" t="s">
        <v>497</v>
      </c>
      <c r="D225" s="109" t="s">
        <v>497</v>
      </c>
      <c r="E225" s="27">
        <v>21</v>
      </c>
      <c r="F225" s="27">
        <v>318</v>
      </c>
      <c r="G225" s="122">
        <f>'Med-Usuario'!AK230</f>
        <v>1</v>
      </c>
      <c r="I225" s="27">
        <v>220</v>
      </c>
      <c r="J225" s="124" t="s">
        <v>403</v>
      </c>
      <c r="K225" s="27">
        <v>21</v>
      </c>
      <c r="L225" s="27">
        <v>1</v>
      </c>
      <c r="M225" s="122">
        <f t="shared" si="6"/>
        <v>1</v>
      </c>
    </row>
    <row r="226" spans="2:13" x14ac:dyDescent="0.25">
      <c r="B226" s="27">
        <v>221</v>
      </c>
      <c r="C226" s="109" t="s">
        <v>497</v>
      </c>
      <c r="D226" s="109" t="s">
        <v>497</v>
      </c>
      <c r="E226" s="27">
        <v>21</v>
      </c>
      <c r="F226" s="27">
        <v>319</v>
      </c>
      <c r="G226" s="122">
        <f>'Med-Usuario'!AK231</f>
        <v>1</v>
      </c>
      <c r="I226" s="27">
        <v>221</v>
      </c>
      <c r="J226" s="124" t="s">
        <v>404</v>
      </c>
      <c r="K226" s="27">
        <v>21</v>
      </c>
      <c r="L226" s="27">
        <v>1</v>
      </c>
      <c r="M226" s="122">
        <f t="shared" si="6"/>
        <v>1</v>
      </c>
    </row>
    <row r="227" spans="2:13" x14ac:dyDescent="0.25">
      <c r="B227" s="27">
        <v>222</v>
      </c>
      <c r="C227" s="109" t="s">
        <v>497</v>
      </c>
      <c r="D227" s="109" t="s">
        <v>497</v>
      </c>
      <c r="E227" s="27">
        <v>21</v>
      </c>
      <c r="F227" s="27">
        <v>320</v>
      </c>
      <c r="G227" s="122">
        <f>'Med-Usuario'!AK232</f>
        <v>1</v>
      </c>
      <c r="I227" s="27">
        <v>222</v>
      </c>
      <c r="J227" s="124" t="s">
        <v>405</v>
      </c>
      <c r="K227" s="27">
        <v>21</v>
      </c>
      <c r="L227" s="27">
        <v>1</v>
      </c>
      <c r="M227" s="122">
        <f t="shared" si="6"/>
        <v>1</v>
      </c>
    </row>
    <row r="228" spans="2:13" x14ac:dyDescent="0.25">
      <c r="B228" s="27">
        <v>223</v>
      </c>
      <c r="C228" s="109" t="s">
        <v>478</v>
      </c>
      <c r="D228" s="109" t="s">
        <v>134</v>
      </c>
      <c r="E228" s="27">
        <v>21</v>
      </c>
      <c r="F228" s="27">
        <v>321</v>
      </c>
      <c r="G228" s="122">
        <f>'Med-Usuario'!AK233</f>
        <v>1</v>
      </c>
      <c r="I228" s="27">
        <v>223</v>
      </c>
      <c r="J228" s="124" t="s">
        <v>406</v>
      </c>
      <c r="K228" s="27">
        <v>21</v>
      </c>
      <c r="L228" s="27">
        <v>1</v>
      </c>
      <c r="M228" s="122">
        <f t="shared" si="6"/>
        <v>1</v>
      </c>
    </row>
    <row r="229" spans="2:13" x14ac:dyDescent="0.25">
      <c r="B229" s="27">
        <v>224</v>
      </c>
      <c r="C229" s="109" t="s">
        <v>478</v>
      </c>
      <c r="D229" s="109" t="s">
        <v>134</v>
      </c>
      <c r="E229" s="27">
        <v>21</v>
      </c>
      <c r="F229" s="27">
        <v>322</v>
      </c>
      <c r="G229" s="122">
        <f>'Med-Usuario'!AK234</f>
        <v>1</v>
      </c>
      <c r="I229" s="27">
        <v>224</v>
      </c>
      <c r="J229" s="124" t="s">
        <v>407</v>
      </c>
      <c r="K229" s="27">
        <v>21</v>
      </c>
      <c r="L229" s="27">
        <v>1</v>
      </c>
      <c r="M229" s="122">
        <f t="shared" si="6"/>
        <v>1</v>
      </c>
    </row>
    <row r="230" spans="2:13" x14ac:dyDescent="0.25">
      <c r="B230" s="27">
        <v>225</v>
      </c>
      <c r="C230" s="109" t="s">
        <v>131</v>
      </c>
      <c r="D230" s="109" t="s">
        <v>132</v>
      </c>
      <c r="E230" s="27">
        <v>21</v>
      </c>
      <c r="F230" s="27">
        <v>323</v>
      </c>
      <c r="G230" s="122">
        <f>'Med-Usuario'!AK235</f>
        <v>1</v>
      </c>
      <c r="I230" s="27">
        <v>225</v>
      </c>
      <c r="J230" s="124" t="s">
        <v>698</v>
      </c>
      <c r="K230" s="27">
        <v>21</v>
      </c>
      <c r="L230" s="27">
        <v>1</v>
      </c>
      <c r="M230" s="122">
        <f t="shared" si="6"/>
        <v>1</v>
      </c>
    </row>
    <row r="231" spans="2:13" x14ac:dyDescent="0.25">
      <c r="B231" s="27">
        <v>226</v>
      </c>
      <c r="C231" s="109" t="s">
        <v>131</v>
      </c>
      <c r="D231" s="109" t="s">
        <v>132</v>
      </c>
      <c r="E231" s="27">
        <v>21</v>
      </c>
      <c r="F231" s="27">
        <v>324</v>
      </c>
      <c r="G231" s="122">
        <f>'Med-Usuario'!AK236</f>
        <v>0</v>
      </c>
      <c r="I231" s="27">
        <v>226</v>
      </c>
      <c r="J231" s="124" t="s">
        <v>699</v>
      </c>
      <c r="K231" s="27">
        <v>21</v>
      </c>
      <c r="L231" s="27">
        <v>1</v>
      </c>
      <c r="M231" s="122">
        <f t="shared" si="6"/>
        <v>0</v>
      </c>
    </row>
    <row r="232" spans="2:13" x14ac:dyDescent="0.25">
      <c r="B232" s="27">
        <v>227</v>
      </c>
      <c r="C232" s="109" t="s">
        <v>478</v>
      </c>
      <c r="D232" s="109" t="s">
        <v>134</v>
      </c>
      <c r="E232" s="27">
        <v>21</v>
      </c>
      <c r="F232" s="27">
        <v>325</v>
      </c>
      <c r="G232" s="122">
        <f>'Med-Usuario'!AK237</f>
        <v>1</v>
      </c>
      <c r="I232" s="27">
        <v>227</v>
      </c>
      <c r="J232" s="124" t="s">
        <v>409</v>
      </c>
      <c r="K232" s="27">
        <v>21</v>
      </c>
      <c r="L232" s="27">
        <v>1</v>
      </c>
      <c r="M232" s="122">
        <f t="shared" si="6"/>
        <v>1</v>
      </c>
    </row>
    <row r="233" spans="2:13" x14ac:dyDescent="0.25">
      <c r="B233" s="27">
        <v>228</v>
      </c>
      <c r="C233" s="109" t="s">
        <v>478</v>
      </c>
      <c r="D233" s="109" t="s">
        <v>134</v>
      </c>
      <c r="E233" s="27">
        <v>21</v>
      </c>
      <c r="F233" s="27">
        <v>326</v>
      </c>
      <c r="G233" s="122">
        <f>'Med-Usuario'!AK238</f>
        <v>1</v>
      </c>
      <c r="I233" s="27">
        <v>228</v>
      </c>
      <c r="J233" s="124" t="s">
        <v>410</v>
      </c>
      <c r="K233" s="27">
        <v>21</v>
      </c>
      <c r="L233" s="27">
        <v>1</v>
      </c>
      <c r="M233" s="122">
        <f t="shared" si="6"/>
        <v>1</v>
      </c>
    </row>
    <row r="234" spans="2:13" x14ac:dyDescent="0.25">
      <c r="B234" s="27">
        <v>229</v>
      </c>
      <c r="C234" s="109" t="s">
        <v>497</v>
      </c>
      <c r="D234" s="109" t="s">
        <v>497</v>
      </c>
      <c r="E234" s="27">
        <v>21</v>
      </c>
      <c r="F234" s="27">
        <v>327</v>
      </c>
      <c r="G234" s="122">
        <f>'Med-Usuario'!AK239</f>
        <v>1</v>
      </c>
      <c r="I234" s="27">
        <v>229</v>
      </c>
      <c r="J234" s="124" t="s">
        <v>411</v>
      </c>
      <c r="K234" s="27">
        <v>21</v>
      </c>
      <c r="L234" s="27">
        <v>1</v>
      </c>
      <c r="M234" s="122">
        <f t="shared" si="6"/>
        <v>1</v>
      </c>
    </row>
    <row r="235" spans="2:13" x14ac:dyDescent="0.25">
      <c r="B235" s="27">
        <v>230</v>
      </c>
      <c r="C235" s="109" t="s">
        <v>478</v>
      </c>
      <c r="D235" s="109" t="s">
        <v>134</v>
      </c>
      <c r="E235" s="27">
        <v>21</v>
      </c>
      <c r="F235" s="27">
        <v>328</v>
      </c>
      <c r="G235" s="122">
        <f>'Med-Usuario'!AK240</f>
        <v>1</v>
      </c>
      <c r="I235" s="27">
        <v>230</v>
      </c>
      <c r="J235" s="124" t="s">
        <v>412</v>
      </c>
      <c r="K235" s="27">
        <v>21</v>
      </c>
      <c r="L235" s="27">
        <v>1</v>
      </c>
      <c r="M235" s="122">
        <f t="shared" si="6"/>
        <v>1</v>
      </c>
    </row>
    <row r="236" spans="2:13" x14ac:dyDescent="0.25">
      <c r="B236" s="27">
        <v>231</v>
      </c>
      <c r="C236" s="109" t="s">
        <v>478</v>
      </c>
      <c r="D236" s="109" t="s">
        <v>134</v>
      </c>
      <c r="E236" s="27">
        <v>21</v>
      </c>
      <c r="F236" s="27">
        <v>329</v>
      </c>
      <c r="G236" s="122">
        <f>'Med-Usuario'!AK241</f>
        <v>1</v>
      </c>
      <c r="I236" s="27">
        <v>231</v>
      </c>
      <c r="J236" s="124" t="s">
        <v>413</v>
      </c>
      <c r="K236" s="27">
        <v>21</v>
      </c>
      <c r="L236" s="27">
        <v>1</v>
      </c>
      <c r="M236" s="122">
        <f t="shared" si="6"/>
        <v>1</v>
      </c>
    </row>
    <row r="237" spans="2:13" x14ac:dyDescent="0.25">
      <c r="B237" s="27">
        <v>232</v>
      </c>
      <c r="C237" s="109" t="s">
        <v>479</v>
      </c>
      <c r="D237" s="109" t="s">
        <v>480</v>
      </c>
      <c r="E237" s="27">
        <v>21</v>
      </c>
      <c r="F237" s="27">
        <v>330</v>
      </c>
      <c r="G237" s="122">
        <f>'Med-Usuario'!AK242</f>
        <v>1</v>
      </c>
      <c r="I237" s="27">
        <v>232</v>
      </c>
      <c r="J237" s="124" t="s">
        <v>414</v>
      </c>
      <c r="K237" s="27">
        <v>21</v>
      </c>
      <c r="L237" s="27">
        <v>1</v>
      </c>
      <c r="M237" s="122">
        <f t="shared" si="6"/>
        <v>1</v>
      </c>
    </row>
    <row r="238" spans="2:13" x14ac:dyDescent="0.25">
      <c r="B238" s="27">
        <v>233</v>
      </c>
      <c r="C238" s="109" t="s">
        <v>478</v>
      </c>
      <c r="D238" s="109" t="s">
        <v>134</v>
      </c>
      <c r="E238" s="27">
        <v>21</v>
      </c>
      <c r="F238" s="27">
        <v>331</v>
      </c>
      <c r="G238" s="122">
        <f>'Med-Usuario'!AK243</f>
        <v>1</v>
      </c>
      <c r="I238" s="27">
        <v>233</v>
      </c>
      <c r="J238" s="124" t="s">
        <v>415</v>
      </c>
      <c r="K238" s="27">
        <v>21</v>
      </c>
      <c r="L238" s="27">
        <v>1</v>
      </c>
      <c r="M238" s="122">
        <f t="shared" si="6"/>
        <v>1</v>
      </c>
    </row>
    <row r="239" spans="2:13" x14ac:dyDescent="0.25">
      <c r="B239" s="27">
        <v>234</v>
      </c>
      <c r="C239" s="109" t="s">
        <v>478</v>
      </c>
      <c r="D239" s="109" t="s">
        <v>134</v>
      </c>
      <c r="E239" s="27">
        <v>21</v>
      </c>
      <c r="F239" s="27">
        <v>332</v>
      </c>
      <c r="G239" s="122">
        <f>'Med-Usuario'!AK244</f>
        <v>1</v>
      </c>
      <c r="I239" s="27">
        <v>234</v>
      </c>
      <c r="J239" s="124" t="s">
        <v>416</v>
      </c>
      <c r="K239" s="27">
        <v>21</v>
      </c>
      <c r="L239" s="27">
        <v>1</v>
      </c>
      <c r="M239" s="122">
        <f t="shared" si="6"/>
        <v>1</v>
      </c>
    </row>
    <row r="240" spans="2:13" x14ac:dyDescent="0.25">
      <c r="B240" s="27">
        <v>235</v>
      </c>
      <c r="C240" s="109" t="s">
        <v>479</v>
      </c>
      <c r="D240" s="109" t="s">
        <v>480</v>
      </c>
      <c r="E240" s="27">
        <v>22</v>
      </c>
      <c r="F240" s="27">
        <v>338</v>
      </c>
      <c r="G240" s="122">
        <f>'Med-Usuario'!AK245</f>
        <v>1</v>
      </c>
      <c r="I240" s="27">
        <v>235</v>
      </c>
      <c r="J240" s="124" t="s">
        <v>418</v>
      </c>
      <c r="K240" s="27">
        <v>22</v>
      </c>
      <c r="L240" s="27">
        <v>1</v>
      </c>
      <c r="M240" s="122">
        <f t="shared" si="6"/>
        <v>1</v>
      </c>
    </row>
    <row r="241" spans="2:13" x14ac:dyDescent="0.25">
      <c r="B241" s="27">
        <v>236</v>
      </c>
      <c r="C241" s="109" t="s">
        <v>479</v>
      </c>
      <c r="D241" s="109" t="s">
        <v>480</v>
      </c>
      <c r="E241" s="27">
        <v>22</v>
      </c>
      <c r="F241" s="27">
        <v>339</v>
      </c>
      <c r="G241" s="122">
        <f>'Med-Usuario'!AK246</f>
        <v>1</v>
      </c>
      <c r="I241" s="27">
        <v>236</v>
      </c>
      <c r="J241" s="124" t="s">
        <v>419</v>
      </c>
      <c r="K241" s="27">
        <v>22</v>
      </c>
      <c r="L241" s="27">
        <v>1</v>
      </c>
      <c r="M241" s="122">
        <f t="shared" si="6"/>
        <v>1</v>
      </c>
    </row>
    <row r="242" spans="2:13" x14ac:dyDescent="0.25">
      <c r="B242" s="27">
        <v>237</v>
      </c>
      <c r="C242" s="109" t="s">
        <v>479</v>
      </c>
      <c r="D242" s="109" t="s">
        <v>480</v>
      </c>
      <c r="E242" s="27">
        <v>22</v>
      </c>
      <c r="F242" s="27">
        <v>340</v>
      </c>
      <c r="G242" s="122">
        <f>'Med-Usuario'!AK247</f>
        <v>1</v>
      </c>
      <c r="I242" s="27">
        <v>237</v>
      </c>
      <c r="J242" s="124" t="s">
        <v>420</v>
      </c>
      <c r="K242" s="27">
        <v>22</v>
      </c>
      <c r="L242" s="27">
        <v>1</v>
      </c>
      <c r="M242" s="122">
        <f t="shared" si="6"/>
        <v>1</v>
      </c>
    </row>
    <row r="243" spans="2:13" x14ac:dyDescent="0.25">
      <c r="B243" s="27">
        <v>238</v>
      </c>
      <c r="C243" s="109" t="s">
        <v>479</v>
      </c>
      <c r="D243" s="109" t="s">
        <v>480</v>
      </c>
      <c r="E243" s="27">
        <v>22</v>
      </c>
      <c r="F243" s="27">
        <v>341</v>
      </c>
      <c r="G243" s="122">
        <f>'Med-Usuario'!AK248</f>
        <v>1</v>
      </c>
      <c r="I243" s="27">
        <v>238</v>
      </c>
      <c r="J243" s="124" t="s">
        <v>421</v>
      </c>
      <c r="K243" s="27">
        <v>22</v>
      </c>
      <c r="L243" s="27">
        <v>1</v>
      </c>
      <c r="M243" s="122">
        <f t="shared" si="6"/>
        <v>1</v>
      </c>
    </row>
    <row r="244" spans="2:13" x14ac:dyDescent="0.25">
      <c r="B244" s="27">
        <v>239</v>
      </c>
      <c r="C244" s="109" t="s">
        <v>479</v>
      </c>
      <c r="D244" s="109" t="s">
        <v>480</v>
      </c>
      <c r="E244" s="27">
        <v>22</v>
      </c>
      <c r="F244" s="27">
        <v>342</v>
      </c>
      <c r="G244" s="122">
        <f>'Med-Usuario'!AK249</f>
        <v>1</v>
      </c>
      <c r="I244" s="27">
        <v>239</v>
      </c>
      <c r="J244" s="124" t="s">
        <v>422</v>
      </c>
      <c r="K244" s="27">
        <v>22</v>
      </c>
      <c r="L244" s="27">
        <v>1</v>
      </c>
      <c r="M244" s="122">
        <f t="shared" si="6"/>
        <v>1</v>
      </c>
    </row>
    <row r="245" spans="2:13" x14ac:dyDescent="0.25">
      <c r="B245" s="27">
        <v>240</v>
      </c>
      <c r="C245" s="109" t="s">
        <v>479</v>
      </c>
      <c r="D245" s="109" t="s">
        <v>480</v>
      </c>
      <c r="E245" s="27">
        <v>22</v>
      </c>
      <c r="F245" s="27">
        <v>343</v>
      </c>
      <c r="G245" s="122">
        <f>'Med-Usuario'!AK250</f>
        <v>1</v>
      </c>
      <c r="I245" s="27">
        <v>240</v>
      </c>
      <c r="J245" s="124" t="s">
        <v>423</v>
      </c>
      <c r="K245" s="27">
        <v>22</v>
      </c>
      <c r="L245" s="27">
        <v>1</v>
      </c>
      <c r="M245" s="122">
        <f t="shared" si="6"/>
        <v>1</v>
      </c>
    </row>
    <row r="246" spans="2:13" x14ac:dyDescent="0.25">
      <c r="B246" s="27">
        <v>241</v>
      </c>
      <c r="C246" s="109" t="s">
        <v>479</v>
      </c>
      <c r="D246" s="109" t="s">
        <v>480</v>
      </c>
      <c r="E246" s="27">
        <v>22</v>
      </c>
      <c r="F246" s="27">
        <v>344</v>
      </c>
      <c r="G246" s="122">
        <f>'Med-Usuario'!AK251</f>
        <v>1</v>
      </c>
      <c r="I246" s="27">
        <v>241</v>
      </c>
      <c r="J246" s="124" t="s">
        <v>424</v>
      </c>
      <c r="K246" s="27">
        <v>22</v>
      </c>
      <c r="L246" s="27">
        <v>1</v>
      </c>
      <c r="M246" s="122">
        <f t="shared" si="6"/>
        <v>1</v>
      </c>
    </row>
    <row r="247" spans="2:13" x14ac:dyDescent="0.25">
      <c r="B247" s="27">
        <v>242</v>
      </c>
      <c r="C247" s="109" t="s">
        <v>479</v>
      </c>
      <c r="D247" s="109" t="s">
        <v>480</v>
      </c>
      <c r="E247" s="27">
        <v>22</v>
      </c>
      <c r="F247" s="27">
        <v>345</v>
      </c>
      <c r="G247" s="122">
        <f>'Med-Usuario'!AK252</f>
        <v>1</v>
      </c>
      <c r="I247" s="27">
        <v>242</v>
      </c>
      <c r="J247" s="124" t="s">
        <v>425</v>
      </c>
      <c r="K247" s="27">
        <v>22</v>
      </c>
      <c r="L247" s="27">
        <v>1</v>
      </c>
      <c r="M247" s="122">
        <f t="shared" si="6"/>
        <v>1</v>
      </c>
    </row>
    <row r="248" spans="2:13" x14ac:dyDescent="0.25">
      <c r="B248" s="27">
        <v>243</v>
      </c>
      <c r="C248" s="109" t="s">
        <v>479</v>
      </c>
      <c r="D248" s="109" t="s">
        <v>480</v>
      </c>
      <c r="E248" s="27">
        <v>22</v>
      </c>
      <c r="F248" s="27">
        <v>346</v>
      </c>
      <c r="G248" s="122">
        <f>'Med-Usuario'!AK253</f>
        <v>1</v>
      </c>
      <c r="I248" s="27">
        <v>243</v>
      </c>
      <c r="J248" s="124" t="s">
        <v>426</v>
      </c>
      <c r="K248" s="27">
        <v>22</v>
      </c>
      <c r="L248" s="27">
        <v>1</v>
      </c>
      <c r="M248" s="122">
        <f t="shared" si="6"/>
        <v>1</v>
      </c>
    </row>
    <row r="249" spans="2:13" x14ac:dyDescent="0.25">
      <c r="B249" s="27">
        <v>244</v>
      </c>
      <c r="C249" s="109" t="s">
        <v>479</v>
      </c>
      <c r="D249" s="109" t="s">
        <v>480</v>
      </c>
      <c r="E249" s="27">
        <v>22</v>
      </c>
      <c r="F249" s="27">
        <v>347</v>
      </c>
      <c r="G249" s="122">
        <f>'Med-Usuario'!AK254</f>
        <v>1</v>
      </c>
      <c r="I249" s="27">
        <v>244</v>
      </c>
      <c r="J249" s="124" t="s">
        <v>427</v>
      </c>
      <c r="K249" s="27">
        <v>22</v>
      </c>
      <c r="L249" s="27">
        <v>1</v>
      </c>
      <c r="M249" s="122">
        <f t="shared" si="6"/>
        <v>1</v>
      </c>
    </row>
    <row r="250" spans="2:13" x14ac:dyDescent="0.25">
      <c r="B250" s="27">
        <v>245</v>
      </c>
      <c r="C250" s="109" t="s">
        <v>479</v>
      </c>
      <c r="D250" s="109" t="s">
        <v>480</v>
      </c>
      <c r="E250" s="27">
        <v>22</v>
      </c>
      <c r="F250" s="27">
        <v>348</v>
      </c>
      <c r="G250" s="122">
        <f>'Med-Usuario'!AK255</f>
        <v>1</v>
      </c>
      <c r="I250" s="27">
        <v>245</v>
      </c>
      <c r="J250" s="124" t="s">
        <v>428</v>
      </c>
      <c r="K250" s="27">
        <v>22</v>
      </c>
      <c r="L250" s="27">
        <v>1</v>
      </c>
      <c r="M250" s="122">
        <f t="shared" si="6"/>
        <v>1</v>
      </c>
    </row>
  </sheetData>
  <pageMargins left="0.7" right="0.7" top="0.75" bottom="0.75" header="0.3" footer="0.3"/>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M357"/>
  <sheetViews>
    <sheetView workbookViewId="0">
      <selection activeCell="J10" sqref="J10"/>
    </sheetView>
  </sheetViews>
  <sheetFormatPr baseColWidth="10" defaultRowHeight="15" x14ac:dyDescent="0.25"/>
  <cols>
    <col min="2" max="2" width="34.28515625" customWidth="1"/>
    <col min="4" max="4" width="3.85546875" bestFit="1" customWidth="1"/>
    <col min="5" max="5" width="3.85546875" customWidth="1"/>
    <col min="8" max="8" width="5.140625" bestFit="1" customWidth="1"/>
    <col min="9" max="9" width="12.7109375" bestFit="1" customWidth="1"/>
    <col min="11" max="11" width="4" bestFit="1" customWidth="1"/>
  </cols>
  <sheetData>
    <row r="1" spans="1:13" x14ac:dyDescent="0.25">
      <c r="A1">
        <v>1</v>
      </c>
      <c r="B1">
        <v>2</v>
      </c>
      <c r="C1">
        <v>3</v>
      </c>
      <c r="D1">
        <v>4</v>
      </c>
      <c r="E1">
        <v>5</v>
      </c>
      <c r="F1">
        <v>6</v>
      </c>
      <c r="G1">
        <v>7</v>
      </c>
      <c r="H1">
        <v>8</v>
      </c>
      <c r="I1">
        <v>9</v>
      </c>
      <c r="J1">
        <v>10</v>
      </c>
      <c r="K1">
        <v>11</v>
      </c>
    </row>
    <row r="3" spans="1:13" x14ac:dyDescent="0.25">
      <c r="B3" s="183">
        <v>9</v>
      </c>
    </row>
    <row r="4" spans="1:13" x14ac:dyDescent="0.25">
      <c r="B4" s="10" t="s">
        <v>546</v>
      </c>
      <c r="C4" s="4"/>
      <c r="D4" s="10" t="s">
        <v>147</v>
      </c>
      <c r="E4" s="10" t="s">
        <v>148</v>
      </c>
      <c r="F4" s="10" t="s">
        <v>118</v>
      </c>
      <c r="G4" s="4"/>
      <c r="H4" s="184" t="s">
        <v>136</v>
      </c>
      <c r="I4" s="184" t="s">
        <v>145</v>
      </c>
      <c r="J4" s="184" t="s">
        <v>146</v>
      </c>
      <c r="K4" s="184"/>
      <c r="L4" s="185" t="s">
        <v>157</v>
      </c>
      <c r="M4" s="185" t="s">
        <v>583</v>
      </c>
    </row>
    <row r="5" spans="1:13" x14ac:dyDescent="0.25">
      <c r="A5">
        <v>1</v>
      </c>
      <c r="B5" t="s">
        <v>499</v>
      </c>
      <c r="D5">
        <v>1</v>
      </c>
      <c r="E5">
        <v>1</v>
      </c>
      <c r="F5" t="s">
        <v>179</v>
      </c>
      <c r="H5">
        <v>1</v>
      </c>
      <c r="I5" t="s">
        <v>136</v>
      </c>
      <c r="J5" t="s">
        <v>137</v>
      </c>
      <c r="K5" s="186"/>
      <c r="L5">
        <v>1</v>
      </c>
      <c r="M5" t="s">
        <v>562</v>
      </c>
    </row>
    <row r="6" spans="1:13" x14ac:dyDescent="0.25">
      <c r="A6">
        <v>2</v>
      </c>
      <c r="B6" t="s">
        <v>500</v>
      </c>
      <c r="D6">
        <v>1</v>
      </c>
      <c r="E6">
        <v>2</v>
      </c>
      <c r="F6" t="s">
        <v>180</v>
      </c>
      <c r="H6">
        <v>2</v>
      </c>
      <c r="I6" t="s">
        <v>136</v>
      </c>
      <c r="J6" t="s">
        <v>137</v>
      </c>
      <c r="K6" s="186"/>
      <c r="L6">
        <v>2</v>
      </c>
      <c r="M6" t="s">
        <v>563</v>
      </c>
    </row>
    <row r="7" spans="1:13" x14ac:dyDescent="0.25">
      <c r="A7">
        <v>3</v>
      </c>
      <c r="B7" t="s">
        <v>501</v>
      </c>
      <c r="D7">
        <v>1</v>
      </c>
      <c r="E7">
        <v>3</v>
      </c>
      <c r="F7" t="s">
        <v>181</v>
      </c>
      <c r="H7">
        <v>3</v>
      </c>
      <c r="I7" t="s">
        <v>131</v>
      </c>
      <c r="J7" t="s">
        <v>132</v>
      </c>
      <c r="K7" s="186"/>
      <c r="L7">
        <v>3</v>
      </c>
      <c r="M7" t="s">
        <v>582</v>
      </c>
    </row>
    <row r="8" spans="1:13" x14ac:dyDescent="0.25">
      <c r="A8">
        <v>4</v>
      </c>
      <c r="B8" t="s">
        <v>502</v>
      </c>
      <c r="D8">
        <v>1</v>
      </c>
      <c r="E8">
        <v>4</v>
      </c>
      <c r="F8" t="s">
        <v>182</v>
      </c>
      <c r="H8">
        <v>4</v>
      </c>
      <c r="I8" t="s">
        <v>131</v>
      </c>
      <c r="J8" t="s">
        <v>132</v>
      </c>
      <c r="K8" s="186"/>
      <c r="L8">
        <v>4</v>
      </c>
      <c r="M8" t="s">
        <v>564</v>
      </c>
    </row>
    <row r="9" spans="1:13" x14ac:dyDescent="0.25">
      <c r="A9">
        <v>5</v>
      </c>
      <c r="B9" t="s">
        <v>503</v>
      </c>
      <c r="D9">
        <v>1</v>
      </c>
      <c r="E9">
        <v>5</v>
      </c>
      <c r="F9" t="s">
        <v>433</v>
      </c>
      <c r="H9">
        <v>5</v>
      </c>
      <c r="I9" t="s">
        <v>136</v>
      </c>
      <c r="J9" t="s">
        <v>137</v>
      </c>
      <c r="K9" s="186"/>
      <c r="L9">
        <v>5</v>
      </c>
      <c r="M9" t="s">
        <v>565</v>
      </c>
    </row>
    <row r="10" spans="1:13" x14ac:dyDescent="0.25">
      <c r="A10">
        <v>6</v>
      </c>
      <c r="B10" t="s">
        <v>504</v>
      </c>
      <c r="D10">
        <v>1</v>
      </c>
      <c r="E10">
        <v>6</v>
      </c>
      <c r="F10" t="s">
        <v>183</v>
      </c>
      <c r="H10">
        <v>6</v>
      </c>
      <c r="I10" t="s">
        <v>135</v>
      </c>
      <c r="J10" t="s">
        <v>144</v>
      </c>
      <c r="K10" s="186"/>
      <c r="L10">
        <v>6</v>
      </c>
      <c r="M10" t="s">
        <v>566</v>
      </c>
    </row>
    <row r="11" spans="1:13" x14ac:dyDescent="0.25">
      <c r="A11">
        <v>7</v>
      </c>
      <c r="B11" t="s">
        <v>505</v>
      </c>
      <c r="D11">
        <v>1</v>
      </c>
      <c r="E11">
        <v>7</v>
      </c>
      <c r="F11" t="s">
        <v>184</v>
      </c>
      <c r="H11">
        <v>7</v>
      </c>
      <c r="I11" t="s">
        <v>478</v>
      </c>
      <c r="J11" t="s">
        <v>134</v>
      </c>
      <c r="K11" s="186"/>
      <c r="L11">
        <v>7</v>
      </c>
      <c r="M11" t="s">
        <v>567</v>
      </c>
    </row>
    <row r="12" spans="1:13" x14ac:dyDescent="0.25">
      <c r="A12">
        <v>8</v>
      </c>
      <c r="B12" t="s">
        <v>506</v>
      </c>
      <c r="D12">
        <v>1</v>
      </c>
      <c r="E12">
        <v>8</v>
      </c>
      <c r="F12" t="s">
        <v>547</v>
      </c>
      <c r="H12">
        <v>8</v>
      </c>
      <c r="I12" t="s">
        <v>136</v>
      </c>
      <c r="J12" t="s">
        <v>137</v>
      </c>
      <c r="K12" s="186"/>
      <c r="L12">
        <v>8</v>
      </c>
      <c r="M12" t="s">
        <v>568</v>
      </c>
    </row>
    <row r="13" spans="1:13" x14ac:dyDescent="0.25">
      <c r="A13">
        <v>9</v>
      </c>
      <c r="B13" t="s">
        <v>507</v>
      </c>
      <c r="D13">
        <v>1</v>
      </c>
      <c r="E13">
        <v>9</v>
      </c>
      <c r="F13" t="s">
        <v>186</v>
      </c>
      <c r="H13">
        <v>9</v>
      </c>
      <c r="I13" t="s">
        <v>479</v>
      </c>
      <c r="J13" t="s">
        <v>480</v>
      </c>
      <c r="K13" s="186"/>
      <c r="L13">
        <v>9</v>
      </c>
      <c r="M13" t="s">
        <v>569</v>
      </c>
    </row>
    <row r="14" spans="1:13" x14ac:dyDescent="0.25">
      <c r="A14">
        <v>10</v>
      </c>
      <c r="B14" t="s">
        <v>508</v>
      </c>
      <c r="D14">
        <v>1</v>
      </c>
      <c r="E14">
        <v>10</v>
      </c>
      <c r="F14" t="s">
        <v>187</v>
      </c>
      <c r="H14">
        <v>10</v>
      </c>
      <c r="I14" t="s">
        <v>478</v>
      </c>
      <c r="J14" t="s">
        <v>134</v>
      </c>
      <c r="K14" s="186"/>
      <c r="L14">
        <v>10</v>
      </c>
      <c r="M14" t="s">
        <v>570</v>
      </c>
    </row>
    <row r="15" spans="1:13" x14ac:dyDescent="0.25">
      <c r="A15">
        <v>11</v>
      </c>
      <c r="B15" t="s">
        <v>509</v>
      </c>
      <c r="D15">
        <v>1</v>
      </c>
      <c r="E15">
        <v>11</v>
      </c>
      <c r="F15" t="s">
        <v>188</v>
      </c>
      <c r="H15">
        <v>11</v>
      </c>
      <c r="I15" t="s">
        <v>140</v>
      </c>
      <c r="J15" t="s">
        <v>141</v>
      </c>
      <c r="K15" s="186"/>
      <c r="L15">
        <v>11</v>
      </c>
      <c r="M15" t="s">
        <v>571</v>
      </c>
    </row>
    <row r="16" spans="1:13" x14ac:dyDescent="0.25">
      <c r="A16">
        <v>12</v>
      </c>
      <c r="B16" t="s">
        <v>107</v>
      </c>
      <c r="D16">
        <v>1</v>
      </c>
      <c r="E16">
        <v>12</v>
      </c>
      <c r="F16" t="s">
        <v>189</v>
      </c>
      <c r="H16">
        <v>12</v>
      </c>
      <c r="I16" t="s">
        <v>135</v>
      </c>
      <c r="J16" t="s">
        <v>144</v>
      </c>
      <c r="K16" s="186"/>
      <c r="L16">
        <v>12</v>
      </c>
      <c r="M16" t="s">
        <v>572</v>
      </c>
    </row>
    <row r="17" spans="1:13" x14ac:dyDescent="0.25">
      <c r="A17">
        <v>13</v>
      </c>
      <c r="B17" t="s">
        <v>108</v>
      </c>
      <c r="D17">
        <v>1</v>
      </c>
      <c r="E17">
        <v>13</v>
      </c>
      <c r="F17" t="s">
        <v>190</v>
      </c>
      <c r="H17">
        <v>13</v>
      </c>
      <c r="I17" t="s">
        <v>136</v>
      </c>
      <c r="J17" t="s">
        <v>137</v>
      </c>
      <c r="K17" s="186"/>
      <c r="L17">
        <v>13</v>
      </c>
      <c r="M17" t="s">
        <v>573</v>
      </c>
    </row>
    <row r="18" spans="1:13" x14ac:dyDescent="0.25">
      <c r="A18">
        <v>14</v>
      </c>
      <c r="B18" t="s">
        <v>109</v>
      </c>
      <c r="D18">
        <v>1</v>
      </c>
      <c r="E18">
        <v>14</v>
      </c>
      <c r="F18" t="s">
        <v>191</v>
      </c>
      <c r="H18">
        <v>14</v>
      </c>
      <c r="I18" t="s">
        <v>135</v>
      </c>
      <c r="J18" t="s">
        <v>144</v>
      </c>
      <c r="K18" s="186"/>
      <c r="L18">
        <v>14</v>
      </c>
      <c r="M18" t="s">
        <v>574</v>
      </c>
    </row>
    <row r="19" spans="1:13" x14ac:dyDescent="0.25">
      <c r="A19">
        <v>15</v>
      </c>
      <c r="B19" t="s">
        <v>110</v>
      </c>
      <c r="D19">
        <v>1</v>
      </c>
      <c r="E19">
        <v>15</v>
      </c>
      <c r="F19" t="s">
        <v>192</v>
      </c>
      <c r="H19">
        <v>15</v>
      </c>
      <c r="I19" t="s">
        <v>131</v>
      </c>
      <c r="J19" t="s">
        <v>132</v>
      </c>
      <c r="K19" s="186"/>
      <c r="L19">
        <v>15</v>
      </c>
      <c r="M19" t="s">
        <v>575</v>
      </c>
    </row>
    <row r="20" spans="1:13" x14ac:dyDescent="0.25">
      <c r="A20">
        <v>16</v>
      </c>
      <c r="B20" t="s">
        <v>95</v>
      </c>
      <c r="D20">
        <v>1</v>
      </c>
      <c r="E20">
        <v>16</v>
      </c>
      <c r="F20" t="s">
        <v>193</v>
      </c>
      <c r="H20">
        <v>16</v>
      </c>
      <c r="I20" t="s">
        <v>135</v>
      </c>
      <c r="J20" t="s">
        <v>144</v>
      </c>
      <c r="K20" s="186"/>
      <c r="L20">
        <v>16</v>
      </c>
      <c r="M20" t="s">
        <v>576</v>
      </c>
    </row>
    <row r="21" spans="1:13" x14ac:dyDescent="0.25">
      <c r="A21">
        <v>17</v>
      </c>
      <c r="B21" t="s">
        <v>111</v>
      </c>
      <c r="D21">
        <v>1</v>
      </c>
      <c r="E21">
        <v>17</v>
      </c>
      <c r="F21" t="s">
        <v>194</v>
      </c>
      <c r="H21">
        <v>17</v>
      </c>
      <c r="K21" s="186"/>
      <c r="L21">
        <v>17</v>
      </c>
      <c r="M21" t="s">
        <v>577</v>
      </c>
    </row>
    <row r="22" spans="1:13" x14ac:dyDescent="0.25">
      <c r="A22">
        <v>18</v>
      </c>
      <c r="B22" t="s">
        <v>112</v>
      </c>
      <c r="D22">
        <v>1</v>
      </c>
      <c r="E22">
        <v>18</v>
      </c>
      <c r="F22" t="s">
        <v>194</v>
      </c>
      <c r="H22">
        <v>18</v>
      </c>
      <c r="K22" s="186"/>
      <c r="L22">
        <v>18</v>
      </c>
      <c r="M22" t="s">
        <v>565</v>
      </c>
    </row>
    <row r="23" spans="1:13" x14ac:dyDescent="0.25">
      <c r="A23">
        <v>19</v>
      </c>
      <c r="B23" t="s">
        <v>510</v>
      </c>
      <c r="D23">
        <v>1</v>
      </c>
      <c r="E23">
        <v>19</v>
      </c>
      <c r="F23" t="s">
        <v>194</v>
      </c>
      <c r="H23">
        <v>19</v>
      </c>
      <c r="K23" s="186"/>
      <c r="L23">
        <v>19</v>
      </c>
      <c r="M23" t="s">
        <v>578</v>
      </c>
    </row>
    <row r="24" spans="1:13" x14ac:dyDescent="0.25">
      <c r="A24">
        <v>20</v>
      </c>
      <c r="B24" t="s">
        <v>511</v>
      </c>
      <c r="D24">
        <v>1</v>
      </c>
      <c r="E24">
        <v>20</v>
      </c>
      <c r="F24" t="s">
        <v>194</v>
      </c>
      <c r="H24">
        <v>20</v>
      </c>
      <c r="K24" s="186"/>
      <c r="L24">
        <v>20</v>
      </c>
      <c r="M24" t="s">
        <v>579</v>
      </c>
    </row>
    <row r="25" spans="1:13" x14ac:dyDescent="0.25">
      <c r="A25">
        <v>21</v>
      </c>
      <c r="B25" t="s">
        <v>431</v>
      </c>
      <c r="D25">
        <v>1</v>
      </c>
      <c r="E25">
        <v>21</v>
      </c>
      <c r="F25" t="s">
        <v>194</v>
      </c>
      <c r="H25">
        <v>21</v>
      </c>
      <c r="K25" s="186"/>
      <c r="L25">
        <v>21</v>
      </c>
      <c r="M25" t="s">
        <v>580</v>
      </c>
    </row>
    <row r="26" spans="1:13" x14ac:dyDescent="0.25">
      <c r="A26">
        <v>22</v>
      </c>
      <c r="B26" t="s">
        <v>432</v>
      </c>
      <c r="D26">
        <v>2</v>
      </c>
      <c r="E26">
        <v>22</v>
      </c>
      <c r="F26" t="s">
        <v>195</v>
      </c>
      <c r="H26">
        <v>22</v>
      </c>
      <c r="I26" t="s">
        <v>478</v>
      </c>
      <c r="J26" t="s">
        <v>134</v>
      </c>
      <c r="K26" s="186"/>
      <c r="L26">
        <v>22</v>
      </c>
      <c r="M26" t="s">
        <v>581</v>
      </c>
    </row>
    <row r="27" spans="1:13" x14ac:dyDescent="0.25">
      <c r="D27">
        <v>2</v>
      </c>
      <c r="E27">
        <v>23</v>
      </c>
      <c r="F27" t="s">
        <v>87</v>
      </c>
      <c r="H27">
        <v>23</v>
      </c>
      <c r="I27" t="s">
        <v>478</v>
      </c>
      <c r="J27" t="s">
        <v>134</v>
      </c>
      <c r="K27" s="186"/>
    </row>
    <row r="28" spans="1:13" x14ac:dyDescent="0.25">
      <c r="D28">
        <v>2</v>
      </c>
      <c r="E28">
        <v>24</v>
      </c>
      <c r="F28" t="s">
        <v>196</v>
      </c>
      <c r="H28">
        <v>24</v>
      </c>
      <c r="I28" t="s">
        <v>481</v>
      </c>
      <c r="J28" t="s">
        <v>482</v>
      </c>
      <c r="K28" s="186"/>
    </row>
    <row r="29" spans="1:13" x14ac:dyDescent="0.25">
      <c r="D29">
        <v>2</v>
      </c>
      <c r="E29">
        <v>25</v>
      </c>
      <c r="F29" t="s">
        <v>197</v>
      </c>
      <c r="H29">
        <v>25</v>
      </c>
      <c r="K29" s="186"/>
    </row>
    <row r="30" spans="1:13" x14ac:dyDescent="0.25">
      <c r="D30">
        <v>2</v>
      </c>
      <c r="E30">
        <v>26</v>
      </c>
      <c r="F30" t="s">
        <v>197</v>
      </c>
      <c r="H30">
        <v>26</v>
      </c>
      <c r="K30" s="186"/>
    </row>
    <row r="31" spans="1:13" x14ac:dyDescent="0.25">
      <c r="D31">
        <v>2</v>
      </c>
      <c r="E31">
        <v>27</v>
      </c>
      <c r="F31" t="s">
        <v>197</v>
      </c>
      <c r="H31">
        <v>27</v>
      </c>
      <c r="K31" s="186"/>
    </row>
    <row r="32" spans="1:13" x14ac:dyDescent="0.25">
      <c r="D32">
        <v>2</v>
      </c>
      <c r="E32">
        <v>28</v>
      </c>
      <c r="F32" t="s">
        <v>197</v>
      </c>
      <c r="H32">
        <v>28</v>
      </c>
      <c r="K32" s="186"/>
    </row>
    <row r="33" spans="4:11" x14ac:dyDescent="0.25">
      <c r="D33">
        <v>2</v>
      </c>
      <c r="E33">
        <v>29</v>
      </c>
      <c r="F33" t="s">
        <v>197</v>
      </c>
      <c r="H33">
        <v>29</v>
      </c>
      <c r="I33" s="187"/>
      <c r="J33" s="187"/>
      <c r="K33" s="186"/>
    </row>
    <row r="34" spans="4:11" x14ac:dyDescent="0.25">
      <c r="D34">
        <v>3</v>
      </c>
      <c r="E34">
        <v>30</v>
      </c>
      <c r="F34" t="s">
        <v>198</v>
      </c>
      <c r="H34">
        <v>30</v>
      </c>
      <c r="I34" s="187" t="s">
        <v>478</v>
      </c>
      <c r="J34" s="187" t="s">
        <v>134</v>
      </c>
      <c r="K34" s="186"/>
    </row>
    <row r="35" spans="4:11" x14ac:dyDescent="0.25">
      <c r="D35">
        <v>3</v>
      </c>
      <c r="E35">
        <v>31</v>
      </c>
      <c r="F35" t="s">
        <v>199</v>
      </c>
      <c r="H35">
        <v>31</v>
      </c>
      <c r="I35" s="187" t="s">
        <v>478</v>
      </c>
      <c r="J35" s="187" t="s">
        <v>134</v>
      </c>
      <c r="K35" s="186"/>
    </row>
    <row r="36" spans="4:11" x14ac:dyDescent="0.25">
      <c r="D36">
        <v>3</v>
      </c>
      <c r="E36">
        <v>32</v>
      </c>
      <c r="F36" t="s">
        <v>548</v>
      </c>
      <c r="H36">
        <v>32</v>
      </c>
      <c r="I36" s="187" t="s">
        <v>478</v>
      </c>
      <c r="J36" s="187" t="s">
        <v>134</v>
      </c>
      <c r="K36" s="186"/>
    </row>
    <row r="37" spans="4:11" x14ac:dyDescent="0.25">
      <c r="D37">
        <v>3</v>
      </c>
      <c r="E37">
        <v>33</v>
      </c>
      <c r="F37" t="s">
        <v>549</v>
      </c>
      <c r="H37">
        <v>33</v>
      </c>
      <c r="I37" s="187" t="s">
        <v>478</v>
      </c>
      <c r="J37" s="187" t="s">
        <v>134</v>
      </c>
      <c r="K37" s="186"/>
    </row>
    <row r="38" spans="4:11" x14ac:dyDescent="0.25">
      <c r="D38">
        <v>3</v>
      </c>
      <c r="E38">
        <v>34</v>
      </c>
      <c r="F38" t="s">
        <v>202</v>
      </c>
      <c r="H38">
        <v>34</v>
      </c>
      <c r="I38" s="187" t="s">
        <v>478</v>
      </c>
      <c r="J38" s="187" t="s">
        <v>134</v>
      </c>
      <c r="K38" s="186"/>
    </row>
    <row r="39" spans="4:11" x14ac:dyDescent="0.25">
      <c r="D39">
        <v>3</v>
      </c>
      <c r="E39">
        <v>35</v>
      </c>
      <c r="F39" t="s">
        <v>203</v>
      </c>
      <c r="H39">
        <v>35</v>
      </c>
      <c r="I39" s="187" t="s">
        <v>478</v>
      </c>
      <c r="J39" s="187" t="s">
        <v>134</v>
      </c>
      <c r="K39" s="186"/>
    </row>
    <row r="40" spans="4:11" x14ac:dyDescent="0.25">
      <c r="D40">
        <v>3</v>
      </c>
      <c r="E40">
        <v>36</v>
      </c>
      <c r="F40" t="s">
        <v>204</v>
      </c>
      <c r="H40">
        <v>36</v>
      </c>
      <c r="I40" s="187" t="s">
        <v>478</v>
      </c>
      <c r="J40" s="187" t="s">
        <v>134</v>
      </c>
      <c r="K40" s="186"/>
    </row>
    <row r="41" spans="4:11" x14ac:dyDescent="0.25">
      <c r="D41">
        <v>3</v>
      </c>
      <c r="E41">
        <v>37</v>
      </c>
      <c r="F41" t="s">
        <v>550</v>
      </c>
      <c r="H41">
        <v>37</v>
      </c>
      <c r="I41" s="187" t="s">
        <v>478</v>
      </c>
      <c r="J41" s="187" t="s">
        <v>134</v>
      </c>
      <c r="K41" s="186"/>
    </row>
    <row r="42" spans="4:11" x14ac:dyDescent="0.25">
      <c r="D42">
        <v>3</v>
      </c>
      <c r="E42">
        <v>38</v>
      </c>
      <c r="F42" t="s">
        <v>551</v>
      </c>
      <c r="H42">
        <v>38</v>
      </c>
      <c r="I42" s="187" t="s">
        <v>136</v>
      </c>
      <c r="J42" s="187" t="s">
        <v>137</v>
      </c>
      <c r="K42" s="186"/>
    </row>
    <row r="43" spans="4:11" x14ac:dyDescent="0.25">
      <c r="D43">
        <v>3</v>
      </c>
      <c r="E43">
        <v>39</v>
      </c>
      <c r="F43" t="s">
        <v>88</v>
      </c>
      <c r="H43">
        <v>39</v>
      </c>
      <c r="I43" s="187" t="s">
        <v>135</v>
      </c>
      <c r="J43" s="187" t="s">
        <v>144</v>
      </c>
      <c r="K43" s="186"/>
    </row>
    <row r="44" spans="4:11" x14ac:dyDescent="0.25">
      <c r="D44">
        <v>3</v>
      </c>
      <c r="E44">
        <v>40</v>
      </c>
      <c r="F44" t="s">
        <v>207</v>
      </c>
      <c r="H44">
        <v>40</v>
      </c>
      <c r="I44" s="187"/>
      <c r="J44" s="187"/>
      <c r="K44" s="186"/>
    </row>
    <row r="45" spans="4:11" x14ac:dyDescent="0.25">
      <c r="D45">
        <v>3</v>
      </c>
      <c r="E45">
        <v>41</v>
      </c>
      <c r="F45" t="s">
        <v>207</v>
      </c>
      <c r="H45">
        <v>41</v>
      </c>
      <c r="I45" s="187"/>
      <c r="J45" s="187"/>
      <c r="K45" s="186"/>
    </row>
    <row r="46" spans="4:11" x14ac:dyDescent="0.25">
      <c r="D46">
        <v>3</v>
      </c>
      <c r="E46">
        <v>42</v>
      </c>
      <c r="F46" t="s">
        <v>207</v>
      </c>
      <c r="H46">
        <v>42</v>
      </c>
      <c r="I46" s="187"/>
      <c r="J46" s="187"/>
      <c r="K46" s="186"/>
    </row>
    <row r="47" spans="4:11" x14ac:dyDescent="0.25">
      <c r="D47">
        <v>3</v>
      </c>
      <c r="E47">
        <v>43</v>
      </c>
      <c r="F47" t="s">
        <v>207</v>
      </c>
      <c r="H47">
        <v>43</v>
      </c>
      <c r="I47" s="187"/>
      <c r="J47" s="187"/>
      <c r="K47" s="186"/>
    </row>
    <row r="48" spans="4:11" x14ac:dyDescent="0.25">
      <c r="D48">
        <v>3</v>
      </c>
      <c r="E48">
        <v>44</v>
      </c>
      <c r="F48" t="s">
        <v>207</v>
      </c>
      <c r="H48">
        <v>44</v>
      </c>
      <c r="I48" s="187"/>
      <c r="J48" s="187"/>
      <c r="K48" s="186"/>
    </row>
    <row r="49" spans="4:11" x14ac:dyDescent="0.25">
      <c r="D49">
        <v>4</v>
      </c>
      <c r="E49">
        <v>45</v>
      </c>
      <c r="F49" t="s">
        <v>208</v>
      </c>
      <c r="H49">
        <v>45</v>
      </c>
      <c r="I49" s="187" t="s">
        <v>478</v>
      </c>
      <c r="J49" s="187" t="s">
        <v>134</v>
      </c>
      <c r="K49" s="186"/>
    </row>
    <row r="50" spans="4:11" x14ac:dyDescent="0.25">
      <c r="D50">
        <v>4</v>
      </c>
      <c r="E50">
        <v>46</v>
      </c>
      <c r="F50" t="s">
        <v>209</v>
      </c>
      <c r="H50">
        <v>46</v>
      </c>
      <c r="I50" s="187"/>
      <c r="J50" s="187"/>
      <c r="K50" s="186"/>
    </row>
    <row r="51" spans="4:11" x14ac:dyDescent="0.25">
      <c r="D51">
        <v>4</v>
      </c>
      <c r="E51">
        <v>47</v>
      </c>
      <c r="F51" t="s">
        <v>209</v>
      </c>
      <c r="H51">
        <v>47</v>
      </c>
      <c r="I51" s="187"/>
      <c r="J51" s="187"/>
      <c r="K51" s="186"/>
    </row>
    <row r="52" spans="4:11" x14ac:dyDescent="0.25">
      <c r="D52">
        <v>4</v>
      </c>
      <c r="E52">
        <v>48</v>
      </c>
      <c r="F52" t="s">
        <v>209</v>
      </c>
      <c r="H52">
        <v>48</v>
      </c>
      <c r="I52" s="187"/>
      <c r="J52" s="187"/>
      <c r="K52" s="186"/>
    </row>
    <row r="53" spans="4:11" x14ac:dyDescent="0.25">
      <c r="D53">
        <v>4</v>
      </c>
      <c r="E53">
        <v>49</v>
      </c>
      <c r="F53" t="s">
        <v>209</v>
      </c>
      <c r="H53">
        <v>49</v>
      </c>
      <c r="I53" s="187"/>
      <c r="J53" s="187"/>
      <c r="K53" s="186"/>
    </row>
    <row r="54" spans="4:11" x14ac:dyDescent="0.25">
      <c r="D54">
        <v>4</v>
      </c>
      <c r="E54">
        <v>50</v>
      </c>
      <c r="F54" t="s">
        <v>209</v>
      </c>
      <c r="H54">
        <v>50</v>
      </c>
      <c r="I54" s="187"/>
      <c r="J54" s="187"/>
      <c r="K54" s="186"/>
    </row>
    <row r="55" spans="4:11" x14ac:dyDescent="0.25">
      <c r="D55">
        <v>5</v>
      </c>
      <c r="E55">
        <v>51</v>
      </c>
      <c r="F55" t="s">
        <v>210</v>
      </c>
      <c r="H55">
        <v>51</v>
      </c>
      <c r="I55" s="187"/>
      <c r="J55" s="187"/>
      <c r="K55" s="186"/>
    </row>
    <row r="56" spans="4:11" x14ac:dyDescent="0.25">
      <c r="D56">
        <v>5</v>
      </c>
      <c r="E56">
        <v>52</v>
      </c>
      <c r="F56" t="s">
        <v>210</v>
      </c>
      <c r="H56">
        <v>52</v>
      </c>
      <c r="I56" s="187"/>
      <c r="J56" s="187"/>
      <c r="K56" s="186"/>
    </row>
    <row r="57" spans="4:11" x14ac:dyDescent="0.25">
      <c r="D57">
        <v>5</v>
      </c>
      <c r="E57">
        <v>53</v>
      </c>
      <c r="F57" t="s">
        <v>210</v>
      </c>
      <c r="H57">
        <v>53</v>
      </c>
      <c r="I57" s="187"/>
      <c r="J57" s="187"/>
      <c r="K57" s="186"/>
    </row>
    <row r="58" spans="4:11" x14ac:dyDescent="0.25">
      <c r="D58">
        <v>5</v>
      </c>
      <c r="E58">
        <v>54</v>
      </c>
      <c r="F58" t="s">
        <v>210</v>
      </c>
      <c r="H58">
        <v>54</v>
      </c>
      <c r="I58" s="187"/>
      <c r="J58" s="187"/>
      <c r="K58" s="186"/>
    </row>
    <row r="59" spans="4:11" x14ac:dyDescent="0.25">
      <c r="D59">
        <v>5</v>
      </c>
      <c r="E59">
        <v>55</v>
      </c>
      <c r="F59" t="s">
        <v>210</v>
      </c>
      <c r="H59">
        <v>55</v>
      </c>
      <c r="I59" s="187"/>
      <c r="J59" s="187"/>
      <c r="K59" s="186"/>
    </row>
    <row r="60" spans="4:11" x14ac:dyDescent="0.25">
      <c r="D60">
        <v>6</v>
      </c>
      <c r="E60">
        <v>56</v>
      </c>
      <c r="F60" t="s">
        <v>211</v>
      </c>
      <c r="H60">
        <v>56</v>
      </c>
      <c r="I60" s="187" t="s">
        <v>135</v>
      </c>
      <c r="J60" s="187" t="s">
        <v>144</v>
      </c>
      <c r="K60" s="186"/>
    </row>
    <row r="61" spans="4:11" x14ac:dyDescent="0.25">
      <c r="D61">
        <v>6</v>
      </c>
      <c r="E61">
        <v>57</v>
      </c>
      <c r="F61" t="s">
        <v>212</v>
      </c>
      <c r="H61">
        <v>57</v>
      </c>
      <c r="I61" s="187" t="s">
        <v>478</v>
      </c>
      <c r="J61" s="187" t="s">
        <v>134</v>
      </c>
      <c r="K61" s="186"/>
    </row>
    <row r="62" spans="4:11" x14ac:dyDescent="0.25">
      <c r="D62">
        <v>6</v>
      </c>
      <c r="E62">
        <v>58</v>
      </c>
      <c r="F62" t="s">
        <v>213</v>
      </c>
      <c r="H62">
        <v>58</v>
      </c>
      <c r="I62" s="187" t="s">
        <v>140</v>
      </c>
      <c r="J62" s="187" t="s">
        <v>141</v>
      </c>
      <c r="K62" s="186"/>
    </row>
    <row r="63" spans="4:11" x14ac:dyDescent="0.25">
      <c r="D63">
        <v>6</v>
      </c>
      <c r="E63">
        <v>59</v>
      </c>
      <c r="F63" t="s">
        <v>214</v>
      </c>
      <c r="H63">
        <v>59</v>
      </c>
      <c r="I63" s="187" t="s">
        <v>140</v>
      </c>
      <c r="J63" s="187" t="s">
        <v>141</v>
      </c>
      <c r="K63" s="186"/>
    </row>
    <row r="64" spans="4:11" x14ac:dyDescent="0.25">
      <c r="D64">
        <v>6</v>
      </c>
      <c r="E64">
        <v>60</v>
      </c>
      <c r="F64" t="s">
        <v>215</v>
      </c>
      <c r="H64">
        <v>60</v>
      </c>
      <c r="I64" s="187" t="s">
        <v>140</v>
      </c>
      <c r="J64" s="187" t="s">
        <v>141</v>
      </c>
      <c r="K64" s="186"/>
    </row>
    <row r="65" spans="4:11" x14ac:dyDescent="0.25">
      <c r="D65">
        <v>6</v>
      </c>
      <c r="E65">
        <v>61</v>
      </c>
      <c r="F65" t="s">
        <v>216</v>
      </c>
      <c r="H65">
        <v>61</v>
      </c>
      <c r="I65" s="187" t="s">
        <v>140</v>
      </c>
      <c r="J65" s="187" t="s">
        <v>141</v>
      </c>
      <c r="K65" s="186"/>
    </row>
    <row r="66" spans="4:11" x14ac:dyDescent="0.25">
      <c r="D66">
        <v>6</v>
      </c>
      <c r="E66">
        <v>62</v>
      </c>
      <c r="F66" t="s">
        <v>552</v>
      </c>
      <c r="H66">
        <v>62</v>
      </c>
      <c r="I66" s="187" t="s">
        <v>140</v>
      </c>
      <c r="J66" s="187" t="s">
        <v>141</v>
      </c>
      <c r="K66" s="186"/>
    </row>
    <row r="67" spans="4:11" x14ac:dyDescent="0.25">
      <c r="D67">
        <v>6</v>
      </c>
      <c r="E67">
        <v>63</v>
      </c>
      <c r="F67" t="s">
        <v>218</v>
      </c>
      <c r="H67">
        <v>63</v>
      </c>
      <c r="I67" s="187" t="s">
        <v>136</v>
      </c>
      <c r="J67" s="187" t="s">
        <v>137</v>
      </c>
      <c r="K67" s="186"/>
    </row>
    <row r="68" spans="4:11" x14ac:dyDescent="0.25">
      <c r="D68">
        <v>6</v>
      </c>
      <c r="E68">
        <v>64</v>
      </c>
      <c r="F68" t="s">
        <v>219</v>
      </c>
      <c r="H68">
        <v>64</v>
      </c>
      <c r="I68" s="187" t="s">
        <v>478</v>
      </c>
      <c r="J68" s="187" t="s">
        <v>134</v>
      </c>
      <c r="K68" s="186"/>
    </row>
    <row r="69" spans="4:11" x14ac:dyDescent="0.25">
      <c r="D69">
        <v>6</v>
      </c>
      <c r="E69">
        <v>65</v>
      </c>
      <c r="F69" t="s">
        <v>220</v>
      </c>
      <c r="H69">
        <v>65</v>
      </c>
      <c r="I69" s="187" t="s">
        <v>478</v>
      </c>
      <c r="J69" s="187" t="s">
        <v>134</v>
      </c>
      <c r="K69" s="186"/>
    </row>
    <row r="70" spans="4:11" x14ac:dyDescent="0.25">
      <c r="D70">
        <v>6</v>
      </c>
      <c r="E70">
        <v>66</v>
      </c>
      <c r="F70" t="s">
        <v>553</v>
      </c>
      <c r="H70">
        <v>66</v>
      </c>
      <c r="I70" s="187" t="s">
        <v>478</v>
      </c>
      <c r="J70" s="187" t="s">
        <v>134</v>
      </c>
      <c r="K70" s="186"/>
    </row>
    <row r="71" spans="4:11" x14ac:dyDescent="0.25">
      <c r="D71">
        <v>6</v>
      </c>
      <c r="E71">
        <v>67</v>
      </c>
      <c r="F71" t="s">
        <v>222</v>
      </c>
      <c r="H71">
        <v>67</v>
      </c>
      <c r="I71" s="187" t="s">
        <v>478</v>
      </c>
      <c r="J71" s="187" t="s">
        <v>134</v>
      </c>
      <c r="K71" s="186"/>
    </row>
    <row r="72" spans="4:11" x14ac:dyDescent="0.25">
      <c r="D72">
        <v>6</v>
      </c>
      <c r="E72">
        <v>68</v>
      </c>
      <c r="F72" t="s">
        <v>223</v>
      </c>
      <c r="H72">
        <v>68</v>
      </c>
      <c r="I72" s="187" t="s">
        <v>135</v>
      </c>
      <c r="J72" s="187" t="s">
        <v>144</v>
      </c>
      <c r="K72" s="186"/>
    </row>
    <row r="73" spans="4:11" x14ac:dyDescent="0.25">
      <c r="D73">
        <v>6</v>
      </c>
      <c r="E73">
        <v>69</v>
      </c>
      <c r="F73" t="s">
        <v>224</v>
      </c>
      <c r="H73">
        <v>69</v>
      </c>
      <c r="I73" s="187" t="s">
        <v>136</v>
      </c>
      <c r="J73" s="187" t="s">
        <v>137</v>
      </c>
      <c r="K73" s="186"/>
    </row>
    <row r="74" spans="4:11" x14ac:dyDescent="0.25">
      <c r="D74">
        <v>6</v>
      </c>
      <c r="E74">
        <v>70</v>
      </c>
      <c r="F74" t="s">
        <v>225</v>
      </c>
      <c r="H74">
        <v>70</v>
      </c>
      <c r="I74" s="187"/>
      <c r="J74" s="187"/>
      <c r="K74" s="186"/>
    </row>
    <row r="75" spans="4:11" x14ac:dyDescent="0.25">
      <c r="D75">
        <v>6</v>
      </c>
      <c r="E75">
        <v>71</v>
      </c>
      <c r="F75" t="s">
        <v>225</v>
      </c>
      <c r="H75">
        <v>71</v>
      </c>
      <c r="I75" s="187"/>
      <c r="J75" s="187"/>
      <c r="K75" s="188"/>
    </row>
    <row r="76" spans="4:11" x14ac:dyDescent="0.25">
      <c r="D76">
        <v>6</v>
      </c>
      <c r="E76">
        <v>72</v>
      </c>
      <c r="F76" t="s">
        <v>225</v>
      </c>
      <c r="H76">
        <v>72</v>
      </c>
      <c r="I76" s="187"/>
      <c r="J76" s="187"/>
      <c r="K76" s="186"/>
    </row>
    <row r="77" spans="4:11" x14ac:dyDescent="0.25">
      <c r="D77">
        <v>6</v>
      </c>
      <c r="E77">
        <v>73</v>
      </c>
      <c r="F77" t="s">
        <v>225</v>
      </c>
      <c r="H77">
        <v>73</v>
      </c>
      <c r="I77" s="187"/>
      <c r="J77" s="187"/>
      <c r="K77" s="186"/>
    </row>
    <row r="78" spans="4:11" x14ac:dyDescent="0.25">
      <c r="D78">
        <v>6</v>
      </c>
      <c r="E78">
        <v>74</v>
      </c>
      <c r="F78" t="s">
        <v>225</v>
      </c>
      <c r="H78">
        <v>74</v>
      </c>
      <c r="I78" s="187"/>
      <c r="J78" s="187"/>
      <c r="K78" s="186"/>
    </row>
    <row r="79" spans="4:11" x14ac:dyDescent="0.25">
      <c r="D79">
        <v>7</v>
      </c>
      <c r="E79">
        <v>75</v>
      </c>
      <c r="F79" t="s">
        <v>231</v>
      </c>
      <c r="H79">
        <v>75</v>
      </c>
      <c r="I79" s="187" t="s">
        <v>478</v>
      </c>
      <c r="J79" s="187" t="s">
        <v>134</v>
      </c>
      <c r="K79" s="186"/>
    </row>
    <row r="80" spans="4:11" x14ac:dyDescent="0.25">
      <c r="D80">
        <v>7</v>
      </c>
      <c r="E80">
        <v>76</v>
      </c>
      <c r="F80" t="s">
        <v>226</v>
      </c>
      <c r="H80">
        <v>76</v>
      </c>
      <c r="I80" s="187" t="s">
        <v>478</v>
      </c>
      <c r="J80" s="187" t="s">
        <v>134</v>
      </c>
      <c r="K80" s="186"/>
    </row>
    <row r="81" spans="4:11" x14ac:dyDescent="0.25">
      <c r="D81">
        <v>7</v>
      </c>
      <c r="E81">
        <v>77</v>
      </c>
      <c r="F81" t="s">
        <v>227</v>
      </c>
      <c r="H81">
        <v>77</v>
      </c>
      <c r="I81" s="187" t="s">
        <v>478</v>
      </c>
      <c r="J81" s="187" t="s">
        <v>134</v>
      </c>
      <c r="K81" s="186"/>
    </row>
    <row r="82" spans="4:11" x14ac:dyDescent="0.25">
      <c r="D82">
        <v>7</v>
      </c>
      <c r="E82">
        <v>78</v>
      </c>
      <c r="F82" t="s">
        <v>228</v>
      </c>
      <c r="H82">
        <v>78</v>
      </c>
      <c r="I82" s="187" t="s">
        <v>478</v>
      </c>
      <c r="J82" s="187" t="s">
        <v>134</v>
      </c>
      <c r="K82" s="186"/>
    </row>
    <row r="83" spans="4:11" x14ac:dyDescent="0.25">
      <c r="D83">
        <v>7</v>
      </c>
      <c r="E83">
        <v>79</v>
      </c>
      <c r="F83" t="s">
        <v>229</v>
      </c>
      <c r="H83">
        <v>79</v>
      </c>
      <c r="I83" s="187" t="s">
        <v>478</v>
      </c>
      <c r="J83" s="187" t="s">
        <v>134</v>
      </c>
      <c r="K83" s="186"/>
    </row>
    <row r="84" spans="4:11" x14ac:dyDescent="0.25">
      <c r="D84">
        <v>7</v>
      </c>
      <c r="E84">
        <v>80</v>
      </c>
      <c r="F84" t="s">
        <v>230</v>
      </c>
      <c r="H84">
        <v>80</v>
      </c>
      <c r="I84" s="187" t="s">
        <v>478</v>
      </c>
      <c r="J84" s="187" t="s">
        <v>134</v>
      </c>
      <c r="K84" s="186"/>
    </row>
    <row r="85" spans="4:11" x14ac:dyDescent="0.25">
      <c r="D85">
        <v>7</v>
      </c>
      <c r="E85">
        <v>81</v>
      </c>
      <c r="F85" t="s">
        <v>554</v>
      </c>
      <c r="H85">
        <v>81</v>
      </c>
      <c r="I85" s="187" t="s">
        <v>478</v>
      </c>
      <c r="J85" s="187" t="s">
        <v>134</v>
      </c>
      <c r="K85" s="186"/>
    </row>
    <row r="86" spans="4:11" x14ac:dyDescent="0.25">
      <c r="D86">
        <v>7</v>
      </c>
      <c r="E86">
        <v>82</v>
      </c>
      <c r="F86" t="s">
        <v>555</v>
      </c>
      <c r="H86">
        <v>82</v>
      </c>
      <c r="I86" s="187" t="s">
        <v>142</v>
      </c>
      <c r="J86" s="187" t="s">
        <v>143</v>
      </c>
      <c r="K86" s="186"/>
    </row>
    <row r="87" spans="4:11" x14ac:dyDescent="0.25">
      <c r="D87">
        <v>7</v>
      </c>
      <c r="E87">
        <v>83</v>
      </c>
      <c r="F87" t="s">
        <v>234</v>
      </c>
      <c r="H87">
        <v>83</v>
      </c>
      <c r="I87" s="187"/>
      <c r="J87" s="187"/>
      <c r="K87" s="186"/>
    </row>
    <row r="88" spans="4:11" x14ac:dyDescent="0.25">
      <c r="D88">
        <v>7</v>
      </c>
      <c r="E88">
        <v>84</v>
      </c>
      <c r="F88" t="s">
        <v>234</v>
      </c>
      <c r="H88">
        <v>84</v>
      </c>
      <c r="I88" s="187"/>
      <c r="J88" s="187"/>
      <c r="K88" s="186"/>
    </row>
    <row r="89" spans="4:11" x14ac:dyDescent="0.25">
      <c r="D89">
        <v>7</v>
      </c>
      <c r="E89">
        <v>85</v>
      </c>
      <c r="F89" t="s">
        <v>234</v>
      </c>
      <c r="H89">
        <v>85</v>
      </c>
      <c r="I89" s="187"/>
      <c r="J89" s="187"/>
      <c r="K89" s="186"/>
    </row>
    <row r="90" spans="4:11" x14ac:dyDescent="0.25">
      <c r="D90">
        <v>7</v>
      </c>
      <c r="E90">
        <v>86</v>
      </c>
      <c r="F90" t="s">
        <v>234</v>
      </c>
      <c r="H90">
        <v>86</v>
      </c>
      <c r="I90" s="187"/>
      <c r="J90" s="187"/>
      <c r="K90" s="186"/>
    </row>
    <row r="91" spans="4:11" x14ac:dyDescent="0.25">
      <c r="D91">
        <v>7</v>
      </c>
      <c r="E91">
        <v>87</v>
      </c>
      <c r="F91" t="s">
        <v>234</v>
      </c>
      <c r="H91">
        <v>87</v>
      </c>
      <c r="I91" s="187"/>
      <c r="J91" s="187"/>
      <c r="K91" s="186"/>
    </row>
    <row r="92" spans="4:11" x14ac:dyDescent="0.25">
      <c r="D92">
        <v>8</v>
      </c>
      <c r="E92">
        <v>88</v>
      </c>
      <c r="F92" t="s">
        <v>235</v>
      </c>
      <c r="H92">
        <v>88</v>
      </c>
      <c r="I92" s="187" t="s">
        <v>478</v>
      </c>
      <c r="J92" s="187" t="s">
        <v>134</v>
      </c>
      <c r="K92" s="186"/>
    </row>
    <row r="93" spans="4:11" x14ac:dyDescent="0.25">
      <c r="D93">
        <v>8</v>
      </c>
      <c r="E93">
        <v>89</v>
      </c>
      <c r="F93" t="s">
        <v>236</v>
      </c>
      <c r="H93">
        <v>89</v>
      </c>
      <c r="I93" s="187" t="s">
        <v>478</v>
      </c>
      <c r="J93" s="187" t="s">
        <v>134</v>
      </c>
      <c r="K93" s="186"/>
    </row>
    <row r="94" spans="4:11" x14ac:dyDescent="0.25">
      <c r="D94">
        <v>8</v>
      </c>
      <c r="E94">
        <v>90</v>
      </c>
      <c r="F94" t="s">
        <v>237</v>
      </c>
      <c r="H94">
        <v>90</v>
      </c>
      <c r="I94" s="187" t="s">
        <v>142</v>
      </c>
      <c r="J94" s="187" t="s">
        <v>143</v>
      </c>
      <c r="K94" s="186"/>
    </row>
    <row r="95" spans="4:11" x14ac:dyDescent="0.25">
      <c r="D95">
        <v>8</v>
      </c>
      <c r="E95">
        <v>91</v>
      </c>
      <c r="F95" t="s">
        <v>238</v>
      </c>
      <c r="H95">
        <v>91</v>
      </c>
      <c r="I95" s="187"/>
      <c r="J95" s="187"/>
      <c r="K95" s="186"/>
    </row>
    <row r="96" spans="4:11" x14ac:dyDescent="0.25">
      <c r="D96">
        <v>8</v>
      </c>
      <c r="E96">
        <v>92</v>
      </c>
      <c r="F96" t="s">
        <v>238</v>
      </c>
      <c r="H96">
        <v>92</v>
      </c>
      <c r="I96" s="187"/>
      <c r="J96" s="187"/>
      <c r="K96" s="186"/>
    </row>
    <row r="97" spans="4:11" x14ac:dyDescent="0.25">
      <c r="D97">
        <v>8</v>
      </c>
      <c r="E97">
        <v>93</v>
      </c>
      <c r="F97" t="s">
        <v>238</v>
      </c>
      <c r="H97">
        <v>93</v>
      </c>
      <c r="I97" s="187"/>
      <c r="J97" s="187"/>
      <c r="K97" s="186"/>
    </row>
    <row r="98" spans="4:11" x14ac:dyDescent="0.25">
      <c r="D98">
        <v>8</v>
      </c>
      <c r="E98">
        <v>94</v>
      </c>
      <c r="F98" t="s">
        <v>238</v>
      </c>
      <c r="H98">
        <v>94</v>
      </c>
      <c r="I98" s="187"/>
      <c r="J98" s="187"/>
      <c r="K98" s="186"/>
    </row>
    <row r="99" spans="4:11" x14ac:dyDescent="0.25">
      <c r="D99">
        <v>8</v>
      </c>
      <c r="E99">
        <v>95</v>
      </c>
      <c r="F99" t="s">
        <v>238</v>
      </c>
      <c r="H99">
        <v>95</v>
      </c>
      <c r="I99" s="187"/>
      <c r="J99" s="187"/>
      <c r="K99" s="186"/>
    </row>
    <row r="100" spans="4:11" x14ac:dyDescent="0.25">
      <c r="D100">
        <v>9</v>
      </c>
      <c r="E100">
        <v>96</v>
      </c>
      <c r="F100" t="s">
        <v>239</v>
      </c>
      <c r="H100">
        <v>96</v>
      </c>
      <c r="I100" s="187" t="s">
        <v>478</v>
      </c>
      <c r="J100" s="187" t="s">
        <v>134</v>
      </c>
      <c r="K100" s="186"/>
    </row>
    <row r="101" spans="4:11" x14ac:dyDescent="0.25">
      <c r="D101">
        <v>9</v>
      </c>
      <c r="E101">
        <v>97</v>
      </c>
      <c r="F101" t="s">
        <v>90</v>
      </c>
      <c r="H101">
        <v>97</v>
      </c>
      <c r="I101" s="187" t="s">
        <v>140</v>
      </c>
      <c r="J101" s="187" t="s">
        <v>141</v>
      </c>
      <c r="K101" s="186">
        <v>20</v>
      </c>
    </row>
    <row r="102" spans="4:11" x14ac:dyDescent="0.25">
      <c r="D102">
        <v>9</v>
      </c>
      <c r="E102">
        <v>98</v>
      </c>
      <c r="F102" t="s">
        <v>89</v>
      </c>
      <c r="H102">
        <v>98</v>
      </c>
      <c r="I102" s="187" t="s">
        <v>483</v>
      </c>
      <c r="J102" s="187" t="s">
        <v>484</v>
      </c>
      <c r="K102" s="186">
        <v>20</v>
      </c>
    </row>
    <row r="103" spans="4:11" x14ac:dyDescent="0.25">
      <c r="D103">
        <v>9</v>
      </c>
      <c r="E103">
        <v>99</v>
      </c>
      <c r="F103" t="s">
        <v>240</v>
      </c>
      <c r="H103">
        <v>99</v>
      </c>
      <c r="I103" s="187" t="s">
        <v>483</v>
      </c>
      <c r="J103" s="187" t="s">
        <v>484</v>
      </c>
      <c r="K103" s="186">
        <v>20</v>
      </c>
    </row>
    <row r="104" spans="4:11" x14ac:dyDescent="0.25">
      <c r="D104">
        <v>9</v>
      </c>
      <c r="E104">
        <v>100</v>
      </c>
      <c r="F104" t="s">
        <v>164</v>
      </c>
      <c r="H104">
        <v>100</v>
      </c>
      <c r="I104" s="187"/>
      <c r="J104" s="187"/>
      <c r="K104" s="186">
        <v>20</v>
      </c>
    </row>
    <row r="105" spans="4:11" x14ac:dyDescent="0.25">
      <c r="D105">
        <v>9</v>
      </c>
      <c r="E105">
        <v>101</v>
      </c>
      <c r="F105" t="s">
        <v>164</v>
      </c>
      <c r="H105">
        <v>101</v>
      </c>
      <c r="I105" s="187"/>
      <c r="J105" s="187"/>
      <c r="K105" s="186">
        <v>20</v>
      </c>
    </row>
    <row r="106" spans="4:11" x14ac:dyDescent="0.25">
      <c r="D106">
        <v>9</v>
      </c>
      <c r="E106">
        <v>102</v>
      </c>
      <c r="F106" t="s">
        <v>164</v>
      </c>
      <c r="H106">
        <v>102</v>
      </c>
      <c r="I106" s="187"/>
      <c r="J106" s="187"/>
      <c r="K106" s="186">
        <v>20</v>
      </c>
    </row>
    <row r="107" spans="4:11" x14ac:dyDescent="0.25">
      <c r="D107">
        <v>9</v>
      </c>
      <c r="E107">
        <v>103</v>
      </c>
      <c r="F107" t="s">
        <v>164</v>
      </c>
      <c r="H107">
        <v>103</v>
      </c>
      <c r="I107" s="187"/>
      <c r="J107" s="187"/>
      <c r="K107" s="186">
        <v>20</v>
      </c>
    </row>
    <row r="108" spans="4:11" x14ac:dyDescent="0.25">
      <c r="D108">
        <v>9</v>
      </c>
      <c r="E108">
        <v>104</v>
      </c>
      <c r="F108" t="s">
        <v>164</v>
      </c>
      <c r="H108">
        <v>104</v>
      </c>
    </row>
    <row r="109" spans="4:11" x14ac:dyDescent="0.25">
      <c r="D109">
        <v>10</v>
      </c>
      <c r="E109">
        <v>105</v>
      </c>
      <c r="F109" t="s">
        <v>241</v>
      </c>
      <c r="H109">
        <v>105</v>
      </c>
      <c r="I109" t="s">
        <v>478</v>
      </c>
      <c r="J109" t="s">
        <v>134</v>
      </c>
    </row>
    <row r="110" spans="4:11" x14ac:dyDescent="0.25">
      <c r="D110">
        <v>10</v>
      </c>
      <c r="E110">
        <v>106</v>
      </c>
      <c r="F110" t="s">
        <v>242</v>
      </c>
      <c r="H110">
        <v>106</v>
      </c>
      <c r="I110" t="s">
        <v>478</v>
      </c>
      <c r="J110" t="s">
        <v>134</v>
      </c>
    </row>
    <row r="111" spans="4:11" x14ac:dyDescent="0.25">
      <c r="D111">
        <v>10</v>
      </c>
      <c r="E111">
        <v>107</v>
      </c>
      <c r="F111" t="s">
        <v>243</v>
      </c>
      <c r="H111">
        <v>107</v>
      </c>
      <c r="I111" t="s">
        <v>135</v>
      </c>
      <c r="J111" t="s">
        <v>144</v>
      </c>
    </row>
    <row r="112" spans="4:11" x14ac:dyDescent="0.25">
      <c r="D112">
        <v>10</v>
      </c>
      <c r="E112">
        <v>108</v>
      </c>
      <c r="F112" t="s">
        <v>244</v>
      </c>
      <c r="H112">
        <v>108</v>
      </c>
      <c r="I112" t="s">
        <v>140</v>
      </c>
      <c r="J112" t="s">
        <v>141</v>
      </c>
    </row>
    <row r="113" spans="4:10" x14ac:dyDescent="0.25">
      <c r="D113">
        <v>10</v>
      </c>
      <c r="E113">
        <v>109</v>
      </c>
      <c r="F113" t="s">
        <v>245</v>
      </c>
      <c r="H113">
        <v>109</v>
      </c>
      <c r="I113" t="s">
        <v>140</v>
      </c>
      <c r="J113" t="s">
        <v>141</v>
      </c>
    </row>
    <row r="114" spans="4:10" x14ac:dyDescent="0.25">
      <c r="D114">
        <v>10</v>
      </c>
      <c r="E114">
        <v>110</v>
      </c>
      <c r="F114" t="s">
        <v>246</v>
      </c>
      <c r="H114">
        <v>110</v>
      </c>
      <c r="I114" t="s">
        <v>140</v>
      </c>
      <c r="J114" t="s">
        <v>141</v>
      </c>
    </row>
    <row r="115" spans="4:10" x14ac:dyDescent="0.25">
      <c r="D115">
        <v>10</v>
      </c>
      <c r="E115">
        <v>111</v>
      </c>
      <c r="F115" t="s">
        <v>556</v>
      </c>
      <c r="H115">
        <v>111</v>
      </c>
      <c r="I115" t="s">
        <v>140</v>
      </c>
      <c r="J115" t="s">
        <v>141</v>
      </c>
    </row>
    <row r="116" spans="4:10" x14ac:dyDescent="0.25">
      <c r="D116">
        <v>10</v>
      </c>
      <c r="E116">
        <v>112</v>
      </c>
      <c r="F116" t="s">
        <v>248</v>
      </c>
      <c r="H116">
        <v>112</v>
      </c>
      <c r="I116" t="s">
        <v>140</v>
      </c>
      <c r="J116" t="s">
        <v>141</v>
      </c>
    </row>
    <row r="117" spans="4:10" x14ac:dyDescent="0.25">
      <c r="D117">
        <v>10</v>
      </c>
      <c r="E117">
        <v>113</v>
      </c>
      <c r="F117" t="s">
        <v>249</v>
      </c>
      <c r="H117">
        <v>113</v>
      </c>
      <c r="I117" t="s">
        <v>140</v>
      </c>
      <c r="J117" t="s">
        <v>141</v>
      </c>
    </row>
    <row r="118" spans="4:10" x14ac:dyDescent="0.25">
      <c r="D118">
        <v>10</v>
      </c>
      <c r="E118">
        <v>114</v>
      </c>
      <c r="F118" t="s">
        <v>250</v>
      </c>
      <c r="H118">
        <v>114</v>
      </c>
      <c r="I118" t="s">
        <v>140</v>
      </c>
      <c r="J118" t="s">
        <v>141</v>
      </c>
    </row>
    <row r="119" spans="4:10" x14ac:dyDescent="0.25">
      <c r="D119">
        <v>10</v>
      </c>
      <c r="E119">
        <v>115</v>
      </c>
      <c r="F119" t="s">
        <v>251</v>
      </c>
      <c r="H119">
        <v>115</v>
      </c>
      <c r="I119" t="s">
        <v>485</v>
      </c>
      <c r="J119" t="s">
        <v>486</v>
      </c>
    </row>
    <row r="120" spans="4:10" x14ac:dyDescent="0.25">
      <c r="D120">
        <v>10</v>
      </c>
      <c r="E120">
        <v>116</v>
      </c>
      <c r="F120" t="s">
        <v>252</v>
      </c>
      <c r="H120">
        <v>116</v>
      </c>
      <c r="I120" t="s">
        <v>485</v>
      </c>
      <c r="J120" t="s">
        <v>486</v>
      </c>
    </row>
    <row r="121" spans="4:10" x14ac:dyDescent="0.25">
      <c r="D121">
        <v>10</v>
      </c>
      <c r="E121">
        <v>117</v>
      </c>
      <c r="F121" t="s">
        <v>253</v>
      </c>
      <c r="H121">
        <v>117</v>
      </c>
      <c r="I121" t="s">
        <v>478</v>
      </c>
      <c r="J121" t="s">
        <v>134</v>
      </c>
    </row>
    <row r="122" spans="4:10" x14ac:dyDescent="0.25">
      <c r="D122">
        <v>10</v>
      </c>
      <c r="E122">
        <v>118</v>
      </c>
      <c r="F122" t="s">
        <v>254</v>
      </c>
      <c r="H122">
        <v>118</v>
      </c>
      <c r="I122" t="s">
        <v>478</v>
      </c>
      <c r="J122" t="s">
        <v>134</v>
      </c>
    </row>
    <row r="123" spans="4:10" x14ac:dyDescent="0.25">
      <c r="D123">
        <v>10</v>
      </c>
      <c r="E123">
        <v>119</v>
      </c>
      <c r="F123" t="s">
        <v>255</v>
      </c>
      <c r="H123">
        <v>119</v>
      </c>
      <c r="I123" t="s">
        <v>478</v>
      </c>
      <c r="J123" t="s">
        <v>134</v>
      </c>
    </row>
    <row r="124" spans="4:10" x14ac:dyDescent="0.25">
      <c r="D124">
        <v>10</v>
      </c>
      <c r="E124">
        <v>120</v>
      </c>
      <c r="F124" t="s">
        <v>256</v>
      </c>
      <c r="H124">
        <v>120</v>
      </c>
      <c r="I124" t="s">
        <v>140</v>
      </c>
      <c r="J124" t="s">
        <v>141</v>
      </c>
    </row>
    <row r="125" spans="4:10" x14ac:dyDescent="0.25">
      <c r="D125">
        <v>10</v>
      </c>
      <c r="E125">
        <v>121</v>
      </c>
      <c r="F125" t="s">
        <v>257</v>
      </c>
      <c r="H125">
        <v>121</v>
      </c>
      <c r="I125" t="s">
        <v>478</v>
      </c>
      <c r="J125" t="s">
        <v>134</v>
      </c>
    </row>
    <row r="126" spans="4:10" x14ac:dyDescent="0.25">
      <c r="D126">
        <v>10</v>
      </c>
      <c r="E126">
        <v>122</v>
      </c>
      <c r="F126" t="s">
        <v>258</v>
      </c>
      <c r="H126">
        <v>122</v>
      </c>
      <c r="I126" t="s">
        <v>140</v>
      </c>
      <c r="J126" t="s">
        <v>141</v>
      </c>
    </row>
    <row r="127" spans="4:10" x14ac:dyDescent="0.25">
      <c r="D127">
        <v>10</v>
      </c>
      <c r="E127">
        <v>123</v>
      </c>
      <c r="F127" t="s">
        <v>259</v>
      </c>
      <c r="H127">
        <v>123</v>
      </c>
      <c r="I127" t="s">
        <v>478</v>
      </c>
      <c r="J127" t="s">
        <v>134</v>
      </c>
    </row>
    <row r="128" spans="4:10" x14ac:dyDescent="0.25">
      <c r="D128">
        <v>10</v>
      </c>
      <c r="E128">
        <v>124</v>
      </c>
      <c r="F128" t="s">
        <v>260</v>
      </c>
      <c r="H128">
        <v>124</v>
      </c>
      <c r="I128" t="s">
        <v>140</v>
      </c>
      <c r="J128" t="s">
        <v>141</v>
      </c>
    </row>
    <row r="129" spans="4:10" x14ac:dyDescent="0.25">
      <c r="D129">
        <v>10</v>
      </c>
      <c r="E129">
        <v>125</v>
      </c>
      <c r="F129" t="s">
        <v>261</v>
      </c>
      <c r="H129">
        <v>125</v>
      </c>
      <c r="I129" t="s">
        <v>131</v>
      </c>
      <c r="J129" t="s">
        <v>132</v>
      </c>
    </row>
    <row r="130" spans="4:10" x14ac:dyDescent="0.25">
      <c r="D130">
        <v>10</v>
      </c>
      <c r="E130">
        <v>126</v>
      </c>
      <c r="F130" t="s">
        <v>262</v>
      </c>
      <c r="H130">
        <v>126</v>
      </c>
      <c r="I130" t="s">
        <v>478</v>
      </c>
      <c r="J130" t="s">
        <v>134</v>
      </c>
    </row>
    <row r="131" spans="4:10" x14ac:dyDescent="0.25">
      <c r="D131">
        <v>10</v>
      </c>
      <c r="E131">
        <v>127</v>
      </c>
      <c r="F131" t="s">
        <v>557</v>
      </c>
      <c r="H131">
        <v>127</v>
      </c>
      <c r="I131" t="s">
        <v>478</v>
      </c>
      <c r="J131" t="s">
        <v>134</v>
      </c>
    </row>
    <row r="132" spans="4:10" x14ac:dyDescent="0.25">
      <c r="D132">
        <v>10</v>
      </c>
      <c r="E132">
        <v>128</v>
      </c>
      <c r="F132" t="s">
        <v>264</v>
      </c>
      <c r="H132">
        <v>128</v>
      </c>
      <c r="I132" t="s">
        <v>478</v>
      </c>
      <c r="J132" t="s">
        <v>134</v>
      </c>
    </row>
    <row r="133" spans="4:10" x14ac:dyDescent="0.25">
      <c r="D133">
        <v>10</v>
      </c>
      <c r="E133">
        <v>129</v>
      </c>
      <c r="F133" t="s">
        <v>265</v>
      </c>
      <c r="H133">
        <v>129</v>
      </c>
      <c r="I133" t="s">
        <v>478</v>
      </c>
      <c r="J133" t="s">
        <v>134</v>
      </c>
    </row>
    <row r="134" spans="4:10" x14ac:dyDescent="0.25">
      <c r="D134">
        <v>10</v>
      </c>
      <c r="E134">
        <v>130</v>
      </c>
      <c r="F134" t="s">
        <v>266</v>
      </c>
      <c r="H134">
        <v>130</v>
      </c>
      <c r="I134" t="s">
        <v>478</v>
      </c>
      <c r="J134" t="s">
        <v>134</v>
      </c>
    </row>
    <row r="135" spans="4:10" x14ac:dyDescent="0.25">
      <c r="D135">
        <v>10</v>
      </c>
      <c r="E135">
        <v>131</v>
      </c>
      <c r="F135" t="s">
        <v>267</v>
      </c>
      <c r="H135">
        <v>131</v>
      </c>
      <c r="I135" t="s">
        <v>478</v>
      </c>
      <c r="J135" t="s">
        <v>134</v>
      </c>
    </row>
    <row r="136" spans="4:10" x14ac:dyDescent="0.25">
      <c r="D136">
        <v>10</v>
      </c>
      <c r="E136">
        <v>132</v>
      </c>
      <c r="F136" t="s">
        <v>268</v>
      </c>
      <c r="H136">
        <v>132</v>
      </c>
      <c r="I136" t="s">
        <v>478</v>
      </c>
      <c r="J136" t="s">
        <v>134</v>
      </c>
    </row>
    <row r="137" spans="4:10" x14ac:dyDescent="0.25">
      <c r="D137">
        <v>10</v>
      </c>
      <c r="E137">
        <v>133</v>
      </c>
      <c r="F137" t="s">
        <v>269</v>
      </c>
      <c r="H137">
        <v>133</v>
      </c>
      <c r="I137" t="s">
        <v>478</v>
      </c>
      <c r="J137" t="s">
        <v>134</v>
      </c>
    </row>
    <row r="138" spans="4:10" x14ac:dyDescent="0.25">
      <c r="D138">
        <v>10</v>
      </c>
      <c r="E138">
        <v>134</v>
      </c>
      <c r="F138" t="s">
        <v>270</v>
      </c>
      <c r="H138">
        <v>134</v>
      </c>
      <c r="I138" t="s">
        <v>478</v>
      </c>
      <c r="J138" t="s">
        <v>134</v>
      </c>
    </row>
    <row r="139" spans="4:10" x14ac:dyDescent="0.25">
      <c r="D139">
        <v>10</v>
      </c>
      <c r="E139">
        <v>135</v>
      </c>
      <c r="F139" t="s">
        <v>271</v>
      </c>
      <c r="H139">
        <v>135</v>
      </c>
      <c r="I139" t="s">
        <v>478</v>
      </c>
      <c r="J139" t="s">
        <v>134</v>
      </c>
    </row>
    <row r="140" spans="4:10" x14ac:dyDescent="0.25">
      <c r="D140">
        <v>10</v>
      </c>
      <c r="E140">
        <v>136</v>
      </c>
      <c r="F140" t="s">
        <v>272</v>
      </c>
      <c r="H140">
        <v>136</v>
      </c>
      <c r="I140" t="s">
        <v>478</v>
      </c>
      <c r="J140" t="s">
        <v>134</v>
      </c>
    </row>
    <row r="141" spans="4:10" x14ac:dyDescent="0.25">
      <c r="D141">
        <v>10</v>
      </c>
      <c r="E141">
        <v>137</v>
      </c>
      <c r="F141" t="s">
        <v>273</v>
      </c>
      <c r="H141">
        <v>137</v>
      </c>
      <c r="I141" t="s">
        <v>478</v>
      </c>
      <c r="J141" t="s">
        <v>134</v>
      </c>
    </row>
    <row r="142" spans="4:10" x14ac:dyDescent="0.25">
      <c r="D142">
        <v>10</v>
      </c>
      <c r="E142">
        <v>138</v>
      </c>
      <c r="F142" t="s">
        <v>274</v>
      </c>
      <c r="H142">
        <v>138</v>
      </c>
      <c r="I142" t="s">
        <v>478</v>
      </c>
      <c r="J142" t="s">
        <v>134</v>
      </c>
    </row>
    <row r="143" spans="4:10" x14ac:dyDescent="0.25">
      <c r="D143">
        <v>10</v>
      </c>
      <c r="E143">
        <v>139</v>
      </c>
      <c r="F143" t="s">
        <v>275</v>
      </c>
      <c r="H143">
        <v>139</v>
      </c>
      <c r="I143" t="s">
        <v>478</v>
      </c>
      <c r="J143" t="s">
        <v>134</v>
      </c>
    </row>
    <row r="144" spans="4:10" x14ac:dyDescent="0.25">
      <c r="D144">
        <v>10</v>
      </c>
      <c r="E144">
        <v>140</v>
      </c>
      <c r="F144" t="s">
        <v>276</v>
      </c>
      <c r="H144">
        <v>140</v>
      </c>
      <c r="I144" t="s">
        <v>478</v>
      </c>
      <c r="J144" t="s">
        <v>134</v>
      </c>
    </row>
    <row r="145" spans="4:10" x14ac:dyDescent="0.25">
      <c r="D145">
        <v>10</v>
      </c>
      <c r="E145">
        <v>141</v>
      </c>
      <c r="F145" t="s">
        <v>277</v>
      </c>
      <c r="H145">
        <v>141</v>
      </c>
      <c r="I145" t="s">
        <v>478</v>
      </c>
      <c r="J145" t="s">
        <v>134</v>
      </c>
    </row>
    <row r="146" spans="4:10" x14ac:dyDescent="0.25">
      <c r="D146">
        <v>10</v>
      </c>
      <c r="E146">
        <v>142</v>
      </c>
      <c r="F146" t="s">
        <v>278</v>
      </c>
      <c r="H146">
        <v>142</v>
      </c>
      <c r="I146" t="s">
        <v>478</v>
      </c>
      <c r="J146" t="s">
        <v>134</v>
      </c>
    </row>
    <row r="147" spans="4:10" x14ac:dyDescent="0.25">
      <c r="D147">
        <v>10</v>
      </c>
      <c r="E147">
        <v>143</v>
      </c>
      <c r="F147" t="s">
        <v>279</v>
      </c>
      <c r="H147">
        <v>143</v>
      </c>
      <c r="I147" t="s">
        <v>478</v>
      </c>
      <c r="J147" t="s">
        <v>134</v>
      </c>
    </row>
    <row r="148" spans="4:10" x14ac:dyDescent="0.25">
      <c r="D148">
        <v>10</v>
      </c>
      <c r="E148">
        <v>144</v>
      </c>
      <c r="F148" t="s">
        <v>280</v>
      </c>
      <c r="H148">
        <v>144</v>
      </c>
      <c r="I148" t="s">
        <v>478</v>
      </c>
      <c r="J148" t="s">
        <v>134</v>
      </c>
    </row>
    <row r="149" spans="4:10" x14ac:dyDescent="0.25">
      <c r="D149">
        <v>10</v>
      </c>
      <c r="E149">
        <v>145</v>
      </c>
      <c r="F149" t="s">
        <v>281</v>
      </c>
      <c r="H149">
        <v>145</v>
      </c>
      <c r="I149" t="s">
        <v>138</v>
      </c>
      <c r="J149" t="s">
        <v>487</v>
      </c>
    </row>
    <row r="150" spans="4:10" x14ac:dyDescent="0.25">
      <c r="D150">
        <v>10</v>
      </c>
      <c r="E150">
        <v>146</v>
      </c>
      <c r="F150" t="s">
        <v>282</v>
      </c>
      <c r="H150">
        <v>146</v>
      </c>
      <c r="I150" t="s">
        <v>478</v>
      </c>
      <c r="J150" t="s">
        <v>134</v>
      </c>
    </row>
    <row r="151" spans="4:10" x14ac:dyDescent="0.25">
      <c r="D151">
        <v>10</v>
      </c>
      <c r="E151">
        <v>147</v>
      </c>
      <c r="F151" t="s">
        <v>283</v>
      </c>
      <c r="H151">
        <v>147</v>
      </c>
      <c r="I151" t="s">
        <v>479</v>
      </c>
      <c r="J151" t="s">
        <v>480</v>
      </c>
    </row>
    <row r="152" spans="4:10" x14ac:dyDescent="0.25">
      <c r="D152">
        <v>10</v>
      </c>
      <c r="E152">
        <v>148</v>
      </c>
      <c r="F152" t="s">
        <v>284</v>
      </c>
      <c r="H152">
        <v>148</v>
      </c>
    </row>
    <row r="153" spans="4:10" x14ac:dyDescent="0.25">
      <c r="D153">
        <v>10</v>
      </c>
      <c r="E153">
        <v>149</v>
      </c>
      <c r="F153" t="s">
        <v>284</v>
      </c>
      <c r="H153">
        <v>149</v>
      </c>
    </row>
    <row r="154" spans="4:10" x14ac:dyDescent="0.25">
      <c r="D154">
        <v>10</v>
      </c>
      <c r="E154">
        <v>150</v>
      </c>
      <c r="F154" t="s">
        <v>284</v>
      </c>
      <c r="H154">
        <v>150</v>
      </c>
    </row>
    <row r="155" spans="4:10" x14ac:dyDescent="0.25">
      <c r="D155">
        <v>10</v>
      </c>
      <c r="E155">
        <v>151</v>
      </c>
      <c r="F155" t="s">
        <v>284</v>
      </c>
      <c r="H155">
        <v>151</v>
      </c>
    </row>
    <row r="156" spans="4:10" x14ac:dyDescent="0.25">
      <c r="D156">
        <v>10</v>
      </c>
      <c r="E156">
        <v>152</v>
      </c>
      <c r="F156" t="s">
        <v>284</v>
      </c>
      <c r="H156">
        <v>152</v>
      </c>
    </row>
    <row r="157" spans="4:10" x14ac:dyDescent="0.25">
      <c r="D157">
        <v>11</v>
      </c>
      <c r="E157">
        <v>153</v>
      </c>
      <c r="F157" t="s">
        <v>285</v>
      </c>
      <c r="H157">
        <v>153</v>
      </c>
      <c r="I157" t="s">
        <v>140</v>
      </c>
      <c r="J157" t="s">
        <v>141</v>
      </c>
    </row>
    <row r="158" spans="4:10" x14ac:dyDescent="0.25">
      <c r="D158">
        <v>11</v>
      </c>
      <c r="E158">
        <v>154</v>
      </c>
      <c r="F158" t="s">
        <v>286</v>
      </c>
      <c r="H158">
        <v>154</v>
      </c>
      <c r="I158" t="s">
        <v>140</v>
      </c>
      <c r="J158" t="s">
        <v>141</v>
      </c>
    </row>
    <row r="159" spans="4:10" x14ac:dyDescent="0.25">
      <c r="D159">
        <v>11</v>
      </c>
      <c r="E159">
        <v>155</v>
      </c>
      <c r="F159" t="s">
        <v>287</v>
      </c>
      <c r="H159">
        <v>155</v>
      </c>
      <c r="I159" t="s">
        <v>140</v>
      </c>
      <c r="J159" t="s">
        <v>141</v>
      </c>
    </row>
    <row r="160" spans="4:10" x14ac:dyDescent="0.25">
      <c r="D160">
        <v>11</v>
      </c>
      <c r="E160">
        <v>156</v>
      </c>
      <c r="F160" t="s">
        <v>288</v>
      </c>
      <c r="H160">
        <v>156</v>
      </c>
      <c r="I160" t="s">
        <v>135</v>
      </c>
      <c r="J160" t="s">
        <v>144</v>
      </c>
    </row>
    <row r="161" spans="4:10" x14ac:dyDescent="0.25">
      <c r="D161">
        <v>11</v>
      </c>
      <c r="E161">
        <v>157</v>
      </c>
      <c r="F161" t="s">
        <v>289</v>
      </c>
      <c r="H161">
        <v>157</v>
      </c>
      <c r="I161" t="s">
        <v>135</v>
      </c>
      <c r="J161" t="s">
        <v>144</v>
      </c>
    </row>
    <row r="162" spans="4:10" x14ac:dyDescent="0.25">
      <c r="D162">
        <v>11</v>
      </c>
      <c r="E162">
        <v>158</v>
      </c>
      <c r="F162" t="s">
        <v>290</v>
      </c>
      <c r="H162">
        <v>158</v>
      </c>
      <c r="I162" t="s">
        <v>135</v>
      </c>
      <c r="J162" t="s">
        <v>144</v>
      </c>
    </row>
    <row r="163" spans="4:10" x14ac:dyDescent="0.25">
      <c r="D163">
        <v>11</v>
      </c>
      <c r="E163">
        <v>159</v>
      </c>
      <c r="F163" t="s">
        <v>291</v>
      </c>
      <c r="H163">
        <v>159</v>
      </c>
      <c r="I163" t="s">
        <v>140</v>
      </c>
      <c r="J163" t="s">
        <v>141</v>
      </c>
    </row>
    <row r="164" spans="4:10" x14ac:dyDescent="0.25">
      <c r="D164">
        <v>11</v>
      </c>
      <c r="E164">
        <v>160</v>
      </c>
      <c r="F164" t="s">
        <v>292</v>
      </c>
      <c r="H164">
        <v>160</v>
      </c>
      <c r="I164" t="s">
        <v>135</v>
      </c>
      <c r="J164" t="s">
        <v>144</v>
      </c>
    </row>
    <row r="165" spans="4:10" x14ac:dyDescent="0.25">
      <c r="D165">
        <v>11</v>
      </c>
      <c r="E165">
        <v>161</v>
      </c>
      <c r="F165" t="s">
        <v>293</v>
      </c>
      <c r="H165">
        <v>161</v>
      </c>
      <c r="I165" t="s">
        <v>140</v>
      </c>
      <c r="J165" t="s">
        <v>141</v>
      </c>
    </row>
    <row r="166" spans="4:10" x14ac:dyDescent="0.25">
      <c r="D166">
        <v>11</v>
      </c>
      <c r="E166">
        <v>162</v>
      </c>
      <c r="F166" t="s">
        <v>294</v>
      </c>
      <c r="H166">
        <v>162</v>
      </c>
      <c r="I166" t="s">
        <v>140</v>
      </c>
      <c r="J166" t="s">
        <v>141</v>
      </c>
    </row>
    <row r="167" spans="4:10" x14ac:dyDescent="0.25">
      <c r="D167">
        <v>11</v>
      </c>
      <c r="E167">
        <v>163</v>
      </c>
      <c r="F167" t="s">
        <v>295</v>
      </c>
      <c r="H167">
        <v>163</v>
      </c>
      <c r="I167" t="s">
        <v>131</v>
      </c>
      <c r="J167" t="s">
        <v>132</v>
      </c>
    </row>
    <row r="168" spans="4:10" x14ac:dyDescent="0.25">
      <c r="D168">
        <v>11</v>
      </c>
      <c r="E168">
        <v>164</v>
      </c>
      <c r="F168" t="s">
        <v>296</v>
      </c>
      <c r="H168">
        <v>164</v>
      </c>
      <c r="I168" t="s">
        <v>140</v>
      </c>
      <c r="J168" t="s">
        <v>141</v>
      </c>
    </row>
    <row r="169" spans="4:10" x14ac:dyDescent="0.25">
      <c r="D169">
        <v>11</v>
      </c>
      <c r="E169">
        <v>165</v>
      </c>
      <c r="F169" t="s">
        <v>297</v>
      </c>
      <c r="H169">
        <v>165</v>
      </c>
      <c r="I169" t="s">
        <v>131</v>
      </c>
      <c r="J169" t="s">
        <v>132</v>
      </c>
    </row>
    <row r="170" spans="4:10" x14ac:dyDescent="0.25">
      <c r="D170">
        <v>11</v>
      </c>
      <c r="E170">
        <v>166</v>
      </c>
      <c r="F170" t="s">
        <v>298</v>
      </c>
      <c r="H170">
        <v>166</v>
      </c>
      <c r="I170" t="s">
        <v>140</v>
      </c>
      <c r="J170" t="s">
        <v>141</v>
      </c>
    </row>
    <row r="171" spans="4:10" x14ac:dyDescent="0.25">
      <c r="D171">
        <v>11</v>
      </c>
      <c r="E171">
        <v>167</v>
      </c>
      <c r="F171" t="s">
        <v>299</v>
      </c>
      <c r="H171">
        <v>167</v>
      </c>
      <c r="I171" t="s">
        <v>478</v>
      </c>
      <c r="J171" t="s">
        <v>134</v>
      </c>
    </row>
    <row r="172" spans="4:10" x14ac:dyDescent="0.25">
      <c r="D172">
        <v>11</v>
      </c>
      <c r="E172">
        <v>168</v>
      </c>
      <c r="F172" t="s">
        <v>300</v>
      </c>
      <c r="H172">
        <v>168</v>
      </c>
      <c r="I172" t="s">
        <v>140</v>
      </c>
      <c r="J172" t="s">
        <v>141</v>
      </c>
    </row>
    <row r="173" spans="4:10" x14ac:dyDescent="0.25">
      <c r="D173">
        <v>11</v>
      </c>
      <c r="E173">
        <v>169</v>
      </c>
      <c r="F173" t="s">
        <v>301</v>
      </c>
      <c r="H173">
        <v>169</v>
      </c>
      <c r="I173" t="s">
        <v>140</v>
      </c>
      <c r="J173" t="s">
        <v>141</v>
      </c>
    </row>
    <row r="174" spans="4:10" x14ac:dyDescent="0.25">
      <c r="D174">
        <v>11</v>
      </c>
      <c r="E174">
        <v>170</v>
      </c>
      <c r="F174" t="s">
        <v>302</v>
      </c>
      <c r="H174">
        <v>170</v>
      </c>
      <c r="I174" t="s">
        <v>140</v>
      </c>
      <c r="J174" t="s">
        <v>141</v>
      </c>
    </row>
    <row r="175" spans="4:10" x14ac:dyDescent="0.25">
      <c r="D175">
        <v>11</v>
      </c>
      <c r="E175">
        <v>171</v>
      </c>
      <c r="F175" t="s">
        <v>303</v>
      </c>
      <c r="H175">
        <v>171</v>
      </c>
      <c r="I175" t="s">
        <v>140</v>
      </c>
      <c r="J175" t="s">
        <v>141</v>
      </c>
    </row>
    <row r="176" spans="4:10" x14ac:dyDescent="0.25">
      <c r="D176">
        <v>11</v>
      </c>
      <c r="E176">
        <v>172</v>
      </c>
      <c r="F176" t="s">
        <v>304</v>
      </c>
      <c r="H176">
        <v>172</v>
      </c>
      <c r="I176" t="s">
        <v>135</v>
      </c>
      <c r="J176" t="s">
        <v>141</v>
      </c>
    </row>
    <row r="177" spans="4:10" x14ac:dyDescent="0.25">
      <c r="D177">
        <v>11</v>
      </c>
      <c r="E177">
        <v>173</v>
      </c>
      <c r="F177" t="s">
        <v>305</v>
      </c>
      <c r="H177">
        <v>173</v>
      </c>
      <c r="I177" t="s">
        <v>140</v>
      </c>
      <c r="J177" t="s">
        <v>141</v>
      </c>
    </row>
    <row r="178" spans="4:10" x14ac:dyDescent="0.25">
      <c r="D178">
        <v>11</v>
      </c>
      <c r="E178">
        <v>174</v>
      </c>
      <c r="F178" t="s">
        <v>306</v>
      </c>
      <c r="H178">
        <v>174</v>
      </c>
      <c r="I178" t="s">
        <v>140</v>
      </c>
      <c r="J178" t="s">
        <v>141</v>
      </c>
    </row>
    <row r="179" spans="4:10" x14ac:dyDescent="0.25">
      <c r="D179">
        <v>11</v>
      </c>
      <c r="E179">
        <v>175</v>
      </c>
      <c r="F179" t="s">
        <v>307</v>
      </c>
      <c r="H179">
        <v>175</v>
      </c>
      <c r="I179" t="s">
        <v>140</v>
      </c>
      <c r="J179" t="s">
        <v>141</v>
      </c>
    </row>
    <row r="180" spans="4:10" x14ac:dyDescent="0.25">
      <c r="D180">
        <v>11</v>
      </c>
      <c r="E180">
        <v>176</v>
      </c>
      <c r="F180" t="s">
        <v>308</v>
      </c>
      <c r="H180">
        <v>176</v>
      </c>
      <c r="I180" t="s">
        <v>140</v>
      </c>
      <c r="J180" t="s">
        <v>141</v>
      </c>
    </row>
    <row r="181" spans="4:10" x14ac:dyDescent="0.25">
      <c r="D181">
        <v>11</v>
      </c>
      <c r="E181">
        <v>177</v>
      </c>
      <c r="F181" t="s">
        <v>309</v>
      </c>
      <c r="H181">
        <v>177</v>
      </c>
    </row>
    <row r="182" spans="4:10" x14ac:dyDescent="0.25">
      <c r="D182">
        <v>11</v>
      </c>
      <c r="E182">
        <v>178</v>
      </c>
      <c r="F182" t="s">
        <v>309</v>
      </c>
      <c r="H182">
        <v>178</v>
      </c>
    </row>
    <row r="183" spans="4:10" x14ac:dyDescent="0.25">
      <c r="D183">
        <v>11</v>
      </c>
      <c r="E183">
        <v>179</v>
      </c>
      <c r="F183" t="s">
        <v>309</v>
      </c>
      <c r="H183">
        <v>179</v>
      </c>
    </row>
    <row r="184" spans="4:10" x14ac:dyDescent="0.25">
      <c r="D184">
        <v>11</v>
      </c>
      <c r="E184">
        <v>180</v>
      </c>
      <c r="F184" t="s">
        <v>309</v>
      </c>
      <c r="H184">
        <v>180</v>
      </c>
    </row>
    <row r="185" spans="4:10" x14ac:dyDescent="0.25">
      <c r="D185">
        <v>11</v>
      </c>
      <c r="E185">
        <v>181</v>
      </c>
      <c r="F185" t="s">
        <v>309</v>
      </c>
      <c r="H185">
        <v>181</v>
      </c>
    </row>
    <row r="186" spans="4:10" x14ac:dyDescent="0.25">
      <c r="D186">
        <v>12</v>
      </c>
      <c r="E186">
        <v>182</v>
      </c>
      <c r="F186" t="s">
        <v>310</v>
      </c>
      <c r="H186">
        <v>182</v>
      </c>
      <c r="I186" t="s">
        <v>479</v>
      </c>
      <c r="J186" t="s">
        <v>480</v>
      </c>
    </row>
    <row r="187" spans="4:10" x14ac:dyDescent="0.25">
      <c r="D187">
        <v>12</v>
      </c>
      <c r="E187">
        <v>183</v>
      </c>
      <c r="F187" t="s">
        <v>311</v>
      </c>
      <c r="H187">
        <v>183</v>
      </c>
      <c r="I187" t="s">
        <v>133</v>
      </c>
      <c r="J187" t="s">
        <v>134</v>
      </c>
    </row>
    <row r="188" spans="4:10" x14ac:dyDescent="0.25">
      <c r="D188">
        <v>12</v>
      </c>
      <c r="E188">
        <v>184</v>
      </c>
      <c r="F188" t="s">
        <v>312</v>
      </c>
      <c r="H188">
        <v>184</v>
      </c>
      <c r="I188" t="s">
        <v>133</v>
      </c>
      <c r="J188" t="s">
        <v>134</v>
      </c>
    </row>
    <row r="189" spans="4:10" x14ac:dyDescent="0.25">
      <c r="D189">
        <v>12</v>
      </c>
      <c r="E189">
        <v>185</v>
      </c>
      <c r="F189" t="s">
        <v>91</v>
      </c>
      <c r="H189">
        <v>185</v>
      </c>
      <c r="I189" t="s">
        <v>479</v>
      </c>
      <c r="J189" t="s">
        <v>480</v>
      </c>
    </row>
    <row r="190" spans="4:10" x14ac:dyDescent="0.25">
      <c r="D190">
        <v>12</v>
      </c>
      <c r="E190">
        <v>186</v>
      </c>
      <c r="F190" t="s">
        <v>92</v>
      </c>
      <c r="H190">
        <v>186</v>
      </c>
      <c r="I190" t="s">
        <v>479</v>
      </c>
      <c r="J190" t="s">
        <v>480</v>
      </c>
    </row>
    <row r="191" spans="4:10" x14ac:dyDescent="0.25">
      <c r="D191">
        <v>12</v>
      </c>
      <c r="E191">
        <v>187</v>
      </c>
      <c r="F191" t="s">
        <v>558</v>
      </c>
      <c r="H191">
        <v>187</v>
      </c>
      <c r="I191" t="s">
        <v>140</v>
      </c>
      <c r="J191" t="s">
        <v>141</v>
      </c>
    </row>
    <row r="192" spans="4:10" x14ac:dyDescent="0.25">
      <c r="D192">
        <v>12</v>
      </c>
      <c r="E192">
        <v>188</v>
      </c>
      <c r="F192" t="s">
        <v>314</v>
      </c>
      <c r="H192">
        <v>188</v>
      </c>
      <c r="I192" t="s">
        <v>140</v>
      </c>
      <c r="J192" t="s">
        <v>141</v>
      </c>
    </row>
    <row r="193" spans="4:10" x14ac:dyDescent="0.25">
      <c r="D193">
        <v>12</v>
      </c>
      <c r="E193">
        <v>189</v>
      </c>
      <c r="F193" t="s">
        <v>315</v>
      </c>
      <c r="H193">
        <v>189</v>
      </c>
      <c r="I193" t="s">
        <v>478</v>
      </c>
      <c r="J193" t="s">
        <v>134</v>
      </c>
    </row>
    <row r="194" spans="4:10" x14ac:dyDescent="0.25">
      <c r="D194">
        <v>12</v>
      </c>
      <c r="E194">
        <v>190</v>
      </c>
      <c r="F194" t="s">
        <v>559</v>
      </c>
      <c r="H194">
        <v>190</v>
      </c>
      <c r="I194" t="s">
        <v>479</v>
      </c>
      <c r="J194" t="s">
        <v>480</v>
      </c>
    </row>
    <row r="195" spans="4:10" x14ac:dyDescent="0.25">
      <c r="D195">
        <v>12</v>
      </c>
      <c r="E195">
        <v>191</v>
      </c>
      <c r="F195" t="s">
        <v>317</v>
      </c>
      <c r="H195">
        <v>191</v>
      </c>
    </row>
    <row r="196" spans="4:10" x14ac:dyDescent="0.25">
      <c r="D196">
        <v>12</v>
      </c>
      <c r="E196">
        <v>192</v>
      </c>
      <c r="F196" t="s">
        <v>317</v>
      </c>
      <c r="H196">
        <v>192</v>
      </c>
    </row>
    <row r="197" spans="4:10" x14ac:dyDescent="0.25">
      <c r="D197">
        <v>12</v>
      </c>
      <c r="E197">
        <v>193</v>
      </c>
      <c r="F197" t="s">
        <v>317</v>
      </c>
      <c r="H197">
        <v>193</v>
      </c>
    </row>
    <row r="198" spans="4:10" x14ac:dyDescent="0.25">
      <c r="D198">
        <v>12</v>
      </c>
      <c r="E198">
        <v>194</v>
      </c>
      <c r="F198" t="s">
        <v>317</v>
      </c>
      <c r="H198">
        <v>194</v>
      </c>
    </row>
    <row r="199" spans="4:10" x14ac:dyDescent="0.25">
      <c r="D199">
        <v>12</v>
      </c>
      <c r="E199">
        <v>195</v>
      </c>
      <c r="F199" t="s">
        <v>317</v>
      </c>
      <c r="H199">
        <v>195</v>
      </c>
    </row>
    <row r="200" spans="4:10" x14ac:dyDescent="0.25">
      <c r="D200">
        <v>13</v>
      </c>
      <c r="E200">
        <v>196</v>
      </c>
      <c r="F200" t="s">
        <v>560</v>
      </c>
      <c r="H200">
        <v>196</v>
      </c>
      <c r="I200" t="s">
        <v>488</v>
      </c>
      <c r="J200" t="s">
        <v>489</v>
      </c>
    </row>
    <row r="201" spans="4:10" x14ac:dyDescent="0.25">
      <c r="D201">
        <v>13</v>
      </c>
      <c r="E201">
        <v>197</v>
      </c>
      <c r="F201" t="s">
        <v>318</v>
      </c>
      <c r="H201">
        <v>197</v>
      </c>
    </row>
    <row r="202" spans="4:10" x14ac:dyDescent="0.25">
      <c r="D202">
        <v>13</v>
      </c>
      <c r="E202">
        <v>198</v>
      </c>
      <c r="F202" t="s">
        <v>318</v>
      </c>
      <c r="H202">
        <v>198</v>
      </c>
    </row>
    <row r="203" spans="4:10" x14ac:dyDescent="0.25">
      <c r="D203">
        <v>13</v>
      </c>
      <c r="E203">
        <v>199</v>
      </c>
      <c r="F203" t="s">
        <v>318</v>
      </c>
      <c r="H203">
        <v>199</v>
      </c>
    </row>
    <row r="204" spans="4:10" x14ac:dyDescent="0.25">
      <c r="D204">
        <v>13</v>
      </c>
      <c r="E204">
        <v>200</v>
      </c>
      <c r="F204" t="s">
        <v>318</v>
      </c>
      <c r="H204">
        <v>200</v>
      </c>
    </row>
    <row r="205" spans="4:10" x14ac:dyDescent="0.25">
      <c r="D205">
        <v>13</v>
      </c>
      <c r="E205">
        <v>201</v>
      </c>
      <c r="F205" t="s">
        <v>318</v>
      </c>
      <c r="H205">
        <v>201</v>
      </c>
    </row>
    <row r="206" spans="4:10" x14ac:dyDescent="0.25">
      <c r="D206">
        <v>14</v>
      </c>
      <c r="E206">
        <v>202</v>
      </c>
      <c r="F206" t="s">
        <v>319</v>
      </c>
      <c r="H206">
        <v>202</v>
      </c>
      <c r="I206" t="s">
        <v>478</v>
      </c>
      <c r="J206" t="s">
        <v>134</v>
      </c>
    </row>
    <row r="207" spans="4:10" x14ac:dyDescent="0.25">
      <c r="D207">
        <v>14</v>
      </c>
      <c r="E207">
        <v>203</v>
      </c>
      <c r="F207" t="s">
        <v>320</v>
      </c>
      <c r="H207">
        <v>203</v>
      </c>
      <c r="I207" t="s">
        <v>478</v>
      </c>
      <c r="J207" t="s">
        <v>134</v>
      </c>
    </row>
    <row r="208" spans="4:10" x14ac:dyDescent="0.25">
      <c r="D208">
        <v>14</v>
      </c>
      <c r="E208">
        <v>204</v>
      </c>
      <c r="F208" t="s">
        <v>321</v>
      </c>
      <c r="H208">
        <v>204</v>
      </c>
      <c r="I208" t="s">
        <v>478</v>
      </c>
      <c r="J208" t="s">
        <v>134</v>
      </c>
    </row>
    <row r="209" spans="4:10" x14ac:dyDescent="0.25">
      <c r="D209">
        <v>14</v>
      </c>
      <c r="E209">
        <v>205</v>
      </c>
      <c r="F209" t="s">
        <v>322</v>
      </c>
      <c r="H209">
        <v>205</v>
      </c>
      <c r="I209" t="s">
        <v>478</v>
      </c>
      <c r="J209" t="s">
        <v>134</v>
      </c>
    </row>
    <row r="210" spans="4:10" x14ac:dyDescent="0.25">
      <c r="D210">
        <v>14</v>
      </c>
      <c r="E210">
        <v>206</v>
      </c>
      <c r="F210" t="s">
        <v>323</v>
      </c>
      <c r="H210">
        <v>206</v>
      </c>
      <c r="I210" t="s">
        <v>478</v>
      </c>
      <c r="J210" t="s">
        <v>134</v>
      </c>
    </row>
    <row r="211" spans="4:10" x14ac:dyDescent="0.25">
      <c r="D211">
        <v>14</v>
      </c>
      <c r="E211">
        <v>207</v>
      </c>
      <c r="F211" t="s">
        <v>324</v>
      </c>
      <c r="H211">
        <v>207</v>
      </c>
      <c r="I211" t="s">
        <v>478</v>
      </c>
      <c r="J211" t="s">
        <v>134</v>
      </c>
    </row>
    <row r="212" spans="4:10" x14ac:dyDescent="0.25">
      <c r="D212">
        <v>14</v>
      </c>
      <c r="E212">
        <v>208</v>
      </c>
      <c r="F212" t="s">
        <v>325</v>
      </c>
      <c r="H212">
        <v>208</v>
      </c>
      <c r="I212" t="s">
        <v>478</v>
      </c>
      <c r="J212" t="s">
        <v>134</v>
      </c>
    </row>
    <row r="213" spans="4:10" x14ac:dyDescent="0.25">
      <c r="D213">
        <v>14</v>
      </c>
      <c r="E213">
        <v>209</v>
      </c>
      <c r="F213" t="s">
        <v>326</v>
      </c>
      <c r="H213">
        <v>209</v>
      </c>
      <c r="I213" t="s">
        <v>478</v>
      </c>
      <c r="J213" t="s">
        <v>134</v>
      </c>
    </row>
    <row r="214" spans="4:10" x14ac:dyDescent="0.25">
      <c r="D214">
        <v>14</v>
      </c>
      <c r="E214">
        <v>210</v>
      </c>
      <c r="F214" t="s">
        <v>327</v>
      </c>
      <c r="H214">
        <v>210</v>
      </c>
      <c r="I214" t="s">
        <v>478</v>
      </c>
      <c r="J214" t="s">
        <v>134</v>
      </c>
    </row>
    <row r="215" spans="4:10" x14ac:dyDescent="0.25">
      <c r="D215">
        <v>14</v>
      </c>
      <c r="E215">
        <v>211</v>
      </c>
      <c r="F215" t="s">
        <v>328</v>
      </c>
      <c r="H215">
        <v>211</v>
      </c>
      <c r="I215" t="s">
        <v>478</v>
      </c>
      <c r="J215" t="s">
        <v>134</v>
      </c>
    </row>
    <row r="216" spans="4:10" x14ac:dyDescent="0.25">
      <c r="D216">
        <v>14</v>
      </c>
      <c r="E216">
        <v>212</v>
      </c>
      <c r="F216" t="s">
        <v>329</v>
      </c>
      <c r="H216">
        <v>212</v>
      </c>
      <c r="I216" t="s">
        <v>478</v>
      </c>
      <c r="J216" t="s">
        <v>134</v>
      </c>
    </row>
    <row r="217" spans="4:10" x14ac:dyDescent="0.25">
      <c r="D217">
        <v>14</v>
      </c>
      <c r="E217">
        <v>213</v>
      </c>
      <c r="F217" t="s">
        <v>330</v>
      </c>
      <c r="H217">
        <v>213</v>
      </c>
      <c r="I217" t="s">
        <v>478</v>
      </c>
      <c r="J217" t="s">
        <v>134</v>
      </c>
    </row>
    <row r="218" spans="4:10" x14ac:dyDescent="0.25">
      <c r="D218">
        <v>14</v>
      </c>
      <c r="E218">
        <v>214</v>
      </c>
      <c r="F218" t="s">
        <v>331</v>
      </c>
      <c r="H218">
        <v>214</v>
      </c>
      <c r="I218" t="s">
        <v>478</v>
      </c>
      <c r="J218" t="s">
        <v>134</v>
      </c>
    </row>
    <row r="219" spans="4:10" x14ac:dyDescent="0.25">
      <c r="D219">
        <v>14</v>
      </c>
      <c r="E219">
        <v>215</v>
      </c>
      <c r="F219" t="s">
        <v>332</v>
      </c>
      <c r="H219">
        <v>215</v>
      </c>
      <c r="I219" t="s">
        <v>478</v>
      </c>
      <c r="J219" t="s">
        <v>134</v>
      </c>
    </row>
    <row r="220" spans="4:10" x14ac:dyDescent="0.25">
      <c r="D220">
        <v>14</v>
      </c>
      <c r="E220">
        <v>216</v>
      </c>
      <c r="F220" t="s">
        <v>333</v>
      </c>
      <c r="H220">
        <v>216</v>
      </c>
      <c r="I220" t="s">
        <v>478</v>
      </c>
      <c r="J220" t="s">
        <v>134</v>
      </c>
    </row>
    <row r="221" spans="4:10" x14ac:dyDescent="0.25">
      <c r="D221">
        <v>14</v>
      </c>
      <c r="E221">
        <v>217</v>
      </c>
      <c r="F221" t="s">
        <v>333</v>
      </c>
      <c r="H221">
        <v>217</v>
      </c>
      <c r="I221" t="s">
        <v>479</v>
      </c>
      <c r="J221" t="s">
        <v>480</v>
      </c>
    </row>
    <row r="222" spans="4:10" x14ac:dyDescent="0.25">
      <c r="D222">
        <v>14</v>
      </c>
      <c r="E222">
        <v>218</v>
      </c>
      <c r="F222" t="s">
        <v>334</v>
      </c>
      <c r="H222">
        <v>218</v>
      </c>
    </row>
    <row r="223" spans="4:10" x14ac:dyDescent="0.25">
      <c r="D223">
        <v>14</v>
      </c>
      <c r="E223">
        <v>219</v>
      </c>
      <c r="F223" t="s">
        <v>334</v>
      </c>
      <c r="H223">
        <v>219</v>
      </c>
    </row>
    <row r="224" spans="4:10" x14ac:dyDescent="0.25">
      <c r="D224">
        <v>14</v>
      </c>
      <c r="E224">
        <v>220</v>
      </c>
      <c r="F224" t="s">
        <v>334</v>
      </c>
      <c r="H224">
        <v>220</v>
      </c>
    </row>
    <row r="225" spans="4:10" x14ac:dyDescent="0.25">
      <c r="D225">
        <v>14</v>
      </c>
      <c r="E225">
        <v>221</v>
      </c>
      <c r="F225" t="s">
        <v>334</v>
      </c>
      <c r="H225">
        <v>221</v>
      </c>
    </row>
    <row r="226" spans="4:10" x14ac:dyDescent="0.25">
      <c r="D226">
        <v>14</v>
      </c>
      <c r="E226">
        <v>222</v>
      </c>
      <c r="F226" t="s">
        <v>334</v>
      </c>
      <c r="H226">
        <v>222</v>
      </c>
    </row>
    <row r="227" spans="4:10" x14ac:dyDescent="0.25">
      <c r="D227">
        <v>15</v>
      </c>
      <c r="E227">
        <v>223</v>
      </c>
      <c r="F227" t="s">
        <v>94</v>
      </c>
      <c r="H227">
        <v>223</v>
      </c>
      <c r="I227" t="s">
        <v>478</v>
      </c>
      <c r="J227" t="s">
        <v>134</v>
      </c>
    </row>
    <row r="228" spans="4:10" x14ac:dyDescent="0.25">
      <c r="D228">
        <v>15</v>
      </c>
      <c r="E228">
        <v>224</v>
      </c>
      <c r="F228" t="s">
        <v>165</v>
      </c>
      <c r="H228">
        <v>224</v>
      </c>
    </row>
    <row r="229" spans="4:10" x14ac:dyDescent="0.25">
      <c r="D229">
        <v>15</v>
      </c>
      <c r="E229">
        <v>225</v>
      </c>
      <c r="F229" t="s">
        <v>165</v>
      </c>
      <c r="H229">
        <v>225</v>
      </c>
    </row>
    <row r="230" spans="4:10" x14ac:dyDescent="0.25">
      <c r="D230">
        <v>15</v>
      </c>
      <c r="E230">
        <v>226</v>
      </c>
      <c r="F230" t="s">
        <v>165</v>
      </c>
      <c r="H230">
        <v>226</v>
      </c>
    </row>
    <row r="231" spans="4:10" x14ac:dyDescent="0.25">
      <c r="D231">
        <v>15</v>
      </c>
      <c r="E231">
        <v>227</v>
      </c>
      <c r="F231" t="s">
        <v>165</v>
      </c>
      <c r="H231">
        <v>227</v>
      </c>
    </row>
    <row r="232" spans="4:10" x14ac:dyDescent="0.25">
      <c r="D232">
        <v>15</v>
      </c>
      <c r="E232">
        <v>228</v>
      </c>
      <c r="F232" t="s">
        <v>165</v>
      </c>
      <c r="H232">
        <v>228</v>
      </c>
    </row>
    <row r="233" spans="4:10" x14ac:dyDescent="0.25">
      <c r="D233">
        <v>16</v>
      </c>
      <c r="E233">
        <v>229</v>
      </c>
      <c r="F233" t="s">
        <v>335</v>
      </c>
      <c r="H233">
        <v>229</v>
      </c>
      <c r="I233" t="s">
        <v>490</v>
      </c>
      <c r="J233" t="s">
        <v>139</v>
      </c>
    </row>
    <row r="234" spans="4:10" x14ac:dyDescent="0.25">
      <c r="D234">
        <v>16</v>
      </c>
      <c r="E234">
        <v>230</v>
      </c>
      <c r="F234" t="s">
        <v>336</v>
      </c>
      <c r="H234">
        <v>230</v>
      </c>
    </row>
    <row r="235" spans="4:10" x14ac:dyDescent="0.25">
      <c r="D235">
        <v>16</v>
      </c>
      <c r="E235">
        <v>231</v>
      </c>
      <c r="F235" t="s">
        <v>336</v>
      </c>
      <c r="H235">
        <v>231</v>
      </c>
    </row>
    <row r="236" spans="4:10" x14ac:dyDescent="0.25">
      <c r="D236">
        <v>16</v>
      </c>
      <c r="E236">
        <v>232</v>
      </c>
      <c r="F236" t="s">
        <v>336</v>
      </c>
      <c r="H236">
        <v>232</v>
      </c>
    </row>
    <row r="237" spans="4:10" x14ac:dyDescent="0.25">
      <c r="D237">
        <v>16</v>
      </c>
      <c r="E237">
        <v>233</v>
      </c>
      <c r="F237" t="s">
        <v>336</v>
      </c>
      <c r="H237">
        <v>233</v>
      </c>
    </row>
    <row r="238" spans="4:10" x14ac:dyDescent="0.25">
      <c r="D238">
        <v>16</v>
      </c>
      <c r="E238">
        <v>234</v>
      </c>
      <c r="F238" t="s">
        <v>336</v>
      </c>
      <c r="H238">
        <v>234</v>
      </c>
    </row>
    <row r="239" spans="4:10" x14ac:dyDescent="0.25">
      <c r="D239">
        <v>17</v>
      </c>
      <c r="E239">
        <v>235</v>
      </c>
      <c r="F239" t="s">
        <v>337</v>
      </c>
      <c r="H239">
        <v>235</v>
      </c>
      <c r="I239" t="s">
        <v>478</v>
      </c>
      <c r="J239" t="s">
        <v>134</v>
      </c>
    </row>
    <row r="240" spans="4:10" x14ac:dyDescent="0.25">
      <c r="D240">
        <v>17</v>
      </c>
      <c r="E240">
        <v>236</v>
      </c>
      <c r="F240" t="s">
        <v>338</v>
      </c>
      <c r="H240">
        <v>236</v>
      </c>
      <c r="I240" t="s">
        <v>479</v>
      </c>
      <c r="J240" t="s">
        <v>480</v>
      </c>
    </row>
    <row r="241" spans="4:10" x14ac:dyDescent="0.25">
      <c r="D241">
        <v>17</v>
      </c>
      <c r="E241">
        <v>237</v>
      </c>
      <c r="F241" t="s">
        <v>339</v>
      </c>
      <c r="H241">
        <v>237</v>
      </c>
      <c r="I241" t="s">
        <v>136</v>
      </c>
      <c r="J241" t="s">
        <v>137</v>
      </c>
    </row>
    <row r="242" spans="4:10" x14ac:dyDescent="0.25">
      <c r="D242">
        <v>17</v>
      </c>
      <c r="E242">
        <v>238</v>
      </c>
      <c r="F242" t="s">
        <v>340</v>
      </c>
      <c r="H242">
        <v>238</v>
      </c>
      <c r="I242" t="s">
        <v>136</v>
      </c>
      <c r="J242" t="s">
        <v>137</v>
      </c>
    </row>
    <row r="243" spans="4:10" x14ac:dyDescent="0.25">
      <c r="D243">
        <v>17</v>
      </c>
      <c r="E243">
        <v>239</v>
      </c>
      <c r="F243" t="s">
        <v>341</v>
      </c>
      <c r="H243">
        <v>239</v>
      </c>
      <c r="I243" t="s">
        <v>136</v>
      </c>
      <c r="J243" t="s">
        <v>137</v>
      </c>
    </row>
    <row r="244" spans="4:10" x14ac:dyDescent="0.25">
      <c r="D244">
        <v>17</v>
      </c>
      <c r="E244">
        <v>240</v>
      </c>
      <c r="F244" t="s">
        <v>342</v>
      </c>
      <c r="H244">
        <v>240</v>
      </c>
      <c r="I244" t="s">
        <v>491</v>
      </c>
      <c r="J244" t="s">
        <v>492</v>
      </c>
    </row>
    <row r="245" spans="4:10" x14ac:dyDescent="0.25">
      <c r="D245">
        <v>17</v>
      </c>
      <c r="E245">
        <v>241</v>
      </c>
      <c r="F245" t="s">
        <v>343</v>
      </c>
      <c r="H245">
        <v>241</v>
      </c>
      <c r="I245" t="s">
        <v>140</v>
      </c>
      <c r="J245" t="s">
        <v>141</v>
      </c>
    </row>
    <row r="246" spans="4:10" x14ac:dyDescent="0.25">
      <c r="D246">
        <v>17</v>
      </c>
      <c r="E246">
        <v>242</v>
      </c>
      <c r="F246" t="s">
        <v>344</v>
      </c>
      <c r="H246">
        <v>242</v>
      </c>
      <c r="I246" t="s">
        <v>478</v>
      </c>
      <c r="J246" t="s">
        <v>134</v>
      </c>
    </row>
    <row r="247" spans="4:10" x14ac:dyDescent="0.25">
      <c r="D247">
        <v>17</v>
      </c>
      <c r="E247">
        <v>243</v>
      </c>
      <c r="F247" t="s">
        <v>345</v>
      </c>
      <c r="H247">
        <v>243</v>
      </c>
    </row>
    <row r="248" spans="4:10" x14ac:dyDescent="0.25">
      <c r="D248">
        <v>17</v>
      </c>
      <c r="E248">
        <v>244</v>
      </c>
      <c r="F248" t="s">
        <v>345</v>
      </c>
      <c r="H248">
        <v>244</v>
      </c>
    </row>
    <row r="249" spans="4:10" x14ac:dyDescent="0.25">
      <c r="D249">
        <v>17</v>
      </c>
      <c r="E249">
        <v>245</v>
      </c>
      <c r="F249" t="s">
        <v>345</v>
      </c>
      <c r="H249">
        <v>245</v>
      </c>
    </row>
    <row r="250" spans="4:10" x14ac:dyDescent="0.25">
      <c r="D250">
        <v>17</v>
      </c>
      <c r="E250">
        <v>246</v>
      </c>
      <c r="F250" t="s">
        <v>345</v>
      </c>
      <c r="H250">
        <v>246</v>
      </c>
    </row>
    <row r="251" spans="4:10" x14ac:dyDescent="0.25">
      <c r="D251">
        <v>17</v>
      </c>
      <c r="E251">
        <v>247</v>
      </c>
      <c r="F251" t="s">
        <v>345</v>
      </c>
      <c r="H251">
        <v>247</v>
      </c>
    </row>
    <row r="252" spans="4:10" x14ac:dyDescent="0.25">
      <c r="D252">
        <v>18</v>
      </c>
      <c r="E252">
        <v>248</v>
      </c>
      <c r="F252" t="s">
        <v>346</v>
      </c>
      <c r="H252">
        <v>248</v>
      </c>
      <c r="I252" t="s">
        <v>478</v>
      </c>
      <c r="J252" t="s">
        <v>134</v>
      </c>
    </row>
    <row r="253" spans="4:10" x14ac:dyDescent="0.25">
      <c r="D253">
        <v>18</v>
      </c>
      <c r="E253">
        <v>249</v>
      </c>
      <c r="F253" t="s">
        <v>346</v>
      </c>
      <c r="H253">
        <v>249</v>
      </c>
    </row>
    <row r="254" spans="4:10" x14ac:dyDescent="0.25">
      <c r="D254">
        <v>18</v>
      </c>
      <c r="E254">
        <v>250</v>
      </c>
      <c r="F254" t="s">
        <v>346</v>
      </c>
      <c r="H254">
        <v>250</v>
      </c>
    </row>
    <row r="255" spans="4:10" x14ac:dyDescent="0.25">
      <c r="D255">
        <v>18</v>
      </c>
      <c r="E255">
        <v>251</v>
      </c>
      <c r="F255" t="s">
        <v>346</v>
      </c>
      <c r="H255">
        <v>251</v>
      </c>
    </row>
    <row r="256" spans="4:10" x14ac:dyDescent="0.25">
      <c r="D256">
        <v>18</v>
      </c>
      <c r="E256">
        <v>252</v>
      </c>
      <c r="F256" t="s">
        <v>346</v>
      </c>
      <c r="H256">
        <v>252</v>
      </c>
    </row>
    <row r="257" spans="4:10" x14ac:dyDescent="0.25">
      <c r="D257">
        <v>19</v>
      </c>
      <c r="E257">
        <v>253</v>
      </c>
      <c r="F257" t="s">
        <v>347</v>
      </c>
      <c r="H257">
        <v>253</v>
      </c>
      <c r="I257" t="s">
        <v>478</v>
      </c>
      <c r="J257" t="s">
        <v>134</v>
      </c>
    </row>
    <row r="258" spans="4:10" x14ac:dyDescent="0.25">
      <c r="D258">
        <v>19</v>
      </c>
      <c r="E258">
        <v>254</v>
      </c>
      <c r="F258" t="s">
        <v>348</v>
      </c>
      <c r="H258">
        <v>254</v>
      </c>
    </row>
    <row r="259" spans="4:10" x14ac:dyDescent="0.25">
      <c r="D259">
        <v>19</v>
      </c>
      <c r="E259">
        <v>255</v>
      </c>
      <c r="F259" t="s">
        <v>348</v>
      </c>
      <c r="H259">
        <v>255</v>
      </c>
    </row>
    <row r="260" spans="4:10" x14ac:dyDescent="0.25">
      <c r="D260">
        <v>19</v>
      </c>
      <c r="E260">
        <v>256</v>
      </c>
      <c r="F260" t="s">
        <v>348</v>
      </c>
      <c r="H260">
        <v>256</v>
      </c>
    </row>
    <row r="261" spans="4:10" x14ac:dyDescent="0.25">
      <c r="D261">
        <v>19</v>
      </c>
      <c r="E261">
        <v>257</v>
      </c>
      <c r="F261" t="s">
        <v>348</v>
      </c>
      <c r="H261">
        <v>257</v>
      </c>
    </row>
    <row r="262" spans="4:10" x14ac:dyDescent="0.25">
      <c r="D262">
        <v>19</v>
      </c>
      <c r="E262">
        <v>258</v>
      </c>
      <c r="F262" t="s">
        <v>348</v>
      </c>
      <c r="H262">
        <v>258</v>
      </c>
    </row>
    <row r="263" spans="4:10" x14ac:dyDescent="0.25">
      <c r="D263">
        <v>20</v>
      </c>
      <c r="E263">
        <v>259</v>
      </c>
      <c r="F263" t="s">
        <v>349</v>
      </c>
      <c r="H263">
        <v>259</v>
      </c>
      <c r="I263" t="s">
        <v>478</v>
      </c>
      <c r="J263" t="s">
        <v>134</v>
      </c>
    </row>
    <row r="264" spans="4:10" x14ac:dyDescent="0.25">
      <c r="D264">
        <v>20</v>
      </c>
      <c r="E264">
        <v>260</v>
      </c>
      <c r="F264" t="s">
        <v>350</v>
      </c>
      <c r="H264">
        <v>260</v>
      </c>
      <c r="I264" t="s">
        <v>478</v>
      </c>
      <c r="J264" t="s">
        <v>134</v>
      </c>
    </row>
    <row r="265" spans="4:10" x14ac:dyDescent="0.25">
      <c r="D265">
        <v>20</v>
      </c>
      <c r="E265">
        <v>261</v>
      </c>
      <c r="F265" t="s">
        <v>351</v>
      </c>
      <c r="H265">
        <v>261</v>
      </c>
      <c r="I265" t="s">
        <v>491</v>
      </c>
      <c r="J265" t="s">
        <v>492</v>
      </c>
    </row>
    <row r="266" spans="4:10" x14ac:dyDescent="0.25">
      <c r="D266">
        <v>20</v>
      </c>
      <c r="E266">
        <v>262</v>
      </c>
      <c r="F266" t="s">
        <v>352</v>
      </c>
      <c r="H266">
        <v>262</v>
      </c>
      <c r="I266" t="s">
        <v>136</v>
      </c>
      <c r="J266" t="s">
        <v>137</v>
      </c>
    </row>
    <row r="267" spans="4:10" x14ac:dyDescent="0.25">
      <c r="D267">
        <v>20</v>
      </c>
      <c r="E267">
        <v>263</v>
      </c>
      <c r="F267" t="s">
        <v>353</v>
      </c>
      <c r="H267">
        <v>263</v>
      </c>
      <c r="I267" t="s">
        <v>131</v>
      </c>
      <c r="J267" t="s">
        <v>132</v>
      </c>
    </row>
    <row r="268" spans="4:10" x14ac:dyDescent="0.25">
      <c r="D268">
        <v>20</v>
      </c>
      <c r="E268">
        <v>264</v>
      </c>
      <c r="F268" t="s">
        <v>354</v>
      </c>
      <c r="H268">
        <v>264</v>
      </c>
      <c r="I268" t="s">
        <v>478</v>
      </c>
      <c r="J268" t="s">
        <v>134</v>
      </c>
    </row>
    <row r="269" spans="4:10" x14ac:dyDescent="0.25">
      <c r="D269">
        <v>20</v>
      </c>
      <c r="E269">
        <v>265</v>
      </c>
      <c r="F269" t="s">
        <v>355</v>
      </c>
      <c r="H269">
        <v>265</v>
      </c>
      <c r="I269" t="s">
        <v>478</v>
      </c>
      <c r="J269" t="s">
        <v>134</v>
      </c>
    </row>
    <row r="270" spans="4:10" x14ac:dyDescent="0.25">
      <c r="D270">
        <v>20</v>
      </c>
      <c r="E270">
        <v>266</v>
      </c>
      <c r="F270" t="s">
        <v>356</v>
      </c>
      <c r="H270">
        <v>266</v>
      </c>
      <c r="I270" t="s">
        <v>478</v>
      </c>
      <c r="J270" t="s">
        <v>134</v>
      </c>
    </row>
    <row r="271" spans="4:10" x14ac:dyDescent="0.25">
      <c r="D271">
        <v>20</v>
      </c>
      <c r="E271">
        <v>267</v>
      </c>
      <c r="F271" t="s">
        <v>357</v>
      </c>
      <c r="H271">
        <v>267</v>
      </c>
      <c r="I271" t="s">
        <v>478</v>
      </c>
      <c r="J271" t="s">
        <v>134</v>
      </c>
    </row>
    <row r="272" spans="4:10" x14ac:dyDescent="0.25">
      <c r="D272">
        <v>20</v>
      </c>
      <c r="E272">
        <v>268</v>
      </c>
      <c r="F272" t="s">
        <v>358</v>
      </c>
      <c r="H272">
        <v>268</v>
      </c>
      <c r="I272" t="s">
        <v>478</v>
      </c>
      <c r="J272" t="s">
        <v>134</v>
      </c>
    </row>
    <row r="273" spans="4:10" x14ac:dyDescent="0.25">
      <c r="D273">
        <v>20</v>
      </c>
      <c r="E273">
        <v>269</v>
      </c>
      <c r="F273" t="s">
        <v>359</v>
      </c>
      <c r="H273">
        <v>269</v>
      </c>
      <c r="I273" t="s">
        <v>478</v>
      </c>
      <c r="J273" t="s">
        <v>134</v>
      </c>
    </row>
    <row r="274" spans="4:10" x14ac:dyDescent="0.25">
      <c r="D274">
        <v>20</v>
      </c>
      <c r="E274">
        <v>270</v>
      </c>
      <c r="F274" t="s">
        <v>360</v>
      </c>
      <c r="H274">
        <v>270</v>
      </c>
      <c r="I274" t="s">
        <v>478</v>
      </c>
      <c r="J274" t="s">
        <v>134</v>
      </c>
    </row>
    <row r="275" spans="4:10" x14ac:dyDescent="0.25">
      <c r="D275">
        <v>20</v>
      </c>
      <c r="E275">
        <v>271</v>
      </c>
      <c r="F275" t="s">
        <v>361</v>
      </c>
      <c r="H275">
        <v>271</v>
      </c>
      <c r="I275" t="s">
        <v>478</v>
      </c>
      <c r="J275" t="s">
        <v>134</v>
      </c>
    </row>
    <row r="276" spans="4:10" x14ac:dyDescent="0.25">
      <c r="D276">
        <v>20</v>
      </c>
      <c r="E276">
        <v>272</v>
      </c>
      <c r="F276" t="s">
        <v>362</v>
      </c>
      <c r="H276">
        <v>272</v>
      </c>
      <c r="I276" t="s">
        <v>478</v>
      </c>
      <c r="J276" t="s">
        <v>134</v>
      </c>
    </row>
    <row r="277" spans="4:10" x14ac:dyDescent="0.25">
      <c r="D277">
        <v>20</v>
      </c>
      <c r="E277">
        <v>273</v>
      </c>
      <c r="F277" t="s">
        <v>363</v>
      </c>
      <c r="H277">
        <v>273</v>
      </c>
      <c r="I277" t="s">
        <v>136</v>
      </c>
      <c r="J277" t="s">
        <v>137</v>
      </c>
    </row>
    <row r="278" spans="4:10" x14ac:dyDescent="0.25">
      <c r="D278">
        <v>20</v>
      </c>
      <c r="E278">
        <v>274</v>
      </c>
      <c r="F278" t="s">
        <v>364</v>
      </c>
      <c r="H278">
        <v>274</v>
      </c>
      <c r="I278" t="s">
        <v>478</v>
      </c>
      <c r="J278" t="s">
        <v>134</v>
      </c>
    </row>
    <row r="279" spans="4:10" x14ac:dyDescent="0.25">
      <c r="D279">
        <v>20</v>
      </c>
      <c r="E279">
        <v>275</v>
      </c>
      <c r="F279" t="s">
        <v>365</v>
      </c>
      <c r="H279">
        <v>275</v>
      </c>
      <c r="I279" t="s">
        <v>478</v>
      </c>
      <c r="J279" t="s">
        <v>134</v>
      </c>
    </row>
    <row r="280" spans="4:10" x14ac:dyDescent="0.25">
      <c r="D280">
        <v>20</v>
      </c>
      <c r="E280">
        <v>276</v>
      </c>
      <c r="F280" t="s">
        <v>366</v>
      </c>
      <c r="H280">
        <v>276</v>
      </c>
      <c r="I280" t="s">
        <v>478</v>
      </c>
      <c r="J280" t="s">
        <v>134</v>
      </c>
    </row>
    <row r="281" spans="4:10" x14ac:dyDescent="0.25">
      <c r="D281">
        <v>20</v>
      </c>
      <c r="E281">
        <v>277</v>
      </c>
      <c r="F281" t="s">
        <v>367</v>
      </c>
      <c r="H281">
        <v>277</v>
      </c>
      <c r="I281" t="s">
        <v>478</v>
      </c>
      <c r="J281" t="s">
        <v>134</v>
      </c>
    </row>
    <row r="282" spans="4:10" x14ac:dyDescent="0.25">
      <c r="D282">
        <v>20</v>
      </c>
      <c r="E282">
        <v>278</v>
      </c>
      <c r="F282" t="s">
        <v>368</v>
      </c>
      <c r="H282">
        <v>278</v>
      </c>
      <c r="I282" t="s">
        <v>478</v>
      </c>
      <c r="J282" t="s">
        <v>134</v>
      </c>
    </row>
    <row r="283" spans="4:10" x14ac:dyDescent="0.25">
      <c r="D283">
        <v>20</v>
      </c>
      <c r="E283">
        <v>279</v>
      </c>
      <c r="F283" t="s">
        <v>369</v>
      </c>
      <c r="H283">
        <v>279</v>
      </c>
      <c r="I283" t="s">
        <v>479</v>
      </c>
      <c r="J283" t="s">
        <v>480</v>
      </c>
    </row>
    <row r="284" spans="4:10" x14ac:dyDescent="0.25">
      <c r="D284">
        <v>20</v>
      </c>
      <c r="E284">
        <v>280</v>
      </c>
      <c r="F284" t="s">
        <v>370</v>
      </c>
      <c r="H284">
        <v>280</v>
      </c>
      <c r="I284" t="s">
        <v>478</v>
      </c>
      <c r="J284" t="s">
        <v>134</v>
      </c>
    </row>
    <row r="285" spans="4:10" x14ac:dyDescent="0.25">
      <c r="D285">
        <v>20</v>
      </c>
      <c r="E285">
        <v>281</v>
      </c>
      <c r="F285" t="s">
        <v>371</v>
      </c>
      <c r="H285">
        <v>281</v>
      </c>
      <c r="I285" t="s">
        <v>478</v>
      </c>
      <c r="J285" t="s">
        <v>134</v>
      </c>
    </row>
    <row r="286" spans="4:10" x14ac:dyDescent="0.25">
      <c r="D286">
        <v>20</v>
      </c>
      <c r="E286">
        <v>282</v>
      </c>
      <c r="F286" t="s">
        <v>372</v>
      </c>
      <c r="H286">
        <v>282</v>
      </c>
      <c r="I286" t="s">
        <v>478</v>
      </c>
      <c r="J286" t="s">
        <v>134</v>
      </c>
    </row>
    <row r="287" spans="4:10" x14ac:dyDescent="0.25">
      <c r="D287">
        <v>20</v>
      </c>
      <c r="E287">
        <v>283</v>
      </c>
      <c r="F287" t="s">
        <v>373</v>
      </c>
      <c r="H287">
        <v>283</v>
      </c>
      <c r="I287" t="s">
        <v>478</v>
      </c>
      <c r="J287" t="s">
        <v>134</v>
      </c>
    </row>
    <row r="288" spans="4:10" x14ac:dyDescent="0.25">
      <c r="D288">
        <v>20</v>
      </c>
      <c r="E288">
        <v>284</v>
      </c>
      <c r="F288" t="s">
        <v>374</v>
      </c>
      <c r="H288">
        <v>284</v>
      </c>
      <c r="I288" t="s">
        <v>478</v>
      </c>
      <c r="J288" t="s">
        <v>134</v>
      </c>
    </row>
    <row r="289" spans="4:10" x14ac:dyDescent="0.25">
      <c r="D289">
        <v>20</v>
      </c>
      <c r="E289">
        <v>285</v>
      </c>
      <c r="F289" t="s">
        <v>375</v>
      </c>
      <c r="H289">
        <v>285</v>
      </c>
      <c r="I289" t="s">
        <v>478</v>
      </c>
      <c r="J289" t="s">
        <v>134</v>
      </c>
    </row>
    <row r="290" spans="4:10" x14ac:dyDescent="0.25">
      <c r="D290">
        <v>20</v>
      </c>
      <c r="E290">
        <v>286</v>
      </c>
      <c r="F290" t="s">
        <v>376</v>
      </c>
      <c r="H290">
        <v>286</v>
      </c>
      <c r="I290" t="s">
        <v>478</v>
      </c>
      <c r="J290" t="s">
        <v>134</v>
      </c>
    </row>
    <row r="291" spans="4:10" x14ac:dyDescent="0.25">
      <c r="D291">
        <v>20</v>
      </c>
      <c r="E291">
        <v>287</v>
      </c>
      <c r="F291" t="s">
        <v>377</v>
      </c>
      <c r="H291">
        <v>287</v>
      </c>
      <c r="I291" t="s">
        <v>478</v>
      </c>
      <c r="J291" t="s">
        <v>134</v>
      </c>
    </row>
    <row r="292" spans="4:10" x14ac:dyDescent="0.25">
      <c r="D292">
        <v>20</v>
      </c>
      <c r="E292">
        <v>288</v>
      </c>
      <c r="F292" t="s">
        <v>378</v>
      </c>
      <c r="H292">
        <v>288</v>
      </c>
      <c r="I292" t="s">
        <v>493</v>
      </c>
      <c r="J292" t="s">
        <v>494</v>
      </c>
    </row>
    <row r="293" spans="4:10" x14ac:dyDescent="0.25">
      <c r="D293">
        <v>20</v>
      </c>
      <c r="E293">
        <v>289</v>
      </c>
      <c r="F293" t="s">
        <v>378</v>
      </c>
      <c r="H293">
        <v>289</v>
      </c>
      <c r="I293" t="s">
        <v>495</v>
      </c>
      <c r="J293" t="s">
        <v>496</v>
      </c>
    </row>
    <row r="294" spans="4:10" x14ac:dyDescent="0.25">
      <c r="D294">
        <v>20</v>
      </c>
      <c r="E294">
        <v>290</v>
      </c>
      <c r="F294" t="s">
        <v>379</v>
      </c>
      <c r="H294">
        <v>290</v>
      </c>
      <c r="I294" t="s">
        <v>478</v>
      </c>
      <c r="J294" t="s">
        <v>134</v>
      </c>
    </row>
    <row r="295" spans="4:10" x14ac:dyDescent="0.25">
      <c r="D295">
        <v>20</v>
      </c>
      <c r="E295">
        <v>291</v>
      </c>
      <c r="F295" t="s">
        <v>380</v>
      </c>
      <c r="H295">
        <v>291</v>
      </c>
      <c r="I295" t="s">
        <v>478</v>
      </c>
      <c r="J295" t="s">
        <v>134</v>
      </c>
    </row>
    <row r="296" spans="4:10" x14ac:dyDescent="0.25">
      <c r="D296">
        <v>20</v>
      </c>
      <c r="E296">
        <v>292</v>
      </c>
      <c r="F296" t="s">
        <v>381</v>
      </c>
      <c r="H296">
        <v>292</v>
      </c>
    </row>
    <row r="297" spans="4:10" x14ac:dyDescent="0.25">
      <c r="D297">
        <v>20</v>
      </c>
      <c r="E297">
        <v>293</v>
      </c>
      <c r="F297" t="s">
        <v>381</v>
      </c>
      <c r="H297">
        <v>293</v>
      </c>
    </row>
    <row r="298" spans="4:10" x14ac:dyDescent="0.25">
      <c r="D298">
        <v>20</v>
      </c>
      <c r="E298">
        <v>294</v>
      </c>
      <c r="F298" t="s">
        <v>381</v>
      </c>
      <c r="H298">
        <v>294</v>
      </c>
    </row>
    <row r="299" spans="4:10" x14ac:dyDescent="0.25">
      <c r="D299">
        <v>20</v>
      </c>
      <c r="E299">
        <v>295</v>
      </c>
      <c r="F299" t="s">
        <v>381</v>
      </c>
      <c r="H299">
        <v>295</v>
      </c>
    </row>
    <row r="300" spans="4:10" x14ac:dyDescent="0.25">
      <c r="D300">
        <v>20</v>
      </c>
      <c r="E300">
        <v>296</v>
      </c>
      <c r="F300" t="s">
        <v>381</v>
      </c>
      <c r="H300">
        <v>296</v>
      </c>
    </row>
    <row r="301" spans="4:10" x14ac:dyDescent="0.25">
      <c r="D301">
        <v>21</v>
      </c>
      <c r="E301">
        <v>297</v>
      </c>
      <c r="F301" t="s">
        <v>382</v>
      </c>
      <c r="H301">
        <v>297</v>
      </c>
      <c r="I301" t="s">
        <v>478</v>
      </c>
      <c r="J301" t="s">
        <v>134</v>
      </c>
    </row>
    <row r="302" spans="4:10" x14ac:dyDescent="0.25">
      <c r="D302">
        <v>21</v>
      </c>
      <c r="E302">
        <v>298</v>
      </c>
      <c r="F302" t="s">
        <v>383</v>
      </c>
      <c r="H302">
        <v>298</v>
      </c>
      <c r="I302" t="s">
        <v>478</v>
      </c>
      <c r="J302" t="s">
        <v>134</v>
      </c>
    </row>
    <row r="303" spans="4:10" x14ac:dyDescent="0.25">
      <c r="D303">
        <v>21</v>
      </c>
      <c r="E303">
        <v>299</v>
      </c>
      <c r="F303" t="s">
        <v>384</v>
      </c>
      <c r="H303">
        <v>299</v>
      </c>
      <c r="I303" t="s">
        <v>478</v>
      </c>
      <c r="J303" t="s">
        <v>134</v>
      </c>
    </row>
    <row r="304" spans="4:10" x14ac:dyDescent="0.25">
      <c r="D304">
        <v>21</v>
      </c>
      <c r="E304">
        <v>300</v>
      </c>
      <c r="F304" t="s">
        <v>385</v>
      </c>
      <c r="H304">
        <v>300</v>
      </c>
      <c r="I304" t="s">
        <v>478</v>
      </c>
      <c r="J304" t="s">
        <v>134</v>
      </c>
    </row>
    <row r="305" spans="4:10" x14ac:dyDescent="0.25">
      <c r="D305">
        <v>21</v>
      </c>
      <c r="E305">
        <v>301</v>
      </c>
      <c r="F305" t="s">
        <v>386</v>
      </c>
      <c r="H305">
        <v>301</v>
      </c>
      <c r="I305" t="s">
        <v>478</v>
      </c>
      <c r="J305" t="s">
        <v>134</v>
      </c>
    </row>
    <row r="306" spans="4:10" x14ac:dyDescent="0.25">
      <c r="D306">
        <v>21</v>
      </c>
      <c r="E306">
        <v>302</v>
      </c>
      <c r="F306" t="s">
        <v>387</v>
      </c>
      <c r="H306">
        <v>302</v>
      </c>
      <c r="I306" t="s">
        <v>478</v>
      </c>
      <c r="J306" t="s">
        <v>134</v>
      </c>
    </row>
    <row r="307" spans="4:10" x14ac:dyDescent="0.25">
      <c r="D307">
        <v>21</v>
      </c>
      <c r="E307">
        <v>303</v>
      </c>
      <c r="F307" t="s">
        <v>388</v>
      </c>
      <c r="H307">
        <v>303</v>
      </c>
      <c r="I307" t="s">
        <v>478</v>
      </c>
      <c r="J307" t="s">
        <v>134</v>
      </c>
    </row>
    <row r="308" spans="4:10" x14ac:dyDescent="0.25">
      <c r="D308">
        <v>21</v>
      </c>
      <c r="E308">
        <v>304</v>
      </c>
      <c r="F308" t="s">
        <v>389</v>
      </c>
      <c r="H308">
        <v>304</v>
      </c>
      <c r="I308" t="s">
        <v>478</v>
      </c>
      <c r="J308" t="s">
        <v>134</v>
      </c>
    </row>
    <row r="309" spans="4:10" x14ac:dyDescent="0.25">
      <c r="D309">
        <v>21</v>
      </c>
      <c r="E309">
        <v>305</v>
      </c>
      <c r="F309" t="s">
        <v>390</v>
      </c>
      <c r="H309">
        <v>305</v>
      </c>
      <c r="I309" t="s">
        <v>478</v>
      </c>
      <c r="J309" t="s">
        <v>134</v>
      </c>
    </row>
    <row r="310" spans="4:10" x14ac:dyDescent="0.25">
      <c r="D310">
        <v>21</v>
      </c>
      <c r="E310">
        <v>306</v>
      </c>
      <c r="F310" t="s">
        <v>391</v>
      </c>
      <c r="H310">
        <v>306</v>
      </c>
      <c r="I310" t="s">
        <v>478</v>
      </c>
      <c r="J310" t="s">
        <v>134</v>
      </c>
    </row>
    <row r="311" spans="4:10" x14ac:dyDescent="0.25">
      <c r="D311">
        <v>21</v>
      </c>
      <c r="E311">
        <v>307</v>
      </c>
      <c r="F311" t="s">
        <v>392</v>
      </c>
      <c r="H311">
        <v>307</v>
      </c>
      <c r="I311" t="s">
        <v>478</v>
      </c>
      <c r="J311" t="s">
        <v>134</v>
      </c>
    </row>
    <row r="312" spans="4:10" x14ac:dyDescent="0.25">
      <c r="D312">
        <v>21</v>
      </c>
      <c r="E312">
        <v>308</v>
      </c>
      <c r="F312" t="s">
        <v>393</v>
      </c>
      <c r="H312">
        <v>308</v>
      </c>
      <c r="I312" t="s">
        <v>478</v>
      </c>
      <c r="J312" t="s">
        <v>134</v>
      </c>
    </row>
    <row r="313" spans="4:10" x14ac:dyDescent="0.25">
      <c r="D313">
        <v>21</v>
      </c>
      <c r="E313">
        <v>309</v>
      </c>
      <c r="F313" t="s">
        <v>394</v>
      </c>
      <c r="H313">
        <v>309</v>
      </c>
      <c r="I313" t="s">
        <v>478</v>
      </c>
      <c r="J313" t="s">
        <v>134</v>
      </c>
    </row>
    <row r="314" spans="4:10" x14ac:dyDescent="0.25">
      <c r="D314">
        <v>21</v>
      </c>
      <c r="E314">
        <v>310</v>
      </c>
      <c r="F314" t="s">
        <v>395</v>
      </c>
      <c r="H314">
        <v>310</v>
      </c>
      <c r="I314" t="s">
        <v>478</v>
      </c>
      <c r="J314" t="s">
        <v>134</v>
      </c>
    </row>
    <row r="315" spans="4:10" x14ac:dyDescent="0.25">
      <c r="D315">
        <v>21</v>
      </c>
      <c r="E315">
        <v>311</v>
      </c>
      <c r="F315" t="s">
        <v>396</v>
      </c>
      <c r="H315">
        <v>311</v>
      </c>
      <c r="I315" t="s">
        <v>478</v>
      </c>
      <c r="J315" t="s">
        <v>134</v>
      </c>
    </row>
    <row r="316" spans="4:10" x14ac:dyDescent="0.25">
      <c r="D316">
        <v>21</v>
      </c>
      <c r="E316">
        <v>312</v>
      </c>
      <c r="F316" t="s">
        <v>397</v>
      </c>
      <c r="H316">
        <v>312</v>
      </c>
      <c r="I316" t="s">
        <v>478</v>
      </c>
      <c r="J316" t="s">
        <v>134</v>
      </c>
    </row>
    <row r="317" spans="4:10" x14ac:dyDescent="0.25">
      <c r="D317">
        <v>21</v>
      </c>
      <c r="E317">
        <v>313</v>
      </c>
      <c r="F317" t="s">
        <v>398</v>
      </c>
      <c r="H317">
        <v>313</v>
      </c>
      <c r="I317" t="s">
        <v>478</v>
      </c>
      <c r="J317" t="s">
        <v>134</v>
      </c>
    </row>
    <row r="318" spans="4:10" x14ac:dyDescent="0.25">
      <c r="D318">
        <v>21</v>
      </c>
      <c r="E318">
        <v>314</v>
      </c>
      <c r="F318" t="s">
        <v>399</v>
      </c>
      <c r="H318">
        <v>314</v>
      </c>
      <c r="I318" t="s">
        <v>478</v>
      </c>
      <c r="J318" t="s">
        <v>134</v>
      </c>
    </row>
    <row r="319" spans="4:10" x14ac:dyDescent="0.25">
      <c r="D319">
        <v>21</v>
      </c>
      <c r="E319">
        <v>315</v>
      </c>
      <c r="F319" t="s">
        <v>400</v>
      </c>
      <c r="H319">
        <v>315</v>
      </c>
      <c r="I319" t="s">
        <v>478</v>
      </c>
      <c r="J319" t="s">
        <v>134</v>
      </c>
    </row>
    <row r="320" spans="4:10" x14ac:dyDescent="0.25">
      <c r="D320">
        <v>21</v>
      </c>
      <c r="E320">
        <v>316</v>
      </c>
      <c r="F320" t="s">
        <v>401</v>
      </c>
      <c r="H320">
        <v>316</v>
      </c>
      <c r="I320" t="s">
        <v>478</v>
      </c>
      <c r="J320" t="s">
        <v>134</v>
      </c>
    </row>
    <row r="321" spans="4:10" x14ac:dyDescent="0.25">
      <c r="D321">
        <v>21</v>
      </c>
      <c r="E321">
        <v>317</v>
      </c>
      <c r="F321" t="s">
        <v>402</v>
      </c>
      <c r="H321">
        <v>317</v>
      </c>
      <c r="I321" t="s">
        <v>478</v>
      </c>
      <c r="J321" t="s">
        <v>134</v>
      </c>
    </row>
    <row r="322" spans="4:10" x14ac:dyDescent="0.25">
      <c r="D322">
        <v>21</v>
      </c>
      <c r="E322">
        <v>318</v>
      </c>
      <c r="F322" t="s">
        <v>403</v>
      </c>
      <c r="H322">
        <v>318</v>
      </c>
      <c r="I322" t="s">
        <v>497</v>
      </c>
      <c r="J322" t="s">
        <v>497</v>
      </c>
    </row>
    <row r="323" spans="4:10" x14ac:dyDescent="0.25">
      <c r="D323">
        <v>21</v>
      </c>
      <c r="E323">
        <v>319</v>
      </c>
      <c r="F323" t="s">
        <v>404</v>
      </c>
      <c r="H323">
        <v>319</v>
      </c>
      <c r="I323" t="s">
        <v>497</v>
      </c>
      <c r="J323" t="s">
        <v>497</v>
      </c>
    </row>
    <row r="324" spans="4:10" x14ac:dyDescent="0.25">
      <c r="D324">
        <v>21</v>
      </c>
      <c r="E324">
        <v>320</v>
      </c>
      <c r="F324" t="s">
        <v>405</v>
      </c>
      <c r="H324">
        <v>320</v>
      </c>
      <c r="I324" t="s">
        <v>497</v>
      </c>
      <c r="J324" t="s">
        <v>497</v>
      </c>
    </row>
    <row r="325" spans="4:10" x14ac:dyDescent="0.25">
      <c r="D325">
        <v>21</v>
      </c>
      <c r="E325">
        <v>321</v>
      </c>
      <c r="F325" t="s">
        <v>406</v>
      </c>
      <c r="H325">
        <v>321</v>
      </c>
      <c r="I325" t="s">
        <v>478</v>
      </c>
      <c r="J325" t="s">
        <v>134</v>
      </c>
    </row>
    <row r="326" spans="4:10" x14ac:dyDescent="0.25">
      <c r="D326">
        <v>21</v>
      </c>
      <c r="E326">
        <v>322</v>
      </c>
      <c r="F326" t="s">
        <v>407</v>
      </c>
      <c r="H326">
        <v>322</v>
      </c>
      <c r="I326" t="s">
        <v>478</v>
      </c>
      <c r="J326" t="s">
        <v>134</v>
      </c>
    </row>
    <row r="327" spans="4:10" x14ac:dyDescent="0.25">
      <c r="D327">
        <v>21</v>
      </c>
      <c r="E327">
        <v>323</v>
      </c>
      <c r="F327" t="s">
        <v>408</v>
      </c>
      <c r="H327">
        <v>323</v>
      </c>
      <c r="I327" t="s">
        <v>131</v>
      </c>
      <c r="J327" t="s">
        <v>132</v>
      </c>
    </row>
    <row r="328" spans="4:10" x14ac:dyDescent="0.25">
      <c r="D328">
        <v>21</v>
      </c>
      <c r="E328">
        <v>324</v>
      </c>
      <c r="F328" t="s">
        <v>408</v>
      </c>
      <c r="H328">
        <v>324</v>
      </c>
      <c r="I328" t="s">
        <v>491</v>
      </c>
      <c r="J328" t="s">
        <v>561</v>
      </c>
    </row>
    <row r="329" spans="4:10" x14ac:dyDescent="0.25">
      <c r="D329">
        <v>21</v>
      </c>
      <c r="E329">
        <v>325</v>
      </c>
      <c r="F329" t="s">
        <v>409</v>
      </c>
      <c r="H329">
        <v>325</v>
      </c>
      <c r="I329" t="s">
        <v>478</v>
      </c>
      <c r="J329" t="s">
        <v>134</v>
      </c>
    </row>
    <row r="330" spans="4:10" x14ac:dyDescent="0.25">
      <c r="D330">
        <v>21</v>
      </c>
      <c r="E330">
        <v>326</v>
      </c>
      <c r="F330" t="s">
        <v>410</v>
      </c>
      <c r="H330">
        <v>326</v>
      </c>
      <c r="I330" t="s">
        <v>478</v>
      </c>
      <c r="J330" t="s">
        <v>134</v>
      </c>
    </row>
    <row r="331" spans="4:10" x14ac:dyDescent="0.25">
      <c r="D331">
        <v>21</v>
      </c>
      <c r="E331">
        <v>327</v>
      </c>
      <c r="F331" t="s">
        <v>411</v>
      </c>
      <c r="H331">
        <v>327</v>
      </c>
      <c r="I331" t="s">
        <v>497</v>
      </c>
      <c r="J331" t="s">
        <v>497</v>
      </c>
    </row>
    <row r="332" spans="4:10" x14ac:dyDescent="0.25">
      <c r="D332">
        <v>21</v>
      </c>
      <c r="E332">
        <v>328</v>
      </c>
      <c r="F332" t="s">
        <v>412</v>
      </c>
      <c r="H332">
        <v>328</v>
      </c>
      <c r="I332" t="s">
        <v>478</v>
      </c>
      <c r="J332" t="s">
        <v>134</v>
      </c>
    </row>
    <row r="333" spans="4:10" x14ac:dyDescent="0.25">
      <c r="D333">
        <v>21</v>
      </c>
      <c r="E333">
        <v>329</v>
      </c>
      <c r="F333" t="s">
        <v>413</v>
      </c>
      <c r="H333">
        <v>329</v>
      </c>
      <c r="I333" t="s">
        <v>478</v>
      </c>
      <c r="J333" t="s">
        <v>134</v>
      </c>
    </row>
    <row r="334" spans="4:10" x14ac:dyDescent="0.25">
      <c r="D334">
        <v>21</v>
      </c>
      <c r="E334">
        <v>330</v>
      </c>
      <c r="F334" t="s">
        <v>414</v>
      </c>
      <c r="H334">
        <v>330</v>
      </c>
      <c r="I334" t="s">
        <v>479</v>
      </c>
      <c r="J334" t="s">
        <v>480</v>
      </c>
    </row>
    <row r="335" spans="4:10" x14ac:dyDescent="0.25">
      <c r="D335">
        <v>21</v>
      </c>
      <c r="E335">
        <v>331</v>
      </c>
      <c r="F335" t="s">
        <v>415</v>
      </c>
      <c r="H335">
        <v>331</v>
      </c>
      <c r="I335" t="s">
        <v>478</v>
      </c>
      <c r="J335" t="s">
        <v>134</v>
      </c>
    </row>
    <row r="336" spans="4:10" x14ac:dyDescent="0.25">
      <c r="D336">
        <v>21</v>
      </c>
      <c r="E336">
        <v>332</v>
      </c>
      <c r="F336" t="s">
        <v>416</v>
      </c>
      <c r="H336">
        <v>332</v>
      </c>
      <c r="I336" t="s">
        <v>478</v>
      </c>
      <c r="J336" t="s">
        <v>134</v>
      </c>
    </row>
    <row r="337" spans="4:10" x14ac:dyDescent="0.25">
      <c r="D337">
        <v>21</v>
      </c>
      <c r="E337">
        <v>333</v>
      </c>
      <c r="F337" t="s">
        <v>417</v>
      </c>
      <c r="H337">
        <v>333</v>
      </c>
    </row>
    <row r="338" spans="4:10" x14ac:dyDescent="0.25">
      <c r="D338">
        <v>21</v>
      </c>
      <c r="E338">
        <v>334</v>
      </c>
      <c r="F338" t="s">
        <v>417</v>
      </c>
      <c r="H338">
        <v>334</v>
      </c>
    </row>
    <row r="339" spans="4:10" x14ac:dyDescent="0.25">
      <c r="D339">
        <v>21</v>
      </c>
      <c r="E339">
        <v>335</v>
      </c>
      <c r="F339" t="s">
        <v>417</v>
      </c>
      <c r="H339">
        <v>335</v>
      </c>
    </row>
    <row r="340" spans="4:10" x14ac:dyDescent="0.25">
      <c r="D340">
        <v>21</v>
      </c>
      <c r="E340">
        <v>336</v>
      </c>
      <c r="F340" t="s">
        <v>417</v>
      </c>
      <c r="H340">
        <v>336</v>
      </c>
    </row>
    <row r="341" spans="4:10" x14ac:dyDescent="0.25">
      <c r="D341">
        <v>21</v>
      </c>
      <c r="E341">
        <v>337</v>
      </c>
      <c r="F341" t="s">
        <v>417</v>
      </c>
      <c r="H341">
        <v>337</v>
      </c>
    </row>
    <row r="342" spans="4:10" x14ac:dyDescent="0.25">
      <c r="D342">
        <v>22</v>
      </c>
      <c r="E342">
        <v>338</v>
      </c>
      <c r="F342" t="s">
        <v>418</v>
      </c>
      <c r="H342">
        <v>338</v>
      </c>
      <c r="I342" t="s">
        <v>479</v>
      </c>
      <c r="J342" t="s">
        <v>480</v>
      </c>
    </row>
    <row r="343" spans="4:10" x14ac:dyDescent="0.25">
      <c r="D343">
        <v>22</v>
      </c>
      <c r="E343">
        <v>339</v>
      </c>
      <c r="F343" t="s">
        <v>419</v>
      </c>
      <c r="H343">
        <v>339</v>
      </c>
      <c r="I343" t="s">
        <v>479</v>
      </c>
      <c r="J343" t="s">
        <v>480</v>
      </c>
    </row>
    <row r="344" spans="4:10" x14ac:dyDescent="0.25">
      <c r="D344">
        <v>22</v>
      </c>
      <c r="E344">
        <v>340</v>
      </c>
      <c r="F344" t="s">
        <v>420</v>
      </c>
      <c r="H344">
        <v>340</v>
      </c>
      <c r="I344" t="s">
        <v>479</v>
      </c>
      <c r="J344" t="s">
        <v>480</v>
      </c>
    </row>
    <row r="345" spans="4:10" x14ac:dyDescent="0.25">
      <c r="D345">
        <v>22</v>
      </c>
      <c r="E345">
        <v>341</v>
      </c>
      <c r="F345" t="s">
        <v>421</v>
      </c>
      <c r="H345">
        <v>341</v>
      </c>
      <c r="I345" t="s">
        <v>479</v>
      </c>
      <c r="J345" t="s">
        <v>480</v>
      </c>
    </row>
    <row r="346" spans="4:10" x14ac:dyDescent="0.25">
      <c r="D346">
        <v>22</v>
      </c>
      <c r="E346">
        <v>342</v>
      </c>
      <c r="F346" t="s">
        <v>422</v>
      </c>
      <c r="H346">
        <v>342</v>
      </c>
      <c r="I346" t="s">
        <v>479</v>
      </c>
      <c r="J346" t="s">
        <v>480</v>
      </c>
    </row>
    <row r="347" spans="4:10" x14ac:dyDescent="0.25">
      <c r="D347">
        <v>22</v>
      </c>
      <c r="E347">
        <v>343</v>
      </c>
      <c r="F347" t="s">
        <v>423</v>
      </c>
      <c r="H347">
        <v>343</v>
      </c>
      <c r="I347" t="s">
        <v>479</v>
      </c>
      <c r="J347" t="s">
        <v>480</v>
      </c>
    </row>
    <row r="348" spans="4:10" x14ac:dyDescent="0.25">
      <c r="D348">
        <v>22</v>
      </c>
      <c r="E348">
        <v>344</v>
      </c>
      <c r="F348" t="s">
        <v>424</v>
      </c>
      <c r="H348">
        <v>344</v>
      </c>
      <c r="I348" t="s">
        <v>479</v>
      </c>
      <c r="J348" t="s">
        <v>480</v>
      </c>
    </row>
    <row r="349" spans="4:10" x14ac:dyDescent="0.25">
      <c r="D349">
        <v>22</v>
      </c>
      <c r="E349">
        <v>345</v>
      </c>
      <c r="F349" t="s">
        <v>425</v>
      </c>
      <c r="H349">
        <v>345</v>
      </c>
      <c r="I349" t="s">
        <v>479</v>
      </c>
      <c r="J349" t="s">
        <v>480</v>
      </c>
    </row>
    <row r="350" spans="4:10" x14ac:dyDescent="0.25">
      <c r="D350">
        <v>22</v>
      </c>
      <c r="E350">
        <v>346</v>
      </c>
      <c r="F350" t="s">
        <v>426</v>
      </c>
      <c r="H350">
        <v>346</v>
      </c>
      <c r="I350" t="s">
        <v>479</v>
      </c>
      <c r="J350" t="s">
        <v>480</v>
      </c>
    </row>
    <row r="351" spans="4:10" x14ac:dyDescent="0.25">
      <c r="D351">
        <v>22</v>
      </c>
      <c r="E351">
        <v>347</v>
      </c>
      <c r="F351" t="s">
        <v>427</v>
      </c>
      <c r="H351">
        <v>347</v>
      </c>
      <c r="I351" t="s">
        <v>479</v>
      </c>
      <c r="J351" t="s">
        <v>480</v>
      </c>
    </row>
    <row r="352" spans="4:10" x14ac:dyDescent="0.25">
      <c r="D352">
        <v>22</v>
      </c>
      <c r="E352">
        <v>348</v>
      </c>
      <c r="F352" t="s">
        <v>428</v>
      </c>
      <c r="H352">
        <v>348</v>
      </c>
      <c r="I352" t="s">
        <v>479</v>
      </c>
      <c r="J352" t="s">
        <v>480</v>
      </c>
    </row>
    <row r="353" spans="4:8" x14ac:dyDescent="0.25">
      <c r="D353">
        <v>22</v>
      </c>
      <c r="E353">
        <v>349</v>
      </c>
      <c r="F353" t="s">
        <v>429</v>
      </c>
      <c r="H353">
        <v>349</v>
      </c>
    </row>
    <row r="354" spans="4:8" x14ac:dyDescent="0.25">
      <c r="D354">
        <v>22</v>
      </c>
      <c r="E354">
        <v>350</v>
      </c>
      <c r="F354" t="s">
        <v>429</v>
      </c>
      <c r="H354">
        <v>350</v>
      </c>
    </row>
    <row r="355" spans="4:8" x14ac:dyDescent="0.25">
      <c r="D355">
        <v>22</v>
      </c>
      <c r="E355">
        <v>351</v>
      </c>
      <c r="F355" t="s">
        <v>429</v>
      </c>
      <c r="H355">
        <v>351</v>
      </c>
    </row>
    <row r="356" spans="4:8" x14ac:dyDescent="0.25">
      <c r="D356">
        <v>22</v>
      </c>
      <c r="E356">
        <v>352</v>
      </c>
      <c r="F356" t="s">
        <v>429</v>
      </c>
      <c r="H356">
        <v>352</v>
      </c>
    </row>
    <row r="357" spans="4:8" x14ac:dyDescent="0.25">
      <c r="D357">
        <v>22</v>
      </c>
      <c r="E357">
        <v>353</v>
      </c>
      <c r="F357" t="s">
        <v>429</v>
      </c>
      <c r="H357">
        <v>353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B1:AL59"/>
  <sheetViews>
    <sheetView showGridLines="0" workbookViewId="0"/>
  </sheetViews>
  <sheetFormatPr baseColWidth="10" defaultRowHeight="15" x14ac:dyDescent="0.25"/>
  <cols>
    <col min="1" max="30" width="4.42578125" customWidth="1"/>
    <col min="31" max="42" width="4.28515625" customWidth="1"/>
  </cols>
  <sheetData>
    <row r="1" spans="2:38" ht="15.75" thickBot="1" x14ac:dyDescent="0.3"/>
    <row r="2" spans="2:38" x14ac:dyDescent="0.25">
      <c r="B2" s="12"/>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5"/>
    </row>
    <row r="3" spans="2:38" ht="15.75" x14ac:dyDescent="0.25">
      <c r="B3" s="16"/>
      <c r="C3" s="356" t="s">
        <v>851</v>
      </c>
      <c r="D3" s="356"/>
      <c r="E3" s="356"/>
      <c r="F3" s="356"/>
      <c r="G3" s="356"/>
      <c r="H3" s="356"/>
      <c r="I3" s="356"/>
      <c r="J3" s="356"/>
      <c r="K3" s="356"/>
      <c r="L3" s="356"/>
      <c r="M3" s="356"/>
      <c r="N3" s="356"/>
      <c r="O3" s="356"/>
      <c r="P3" s="356"/>
      <c r="Q3" s="356"/>
      <c r="R3" s="356"/>
      <c r="S3" s="356"/>
      <c r="T3" s="356"/>
      <c r="U3" s="356"/>
      <c r="V3" s="356"/>
      <c r="W3" s="356"/>
      <c r="X3" s="356"/>
      <c r="Y3" s="356"/>
      <c r="Z3" s="356"/>
      <c r="AA3" s="356"/>
      <c r="AB3" s="356"/>
      <c r="AC3" s="356"/>
      <c r="AD3" s="356"/>
      <c r="AE3" s="356"/>
      <c r="AF3" s="356"/>
      <c r="AG3" s="356"/>
      <c r="AH3" s="356"/>
      <c r="AI3" s="356"/>
      <c r="AJ3" s="356"/>
      <c r="AK3" s="356"/>
      <c r="AL3" s="17"/>
    </row>
    <row r="4" spans="2:38" x14ac:dyDescent="0.25">
      <c r="B4" s="16"/>
      <c r="C4" s="3"/>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17"/>
    </row>
    <row r="5" spans="2:38" x14ac:dyDescent="0.25">
      <c r="B5" s="16"/>
      <c r="C5" s="242" t="s">
        <v>852</v>
      </c>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17"/>
    </row>
    <row r="6" spans="2:38" x14ac:dyDescent="0.25">
      <c r="B6" s="16"/>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17"/>
    </row>
    <row r="7" spans="2:38" x14ac:dyDescent="0.25">
      <c r="B7" s="16"/>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17"/>
    </row>
    <row r="8" spans="2:38" x14ac:dyDescent="0.25">
      <c r="B8" s="16"/>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17"/>
    </row>
    <row r="9" spans="2:38" x14ac:dyDescent="0.25">
      <c r="B9" s="16"/>
      <c r="C9" s="242" t="s">
        <v>853</v>
      </c>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17"/>
    </row>
    <row r="10" spans="2:38" ht="41.25" customHeight="1" x14ac:dyDescent="0.25">
      <c r="B10" s="16"/>
      <c r="C10" s="355" t="s">
        <v>239</v>
      </c>
      <c r="D10" s="355"/>
      <c r="E10" s="355"/>
      <c r="F10" s="355"/>
      <c r="G10" s="355"/>
      <c r="H10" s="355"/>
      <c r="I10" s="355"/>
      <c r="J10" s="355"/>
      <c r="K10" s="355"/>
      <c r="L10" s="355"/>
      <c r="M10" s="355"/>
      <c r="N10" s="355"/>
      <c r="O10" s="355"/>
      <c r="P10" s="355"/>
      <c r="Q10" s="355"/>
      <c r="R10" s="355"/>
      <c r="S10" s="355"/>
      <c r="T10" s="355"/>
      <c r="U10" s="355"/>
      <c r="V10" s="355"/>
      <c r="W10" s="355"/>
      <c r="X10" s="355"/>
      <c r="Y10" s="355"/>
      <c r="Z10" s="355"/>
      <c r="AA10" s="355"/>
      <c r="AB10" s="355"/>
      <c r="AC10" s="355"/>
      <c r="AD10" s="355"/>
      <c r="AE10" s="355"/>
      <c r="AF10" s="355"/>
      <c r="AG10" s="355"/>
      <c r="AH10" s="355"/>
      <c r="AI10" s="355"/>
      <c r="AJ10" s="355"/>
      <c r="AK10" s="355"/>
      <c r="AL10" s="17"/>
    </row>
    <row r="11" spans="2:38" ht="41.25" customHeight="1" x14ac:dyDescent="0.25">
      <c r="B11" s="16"/>
      <c r="C11" s="355" t="s">
        <v>90</v>
      </c>
      <c r="D11" s="355"/>
      <c r="E11" s="355"/>
      <c r="F11" s="355"/>
      <c r="G11" s="355"/>
      <c r="H11" s="355"/>
      <c r="I11" s="355"/>
      <c r="J11" s="355"/>
      <c r="K11" s="355"/>
      <c r="L11" s="355"/>
      <c r="M11" s="355"/>
      <c r="N11" s="355"/>
      <c r="O11" s="355"/>
      <c r="P11" s="355"/>
      <c r="Q11" s="355"/>
      <c r="R11" s="355"/>
      <c r="S11" s="355"/>
      <c r="T11" s="355"/>
      <c r="U11" s="355"/>
      <c r="V11" s="355"/>
      <c r="W11" s="355"/>
      <c r="X11" s="355"/>
      <c r="Y11" s="355"/>
      <c r="Z11" s="355"/>
      <c r="AA11" s="355"/>
      <c r="AB11" s="355"/>
      <c r="AC11" s="355"/>
      <c r="AD11" s="355"/>
      <c r="AE11" s="355"/>
      <c r="AF11" s="355"/>
      <c r="AG11" s="355"/>
      <c r="AH11" s="355"/>
      <c r="AI11" s="355"/>
      <c r="AJ11" s="355"/>
      <c r="AK11" s="355"/>
      <c r="AL11" s="17"/>
    </row>
    <row r="12" spans="2:38" ht="41.25" customHeight="1" x14ac:dyDescent="0.25">
      <c r="B12" s="16"/>
      <c r="C12" s="355" t="s">
        <v>89</v>
      </c>
      <c r="D12" s="355"/>
      <c r="E12" s="355"/>
      <c r="F12" s="355"/>
      <c r="G12" s="355"/>
      <c r="H12" s="355"/>
      <c r="I12" s="355"/>
      <c r="J12" s="355"/>
      <c r="K12" s="355"/>
      <c r="L12" s="355"/>
      <c r="M12" s="355"/>
      <c r="N12" s="355"/>
      <c r="O12" s="355"/>
      <c r="P12" s="355"/>
      <c r="Q12" s="355"/>
      <c r="R12" s="355"/>
      <c r="S12" s="355"/>
      <c r="T12" s="355"/>
      <c r="U12" s="355"/>
      <c r="V12" s="355"/>
      <c r="W12" s="355"/>
      <c r="X12" s="355"/>
      <c r="Y12" s="355"/>
      <c r="Z12" s="355"/>
      <c r="AA12" s="355"/>
      <c r="AB12" s="355"/>
      <c r="AC12" s="355"/>
      <c r="AD12" s="355"/>
      <c r="AE12" s="355"/>
      <c r="AF12" s="355"/>
      <c r="AG12" s="355"/>
      <c r="AH12" s="355"/>
      <c r="AI12" s="355"/>
      <c r="AJ12" s="355"/>
      <c r="AK12" s="355"/>
      <c r="AL12" s="17"/>
    </row>
    <row r="13" spans="2:38" ht="41.25" customHeight="1" x14ac:dyDescent="0.25">
      <c r="B13" s="16"/>
      <c r="C13" s="355" t="s">
        <v>240</v>
      </c>
      <c r="D13" s="355"/>
      <c r="E13" s="355"/>
      <c r="F13" s="355"/>
      <c r="G13" s="355"/>
      <c r="H13" s="355"/>
      <c r="I13" s="355"/>
      <c r="J13" s="355"/>
      <c r="K13" s="355"/>
      <c r="L13" s="355"/>
      <c r="M13" s="355"/>
      <c r="N13" s="355"/>
      <c r="O13" s="355"/>
      <c r="P13" s="355"/>
      <c r="Q13" s="355"/>
      <c r="R13" s="355"/>
      <c r="S13" s="355"/>
      <c r="T13" s="355"/>
      <c r="U13" s="355"/>
      <c r="V13" s="355"/>
      <c r="W13" s="355"/>
      <c r="X13" s="355"/>
      <c r="Y13" s="355"/>
      <c r="Z13" s="355"/>
      <c r="AA13" s="355"/>
      <c r="AB13" s="355"/>
      <c r="AC13" s="355"/>
      <c r="AD13" s="355"/>
      <c r="AE13" s="355"/>
      <c r="AF13" s="355"/>
      <c r="AG13" s="355"/>
      <c r="AH13" s="355"/>
      <c r="AI13" s="355"/>
      <c r="AJ13" s="355"/>
      <c r="AK13" s="355"/>
      <c r="AL13" s="17"/>
    </row>
    <row r="14" spans="2:38" ht="41.25" customHeight="1" x14ac:dyDescent="0.25">
      <c r="B14" s="16"/>
      <c r="C14" s="355" t="s">
        <v>164</v>
      </c>
      <c r="D14" s="355"/>
      <c r="E14" s="355"/>
      <c r="F14" s="355"/>
      <c r="G14" s="355"/>
      <c r="H14" s="355"/>
      <c r="I14" s="355"/>
      <c r="J14" s="355"/>
      <c r="K14" s="355"/>
      <c r="L14" s="355"/>
      <c r="M14" s="355"/>
      <c r="N14" s="355"/>
      <c r="O14" s="355"/>
      <c r="P14" s="355"/>
      <c r="Q14" s="355"/>
      <c r="R14" s="355"/>
      <c r="S14" s="355"/>
      <c r="T14" s="355"/>
      <c r="U14" s="355"/>
      <c r="V14" s="355"/>
      <c r="W14" s="355"/>
      <c r="X14" s="355"/>
      <c r="Y14" s="355"/>
      <c r="Z14" s="355"/>
      <c r="AA14" s="355"/>
      <c r="AB14" s="355"/>
      <c r="AC14" s="355"/>
      <c r="AD14" s="355"/>
      <c r="AE14" s="355"/>
      <c r="AF14" s="355"/>
      <c r="AG14" s="355"/>
      <c r="AH14" s="355"/>
      <c r="AI14" s="355"/>
      <c r="AJ14" s="355"/>
      <c r="AK14" s="355"/>
      <c r="AL14" s="17"/>
    </row>
    <row r="15" spans="2:38" ht="41.25" customHeight="1" x14ac:dyDescent="0.25">
      <c r="B15" s="16"/>
      <c r="C15" s="355" t="s">
        <v>164</v>
      </c>
      <c r="D15" s="355"/>
      <c r="E15" s="355"/>
      <c r="F15" s="355"/>
      <c r="G15" s="355"/>
      <c r="H15" s="355"/>
      <c r="I15" s="355"/>
      <c r="J15" s="355"/>
      <c r="K15" s="355"/>
      <c r="L15" s="355"/>
      <c r="M15" s="355"/>
      <c r="N15" s="355"/>
      <c r="O15" s="355"/>
      <c r="P15" s="355"/>
      <c r="Q15" s="355"/>
      <c r="R15" s="355"/>
      <c r="S15" s="355"/>
      <c r="T15" s="355"/>
      <c r="U15" s="355"/>
      <c r="V15" s="355"/>
      <c r="W15" s="355"/>
      <c r="X15" s="355"/>
      <c r="Y15" s="355"/>
      <c r="Z15" s="355"/>
      <c r="AA15" s="355"/>
      <c r="AB15" s="355"/>
      <c r="AC15" s="355"/>
      <c r="AD15" s="355"/>
      <c r="AE15" s="355"/>
      <c r="AF15" s="355"/>
      <c r="AG15" s="355"/>
      <c r="AH15" s="355"/>
      <c r="AI15" s="355"/>
      <c r="AJ15" s="355"/>
      <c r="AK15" s="355"/>
      <c r="AL15" s="17"/>
    </row>
    <row r="16" spans="2:38" ht="41.25" customHeight="1" x14ac:dyDescent="0.25">
      <c r="B16" s="16"/>
      <c r="C16" s="355" t="s">
        <v>164</v>
      </c>
      <c r="D16" s="355"/>
      <c r="E16" s="355"/>
      <c r="F16" s="355"/>
      <c r="G16" s="355"/>
      <c r="H16" s="355"/>
      <c r="I16" s="355"/>
      <c r="J16" s="355"/>
      <c r="K16" s="355"/>
      <c r="L16" s="355"/>
      <c r="M16" s="355"/>
      <c r="N16" s="355"/>
      <c r="O16" s="355"/>
      <c r="P16" s="355"/>
      <c r="Q16" s="355"/>
      <c r="R16" s="355"/>
      <c r="S16" s="355"/>
      <c r="T16" s="355"/>
      <c r="U16" s="355"/>
      <c r="V16" s="355"/>
      <c r="W16" s="355"/>
      <c r="X16" s="355"/>
      <c r="Y16" s="355"/>
      <c r="Z16" s="355"/>
      <c r="AA16" s="355"/>
      <c r="AB16" s="355"/>
      <c r="AC16" s="355"/>
      <c r="AD16" s="355"/>
      <c r="AE16" s="355"/>
      <c r="AF16" s="355"/>
      <c r="AG16" s="355"/>
      <c r="AH16" s="355"/>
      <c r="AI16" s="355"/>
      <c r="AJ16" s="355"/>
      <c r="AK16" s="355"/>
      <c r="AL16" s="17"/>
    </row>
    <row r="17" spans="2:38" ht="41.25" customHeight="1" x14ac:dyDescent="0.25">
      <c r="B17" s="16"/>
      <c r="C17" s="355" t="s">
        <v>164</v>
      </c>
      <c r="D17" s="355"/>
      <c r="E17" s="355"/>
      <c r="F17" s="355"/>
      <c r="G17" s="355"/>
      <c r="H17" s="355"/>
      <c r="I17" s="355"/>
      <c r="J17" s="355"/>
      <c r="K17" s="355"/>
      <c r="L17" s="355"/>
      <c r="M17" s="355"/>
      <c r="N17" s="355"/>
      <c r="O17" s="355"/>
      <c r="P17" s="355"/>
      <c r="Q17" s="355"/>
      <c r="R17" s="355"/>
      <c r="S17" s="355"/>
      <c r="T17" s="355"/>
      <c r="U17" s="355"/>
      <c r="V17" s="355"/>
      <c r="W17" s="355"/>
      <c r="X17" s="355"/>
      <c r="Y17" s="355"/>
      <c r="Z17" s="355"/>
      <c r="AA17" s="355"/>
      <c r="AB17" s="355"/>
      <c r="AC17" s="355"/>
      <c r="AD17" s="355"/>
      <c r="AE17" s="355"/>
      <c r="AF17" s="355"/>
      <c r="AG17" s="355"/>
      <c r="AH17" s="355"/>
      <c r="AI17" s="355"/>
      <c r="AJ17" s="355"/>
      <c r="AK17" s="355"/>
      <c r="AL17" s="17"/>
    </row>
    <row r="18" spans="2:38" ht="41.25" customHeight="1" x14ac:dyDescent="0.25">
      <c r="B18" s="16"/>
      <c r="C18" s="355" t="s">
        <v>164</v>
      </c>
      <c r="D18" s="355"/>
      <c r="E18" s="355"/>
      <c r="F18" s="355"/>
      <c r="G18" s="355"/>
      <c r="H18" s="355"/>
      <c r="I18" s="355"/>
      <c r="J18" s="355"/>
      <c r="K18" s="355"/>
      <c r="L18" s="355"/>
      <c r="M18" s="355"/>
      <c r="N18" s="355"/>
      <c r="O18" s="355"/>
      <c r="P18" s="355"/>
      <c r="Q18" s="355"/>
      <c r="R18" s="355"/>
      <c r="S18" s="355"/>
      <c r="T18" s="355"/>
      <c r="U18" s="355"/>
      <c r="V18" s="355"/>
      <c r="W18" s="355"/>
      <c r="X18" s="355"/>
      <c r="Y18" s="355"/>
      <c r="Z18" s="355"/>
      <c r="AA18" s="355"/>
      <c r="AB18" s="355"/>
      <c r="AC18" s="355"/>
      <c r="AD18" s="355"/>
      <c r="AE18" s="355"/>
      <c r="AF18" s="355"/>
      <c r="AG18" s="355"/>
      <c r="AH18" s="355"/>
      <c r="AI18" s="355"/>
      <c r="AJ18" s="355"/>
      <c r="AK18" s="355"/>
      <c r="AL18" s="17"/>
    </row>
    <row r="19" spans="2:38" ht="41.25" customHeight="1" x14ac:dyDescent="0.25">
      <c r="B19" s="16"/>
      <c r="C19" s="355"/>
      <c r="D19" s="355"/>
      <c r="E19" s="355"/>
      <c r="F19" s="355"/>
      <c r="G19" s="355"/>
      <c r="H19" s="355"/>
      <c r="I19" s="355"/>
      <c r="J19" s="355"/>
      <c r="K19" s="355"/>
      <c r="L19" s="355"/>
      <c r="M19" s="355"/>
      <c r="N19" s="355"/>
      <c r="O19" s="355"/>
      <c r="P19" s="355"/>
      <c r="Q19" s="355"/>
      <c r="R19" s="355"/>
      <c r="S19" s="355"/>
      <c r="T19" s="355"/>
      <c r="U19" s="355"/>
      <c r="V19" s="355"/>
      <c r="W19" s="355"/>
      <c r="X19" s="355"/>
      <c r="Y19" s="355"/>
      <c r="Z19" s="355"/>
      <c r="AA19" s="355"/>
      <c r="AB19" s="355"/>
      <c r="AC19" s="355"/>
      <c r="AD19" s="355"/>
      <c r="AE19" s="355"/>
      <c r="AF19" s="355"/>
      <c r="AG19" s="355"/>
      <c r="AH19" s="355"/>
      <c r="AI19" s="355"/>
      <c r="AJ19" s="355"/>
      <c r="AK19" s="355"/>
      <c r="AL19" s="17"/>
    </row>
    <row r="20" spans="2:38" ht="41.25" customHeight="1" x14ac:dyDescent="0.25">
      <c r="B20" s="16"/>
      <c r="C20" s="355"/>
      <c r="D20" s="355"/>
      <c r="E20" s="355"/>
      <c r="F20" s="355"/>
      <c r="G20" s="355"/>
      <c r="H20" s="355"/>
      <c r="I20" s="355"/>
      <c r="J20" s="355"/>
      <c r="K20" s="355"/>
      <c r="L20" s="355"/>
      <c r="M20" s="355"/>
      <c r="N20" s="355"/>
      <c r="O20" s="355"/>
      <c r="P20" s="355"/>
      <c r="Q20" s="355"/>
      <c r="R20" s="355"/>
      <c r="S20" s="355"/>
      <c r="T20" s="355"/>
      <c r="U20" s="355"/>
      <c r="V20" s="355"/>
      <c r="W20" s="355"/>
      <c r="X20" s="355"/>
      <c r="Y20" s="355"/>
      <c r="Z20" s="355"/>
      <c r="AA20" s="355"/>
      <c r="AB20" s="355"/>
      <c r="AC20" s="355"/>
      <c r="AD20" s="355"/>
      <c r="AE20" s="355"/>
      <c r="AF20" s="355"/>
      <c r="AG20" s="355"/>
      <c r="AH20" s="355"/>
      <c r="AI20" s="355"/>
      <c r="AJ20" s="355"/>
      <c r="AK20" s="355"/>
      <c r="AL20" s="17"/>
    </row>
    <row r="21" spans="2:38" ht="41.25" customHeight="1" x14ac:dyDescent="0.25">
      <c r="B21" s="16"/>
      <c r="C21" s="355"/>
      <c r="D21" s="355"/>
      <c r="E21" s="355"/>
      <c r="F21" s="355"/>
      <c r="G21" s="355"/>
      <c r="H21" s="355"/>
      <c r="I21" s="355"/>
      <c r="J21" s="355"/>
      <c r="K21" s="355"/>
      <c r="L21" s="355"/>
      <c r="M21" s="355"/>
      <c r="N21" s="355"/>
      <c r="O21" s="355"/>
      <c r="P21" s="355"/>
      <c r="Q21" s="355"/>
      <c r="R21" s="355"/>
      <c r="S21" s="355"/>
      <c r="T21" s="355"/>
      <c r="U21" s="355"/>
      <c r="V21" s="355"/>
      <c r="W21" s="355"/>
      <c r="X21" s="355"/>
      <c r="Y21" s="355"/>
      <c r="Z21" s="355"/>
      <c r="AA21" s="355"/>
      <c r="AB21" s="355"/>
      <c r="AC21" s="355"/>
      <c r="AD21" s="355"/>
      <c r="AE21" s="355"/>
      <c r="AF21" s="355"/>
      <c r="AG21" s="355"/>
      <c r="AH21" s="355"/>
      <c r="AI21" s="355"/>
      <c r="AJ21" s="355"/>
      <c r="AK21" s="355"/>
      <c r="AL21" s="17"/>
    </row>
    <row r="22" spans="2:38" ht="41.25" customHeight="1" x14ac:dyDescent="0.25">
      <c r="B22" s="16"/>
      <c r="C22" s="355"/>
      <c r="D22" s="355"/>
      <c r="E22" s="355"/>
      <c r="F22" s="355"/>
      <c r="G22" s="355"/>
      <c r="H22" s="355"/>
      <c r="I22" s="355"/>
      <c r="J22" s="355"/>
      <c r="K22" s="355"/>
      <c r="L22" s="355"/>
      <c r="M22" s="355"/>
      <c r="N22" s="355"/>
      <c r="O22" s="355"/>
      <c r="P22" s="355"/>
      <c r="Q22" s="355"/>
      <c r="R22" s="355"/>
      <c r="S22" s="355"/>
      <c r="T22" s="355"/>
      <c r="U22" s="355"/>
      <c r="V22" s="355"/>
      <c r="W22" s="355"/>
      <c r="X22" s="355"/>
      <c r="Y22" s="355"/>
      <c r="Z22" s="355"/>
      <c r="AA22" s="355"/>
      <c r="AB22" s="355"/>
      <c r="AC22" s="355"/>
      <c r="AD22" s="355"/>
      <c r="AE22" s="355"/>
      <c r="AF22" s="355"/>
      <c r="AG22" s="355"/>
      <c r="AH22" s="355"/>
      <c r="AI22" s="355"/>
      <c r="AJ22" s="355"/>
      <c r="AK22" s="355"/>
      <c r="AL22" s="17"/>
    </row>
    <row r="23" spans="2:38" ht="41.25" customHeight="1" x14ac:dyDescent="0.25">
      <c r="B23" s="16"/>
      <c r="C23" s="355"/>
      <c r="D23" s="355"/>
      <c r="E23" s="355"/>
      <c r="F23" s="355"/>
      <c r="G23" s="355"/>
      <c r="H23" s="355"/>
      <c r="I23" s="355"/>
      <c r="J23" s="355"/>
      <c r="K23" s="355"/>
      <c r="L23" s="355"/>
      <c r="M23" s="355"/>
      <c r="N23" s="355"/>
      <c r="O23" s="355"/>
      <c r="P23" s="355"/>
      <c r="Q23" s="355"/>
      <c r="R23" s="355"/>
      <c r="S23" s="355"/>
      <c r="T23" s="355"/>
      <c r="U23" s="355"/>
      <c r="V23" s="355"/>
      <c r="W23" s="355"/>
      <c r="X23" s="355"/>
      <c r="Y23" s="355"/>
      <c r="Z23" s="355"/>
      <c r="AA23" s="355"/>
      <c r="AB23" s="355"/>
      <c r="AC23" s="355"/>
      <c r="AD23" s="355"/>
      <c r="AE23" s="355"/>
      <c r="AF23" s="355"/>
      <c r="AG23" s="355"/>
      <c r="AH23" s="355"/>
      <c r="AI23" s="355"/>
      <c r="AJ23" s="355"/>
      <c r="AK23" s="355"/>
      <c r="AL23" s="17"/>
    </row>
    <row r="24" spans="2:38" ht="41.25" customHeight="1" x14ac:dyDescent="0.25">
      <c r="B24" s="16"/>
      <c r="C24" s="355"/>
      <c r="D24" s="355"/>
      <c r="E24" s="355"/>
      <c r="F24" s="355"/>
      <c r="G24" s="355"/>
      <c r="H24" s="355"/>
      <c r="I24" s="355"/>
      <c r="J24" s="355"/>
      <c r="K24" s="355"/>
      <c r="L24" s="355"/>
      <c r="M24" s="355"/>
      <c r="N24" s="355"/>
      <c r="O24" s="355"/>
      <c r="P24" s="355"/>
      <c r="Q24" s="355"/>
      <c r="R24" s="355"/>
      <c r="S24" s="355"/>
      <c r="T24" s="355"/>
      <c r="U24" s="355"/>
      <c r="V24" s="355"/>
      <c r="W24" s="355"/>
      <c r="X24" s="355"/>
      <c r="Y24" s="355"/>
      <c r="Z24" s="355"/>
      <c r="AA24" s="355"/>
      <c r="AB24" s="355"/>
      <c r="AC24" s="355"/>
      <c r="AD24" s="355"/>
      <c r="AE24" s="355"/>
      <c r="AF24" s="355"/>
      <c r="AG24" s="355"/>
      <c r="AH24" s="355"/>
      <c r="AI24" s="355"/>
      <c r="AJ24" s="355"/>
      <c r="AK24" s="355"/>
      <c r="AL24" s="17"/>
    </row>
    <row r="25" spans="2:38" ht="41.25" customHeight="1" x14ac:dyDescent="0.25">
      <c r="B25" s="16"/>
      <c r="C25" s="355"/>
      <c r="D25" s="355"/>
      <c r="E25" s="355"/>
      <c r="F25" s="355"/>
      <c r="G25" s="355"/>
      <c r="H25" s="355"/>
      <c r="I25" s="355"/>
      <c r="J25" s="355"/>
      <c r="K25" s="355"/>
      <c r="L25" s="355"/>
      <c r="M25" s="355"/>
      <c r="N25" s="355"/>
      <c r="O25" s="355"/>
      <c r="P25" s="355"/>
      <c r="Q25" s="355"/>
      <c r="R25" s="355"/>
      <c r="S25" s="355"/>
      <c r="T25" s="355"/>
      <c r="U25" s="355"/>
      <c r="V25" s="355"/>
      <c r="W25" s="355"/>
      <c r="X25" s="355"/>
      <c r="Y25" s="355"/>
      <c r="Z25" s="355"/>
      <c r="AA25" s="355"/>
      <c r="AB25" s="355"/>
      <c r="AC25" s="355"/>
      <c r="AD25" s="355"/>
      <c r="AE25" s="355"/>
      <c r="AF25" s="355"/>
      <c r="AG25" s="355"/>
      <c r="AH25" s="355"/>
      <c r="AI25" s="355"/>
      <c r="AJ25" s="355"/>
      <c r="AK25" s="355"/>
      <c r="AL25" s="17"/>
    </row>
    <row r="26" spans="2:38" ht="41.25" customHeight="1" x14ac:dyDescent="0.25">
      <c r="B26" s="16"/>
      <c r="C26" s="355"/>
      <c r="D26" s="355"/>
      <c r="E26" s="355"/>
      <c r="F26" s="355"/>
      <c r="G26" s="355"/>
      <c r="H26" s="355"/>
      <c r="I26" s="355"/>
      <c r="J26" s="355"/>
      <c r="K26" s="355"/>
      <c r="L26" s="355"/>
      <c r="M26" s="355"/>
      <c r="N26" s="355"/>
      <c r="O26" s="355"/>
      <c r="P26" s="355"/>
      <c r="Q26" s="355"/>
      <c r="R26" s="355"/>
      <c r="S26" s="355"/>
      <c r="T26" s="355"/>
      <c r="U26" s="355"/>
      <c r="V26" s="355"/>
      <c r="W26" s="355"/>
      <c r="X26" s="355"/>
      <c r="Y26" s="355"/>
      <c r="Z26" s="355"/>
      <c r="AA26" s="355"/>
      <c r="AB26" s="355"/>
      <c r="AC26" s="355"/>
      <c r="AD26" s="355"/>
      <c r="AE26" s="355"/>
      <c r="AF26" s="355"/>
      <c r="AG26" s="355"/>
      <c r="AH26" s="355"/>
      <c r="AI26" s="355"/>
      <c r="AJ26" s="355"/>
      <c r="AK26" s="355"/>
      <c r="AL26" s="17"/>
    </row>
    <row r="27" spans="2:38" ht="41.25" customHeight="1" x14ac:dyDescent="0.25">
      <c r="B27" s="16"/>
      <c r="C27" s="355"/>
      <c r="D27" s="355"/>
      <c r="E27" s="355"/>
      <c r="F27" s="355"/>
      <c r="G27" s="355"/>
      <c r="H27" s="355"/>
      <c r="I27" s="355"/>
      <c r="J27" s="355"/>
      <c r="K27" s="355"/>
      <c r="L27" s="355"/>
      <c r="M27" s="355"/>
      <c r="N27" s="355"/>
      <c r="O27" s="355"/>
      <c r="P27" s="355"/>
      <c r="Q27" s="355"/>
      <c r="R27" s="355"/>
      <c r="S27" s="355"/>
      <c r="T27" s="355"/>
      <c r="U27" s="355"/>
      <c r="V27" s="355"/>
      <c r="W27" s="355"/>
      <c r="X27" s="355"/>
      <c r="Y27" s="355"/>
      <c r="Z27" s="355"/>
      <c r="AA27" s="355"/>
      <c r="AB27" s="355"/>
      <c r="AC27" s="355"/>
      <c r="AD27" s="355"/>
      <c r="AE27" s="355"/>
      <c r="AF27" s="355"/>
      <c r="AG27" s="355"/>
      <c r="AH27" s="355"/>
      <c r="AI27" s="355"/>
      <c r="AJ27" s="355"/>
      <c r="AK27" s="355"/>
      <c r="AL27" s="17"/>
    </row>
    <row r="28" spans="2:38" ht="41.25" customHeight="1" x14ac:dyDescent="0.25">
      <c r="B28" s="16"/>
      <c r="C28" s="355"/>
      <c r="D28" s="355"/>
      <c r="E28" s="355"/>
      <c r="F28" s="355"/>
      <c r="G28" s="355"/>
      <c r="H28" s="355"/>
      <c r="I28" s="355"/>
      <c r="J28" s="355"/>
      <c r="K28" s="355"/>
      <c r="L28" s="355"/>
      <c r="M28" s="355"/>
      <c r="N28" s="355"/>
      <c r="O28" s="355"/>
      <c r="P28" s="355"/>
      <c r="Q28" s="355"/>
      <c r="R28" s="355"/>
      <c r="S28" s="355"/>
      <c r="T28" s="355"/>
      <c r="U28" s="355"/>
      <c r="V28" s="355"/>
      <c r="W28" s="355"/>
      <c r="X28" s="355"/>
      <c r="Y28" s="355"/>
      <c r="Z28" s="355"/>
      <c r="AA28" s="355"/>
      <c r="AB28" s="355"/>
      <c r="AC28" s="355"/>
      <c r="AD28" s="355"/>
      <c r="AE28" s="355"/>
      <c r="AF28" s="355"/>
      <c r="AG28" s="355"/>
      <c r="AH28" s="355"/>
      <c r="AI28" s="355"/>
      <c r="AJ28" s="355"/>
      <c r="AK28" s="355"/>
      <c r="AL28" s="17"/>
    </row>
    <row r="29" spans="2:38" ht="41.25" customHeight="1" x14ac:dyDescent="0.25">
      <c r="B29" s="16"/>
      <c r="C29" s="355"/>
      <c r="D29" s="355"/>
      <c r="E29" s="355"/>
      <c r="F29" s="355"/>
      <c r="G29" s="355"/>
      <c r="H29" s="355"/>
      <c r="I29" s="355"/>
      <c r="J29" s="355"/>
      <c r="K29" s="355"/>
      <c r="L29" s="355"/>
      <c r="M29" s="355"/>
      <c r="N29" s="355"/>
      <c r="O29" s="355"/>
      <c r="P29" s="355"/>
      <c r="Q29" s="355"/>
      <c r="R29" s="355"/>
      <c r="S29" s="355"/>
      <c r="T29" s="355"/>
      <c r="U29" s="355"/>
      <c r="V29" s="355"/>
      <c r="W29" s="355"/>
      <c r="X29" s="355"/>
      <c r="Y29" s="355"/>
      <c r="Z29" s="355"/>
      <c r="AA29" s="355"/>
      <c r="AB29" s="355"/>
      <c r="AC29" s="355"/>
      <c r="AD29" s="355"/>
      <c r="AE29" s="355"/>
      <c r="AF29" s="355"/>
      <c r="AG29" s="355"/>
      <c r="AH29" s="355"/>
      <c r="AI29" s="355"/>
      <c r="AJ29" s="355"/>
      <c r="AK29" s="355"/>
      <c r="AL29" s="17"/>
    </row>
    <row r="30" spans="2:38" ht="41.25" customHeight="1" x14ac:dyDescent="0.25">
      <c r="B30" s="16"/>
      <c r="C30" s="355"/>
      <c r="D30" s="355"/>
      <c r="E30" s="355"/>
      <c r="F30" s="355"/>
      <c r="G30" s="355"/>
      <c r="H30" s="355"/>
      <c r="I30" s="355"/>
      <c r="J30" s="355"/>
      <c r="K30" s="355"/>
      <c r="L30" s="355"/>
      <c r="M30" s="355"/>
      <c r="N30" s="355"/>
      <c r="O30" s="355"/>
      <c r="P30" s="355"/>
      <c r="Q30" s="355"/>
      <c r="R30" s="355"/>
      <c r="S30" s="355"/>
      <c r="T30" s="355"/>
      <c r="U30" s="355"/>
      <c r="V30" s="355"/>
      <c r="W30" s="355"/>
      <c r="X30" s="355"/>
      <c r="Y30" s="355"/>
      <c r="Z30" s="355"/>
      <c r="AA30" s="355"/>
      <c r="AB30" s="355"/>
      <c r="AC30" s="355"/>
      <c r="AD30" s="355"/>
      <c r="AE30" s="355"/>
      <c r="AF30" s="355"/>
      <c r="AG30" s="355"/>
      <c r="AH30" s="355"/>
      <c r="AI30" s="355"/>
      <c r="AJ30" s="355"/>
      <c r="AK30" s="355"/>
      <c r="AL30" s="17"/>
    </row>
    <row r="31" spans="2:38" ht="41.25" customHeight="1" x14ac:dyDescent="0.25">
      <c r="B31" s="16"/>
      <c r="C31" s="355"/>
      <c r="D31" s="355"/>
      <c r="E31" s="355"/>
      <c r="F31" s="355"/>
      <c r="G31" s="355"/>
      <c r="H31" s="355"/>
      <c r="I31" s="355"/>
      <c r="J31" s="355"/>
      <c r="K31" s="355"/>
      <c r="L31" s="355"/>
      <c r="M31" s="355"/>
      <c r="N31" s="355"/>
      <c r="O31" s="355"/>
      <c r="P31" s="355"/>
      <c r="Q31" s="355"/>
      <c r="R31" s="355"/>
      <c r="S31" s="355"/>
      <c r="T31" s="355"/>
      <c r="U31" s="355"/>
      <c r="V31" s="355"/>
      <c r="W31" s="355"/>
      <c r="X31" s="355"/>
      <c r="Y31" s="355"/>
      <c r="Z31" s="355"/>
      <c r="AA31" s="355"/>
      <c r="AB31" s="355"/>
      <c r="AC31" s="355"/>
      <c r="AD31" s="355"/>
      <c r="AE31" s="355"/>
      <c r="AF31" s="355"/>
      <c r="AG31" s="355"/>
      <c r="AH31" s="355"/>
      <c r="AI31" s="355"/>
      <c r="AJ31" s="355"/>
      <c r="AK31" s="355"/>
      <c r="AL31" s="17"/>
    </row>
    <row r="32" spans="2:38" ht="41.25" customHeight="1" x14ac:dyDescent="0.25">
      <c r="B32" s="16"/>
      <c r="C32" s="355"/>
      <c r="D32" s="355"/>
      <c r="E32" s="355"/>
      <c r="F32" s="355"/>
      <c r="G32" s="355"/>
      <c r="H32" s="355"/>
      <c r="I32" s="355"/>
      <c r="J32" s="355"/>
      <c r="K32" s="355"/>
      <c r="L32" s="355"/>
      <c r="M32" s="355"/>
      <c r="N32" s="355"/>
      <c r="O32" s="355"/>
      <c r="P32" s="355"/>
      <c r="Q32" s="355"/>
      <c r="R32" s="355"/>
      <c r="S32" s="355"/>
      <c r="T32" s="355"/>
      <c r="U32" s="355"/>
      <c r="V32" s="355"/>
      <c r="W32" s="355"/>
      <c r="X32" s="355"/>
      <c r="Y32" s="355"/>
      <c r="Z32" s="355"/>
      <c r="AA32" s="355"/>
      <c r="AB32" s="355"/>
      <c r="AC32" s="355"/>
      <c r="AD32" s="355"/>
      <c r="AE32" s="355"/>
      <c r="AF32" s="355"/>
      <c r="AG32" s="355"/>
      <c r="AH32" s="355"/>
      <c r="AI32" s="355"/>
      <c r="AJ32" s="355"/>
      <c r="AK32" s="355"/>
      <c r="AL32" s="17"/>
    </row>
    <row r="33" spans="2:38" ht="41.25" customHeight="1" x14ac:dyDescent="0.25">
      <c r="B33" s="16"/>
      <c r="C33" s="355"/>
      <c r="D33" s="355"/>
      <c r="E33" s="355"/>
      <c r="F33" s="355"/>
      <c r="G33" s="355"/>
      <c r="H33" s="355"/>
      <c r="I33" s="355"/>
      <c r="J33" s="355"/>
      <c r="K33" s="355"/>
      <c r="L33" s="355"/>
      <c r="M33" s="355"/>
      <c r="N33" s="355"/>
      <c r="O33" s="355"/>
      <c r="P33" s="355"/>
      <c r="Q33" s="355"/>
      <c r="R33" s="355"/>
      <c r="S33" s="355"/>
      <c r="T33" s="355"/>
      <c r="U33" s="355"/>
      <c r="V33" s="355"/>
      <c r="W33" s="355"/>
      <c r="X33" s="355"/>
      <c r="Y33" s="355"/>
      <c r="Z33" s="355"/>
      <c r="AA33" s="355"/>
      <c r="AB33" s="355"/>
      <c r="AC33" s="355"/>
      <c r="AD33" s="355"/>
      <c r="AE33" s="355"/>
      <c r="AF33" s="355"/>
      <c r="AG33" s="355"/>
      <c r="AH33" s="355"/>
      <c r="AI33" s="355"/>
      <c r="AJ33" s="355"/>
      <c r="AK33" s="355"/>
      <c r="AL33" s="17"/>
    </row>
    <row r="34" spans="2:38" ht="41.25" customHeight="1" x14ac:dyDescent="0.25">
      <c r="B34" s="16"/>
      <c r="C34" s="355"/>
      <c r="D34" s="355"/>
      <c r="E34" s="355"/>
      <c r="F34" s="355"/>
      <c r="G34" s="355"/>
      <c r="H34" s="355"/>
      <c r="I34" s="355"/>
      <c r="J34" s="355"/>
      <c r="K34" s="355"/>
      <c r="L34" s="355"/>
      <c r="M34" s="355"/>
      <c r="N34" s="355"/>
      <c r="O34" s="355"/>
      <c r="P34" s="355"/>
      <c r="Q34" s="355"/>
      <c r="R34" s="355"/>
      <c r="S34" s="355"/>
      <c r="T34" s="355"/>
      <c r="U34" s="355"/>
      <c r="V34" s="355"/>
      <c r="W34" s="355"/>
      <c r="X34" s="355"/>
      <c r="Y34" s="355"/>
      <c r="Z34" s="355"/>
      <c r="AA34" s="355"/>
      <c r="AB34" s="355"/>
      <c r="AC34" s="355"/>
      <c r="AD34" s="355"/>
      <c r="AE34" s="355"/>
      <c r="AF34" s="355"/>
      <c r="AG34" s="355"/>
      <c r="AH34" s="355"/>
      <c r="AI34" s="355"/>
      <c r="AJ34" s="355"/>
      <c r="AK34" s="355"/>
      <c r="AL34" s="17"/>
    </row>
    <row r="35" spans="2:38" ht="41.25" customHeight="1" x14ac:dyDescent="0.25">
      <c r="B35" s="16"/>
      <c r="C35" s="355"/>
      <c r="D35" s="355"/>
      <c r="E35" s="355"/>
      <c r="F35" s="355"/>
      <c r="G35" s="355"/>
      <c r="H35" s="355"/>
      <c r="I35" s="355"/>
      <c r="J35" s="355"/>
      <c r="K35" s="355"/>
      <c r="L35" s="355"/>
      <c r="M35" s="355"/>
      <c r="N35" s="355"/>
      <c r="O35" s="355"/>
      <c r="P35" s="355"/>
      <c r="Q35" s="355"/>
      <c r="R35" s="355"/>
      <c r="S35" s="355"/>
      <c r="T35" s="355"/>
      <c r="U35" s="355"/>
      <c r="V35" s="355"/>
      <c r="W35" s="355"/>
      <c r="X35" s="355"/>
      <c r="Y35" s="355"/>
      <c r="Z35" s="355"/>
      <c r="AA35" s="355"/>
      <c r="AB35" s="355"/>
      <c r="AC35" s="355"/>
      <c r="AD35" s="355"/>
      <c r="AE35" s="355"/>
      <c r="AF35" s="355"/>
      <c r="AG35" s="355"/>
      <c r="AH35" s="355"/>
      <c r="AI35" s="355"/>
      <c r="AJ35" s="355"/>
      <c r="AK35" s="355"/>
      <c r="AL35" s="17"/>
    </row>
    <row r="36" spans="2:38" ht="41.25" customHeight="1" x14ac:dyDescent="0.25">
      <c r="B36" s="16"/>
      <c r="C36" s="355"/>
      <c r="D36" s="355"/>
      <c r="E36" s="355"/>
      <c r="F36" s="355"/>
      <c r="G36" s="355"/>
      <c r="H36" s="355"/>
      <c r="I36" s="355"/>
      <c r="J36" s="355"/>
      <c r="K36" s="355"/>
      <c r="L36" s="355"/>
      <c r="M36" s="355"/>
      <c r="N36" s="355"/>
      <c r="O36" s="355"/>
      <c r="P36" s="355"/>
      <c r="Q36" s="355"/>
      <c r="R36" s="355"/>
      <c r="S36" s="355"/>
      <c r="T36" s="355"/>
      <c r="U36" s="355"/>
      <c r="V36" s="355"/>
      <c r="W36" s="355"/>
      <c r="X36" s="355"/>
      <c r="Y36" s="355"/>
      <c r="Z36" s="355"/>
      <c r="AA36" s="355"/>
      <c r="AB36" s="355"/>
      <c r="AC36" s="355"/>
      <c r="AD36" s="355"/>
      <c r="AE36" s="355"/>
      <c r="AF36" s="355"/>
      <c r="AG36" s="355"/>
      <c r="AH36" s="355"/>
      <c r="AI36" s="355"/>
      <c r="AJ36" s="355"/>
      <c r="AK36" s="355"/>
      <c r="AL36" s="17"/>
    </row>
    <row r="37" spans="2:38" ht="41.25" customHeight="1" x14ac:dyDescent="0.25">
      <c r="B37" s="16"/>
      <c r="C37" s="355"/>
      <c r="D37" s="355"/>
      <c r="E37" s="355"/>
      <c r="F37" s="355"/>
      <c r="G37" s="355"/>
      <c r="H37" s="355"/>
      <c r="I37" s="355"/>
      <c r="J37" s="355"/>
      <c r="K37" s="355"/>
      <c r="L37" s="355"/>
      <c r="M37" s="355"/>
      <c r="N37" s="355"/>
      <c r="O37" s="355"/>
      <c r="P37" s="355"/>
      <c r="Q37" s="355"/>
      <c r="R37" s="355"/>
      <c r="S37" s="355"/>
      <c r="T37" s="355"/>
      <c r="U37" s="355"/>
      <c r="V37" s="355"/>
      <c r="W37" s="355"/>
      <c r="X37" s="355"/>
      <c r="Y37" s="355"/>
      <c r="Z37" s="355"/>
      <c r="AA37" s="355"/>
      <c r="AB37" s="355"/>
      <c r="AC37" s="355"/>
      <c r="AD37" s="355"/>
      <c r="AE37" s="355"/>
      <c r="AF37" s="355"/>
      <c r="AG37" s="355"/>
      <c r="AH37" s="355"/>
      <c r="AI37" s="355"/>
      <c r="AJ37" s="355"/>
      <c r="AK37" s="355"/>
      <c r="AL37" s="17"/>
    </row>
    <row r="38" spans="2:38" ht="41.25" customHeight="1" x14ac:dyDescent="0.25">
      <c r="B38" s="16"/>
      <c r="C38" s="355"/>
      <c r="D38" s="355"/>
      <c r="E38" s="355"/>
      <c r="F38" s="355"/>
      <c r="G38" s="355"/>
      <c r="H38" s="355"/>
      <c r="I38" s="355"/>
      <c r="J38" s="355"/>
      <c r="K38" s="355"/>
      <c r="L38" s="355"/>
      <c r="M38" s="355"/>
      <c r="N38" s="355"/>
      <c r="O38" s="355"/>
      <c r="P38" s="355"/>
      <c r="Q38" s="355"/>
      <c r="R38" s="355"/>
      <c r="S38" s="355"/>
      <c r="T38" s="355"/>
      <c r="U38" s="355"/>
      <c r="V38" s="355"/>
      <c r="W38" s="355"/>
      <c r="X38" s="355"/>
      <c r="Y38" s="355"/>
      <c r="Z38" s="355"/>
      <c r="AA38" s="355"/>
      <c r="AB38" s="355"/>
      <c r="AC38" s="355"/>
      <c r="AD38" s="355"/>
      <c r="AE38" s="355"/>
      <c r="AF38" s="355"/>
      <c r="AG38" s="355"/>
      <c r="AH38" s="355"/>
      <c r="AI38" s="355"/>
      <c r="AJ38" s="355"/>
      <c r="AK38" s="355"/>
      <c r="AL38" s="17"/>
    </row>
    <row r="39" spans="2:38" ht="41.25" customHeight="1" x14ac:dyDescent="0.25">
      <c r="B39" s="16"/>
      <c r="C39" s="355"/>
      <c r="D39" s="355"/>
      <c r="E39" s="355"/>
      <c r="F39" s="355"/>
      <c r="G39" s="355"/>
      <c r="H39" s="355"/>
      <c r="I39" s="355"/>
      <c r="J39" s="355"/>
      <c r="K39" s="355"/>
      <c r="L39" s="355"/>
      <c r="M39" s="355"/>
      <c r="N39" s="355"/>
      <c r="O39" s="355"/>
      <c r="P39" s="355"/>
      <c r="Q39" s="355"/>
      <c r="R39" s="355"/>
      <c r="S39" s="355"/>
      <c r="T39" s="355"/>
      <c r="U39" s="355"/>
      <c r="V39" s="355"/>
      <c r="W39" s="355"/>
      <c r="X39" s="355"/>
      <c r="Y39" s="355"/>
      <c r="Z39" s="355"/>
      <c r="AA39" s="355"/>
      <c r="AB39" s="355"/>
      <c r="AC39" s="355"/>
      <c r="AD39" s="355"/>
      <c r="AE39" s="355"/>
      <c r="AF39" s="355"/>
      <c r="AG39" s="355"/>
      <c r="AH39" s="355"/>
      <c r="AI39" s="355"/>
      <c r="AJ39" s="355"/>
      <c r="AK39" s="355"/>
      <c r="AL39" s="17"/>
    </row>
    <row r="40" spans="2:38" ht="41.25" customHeight="1" x14ac:dyDescent="0.25">
      <c r="B40" s="16"/>
      <c r="C40" s="355"/>
      <c r="D40" s="355"/>
      <c r="E40" s="355"/>
      <c r="F40" s="355"/>
      <c r="G40" s="355"/>
      <c r="H40" s="355"/>
      <c r="I40" s="355"/>
      <c r="J40" s="355"/>
      <c r="K40" s="355"/>
      <c r="L40" s="355"/>
      <c r="M40" s="355"/>
      <c r="N40" s="355"/>
      <c r="O40" s="355"/>
      <c r="P40" s="355"/>
      <c r="Q40" s="355"/>
      <c r="R40" s="355"/>
      <c r="S40" s="355"/>
      <c r="T40" s="355"/>
      <c r="U40" s="355"/>
      <c r="V40" s="355"/>
      <c r="W40" s="355"/>
      <c r="X40" s="355"/>
      <c r="Y40" s="355"/>
      <c r="Z40" s="355"/>
      <c r="AA40" s="355"/>
      <c r="AB40" s="355"/>
      <c r="AC40" s="355"/>
      <c r="AD40" s="355"/>
      <c r="AE40" s="355"/>
      <c r="AF40" s="355"/>
      <c r="AG40" s="355"/>
      <c r="AH40" s="355"/>
      <c r="AI40" s="355"/>
      <c r="AJ40" s="355"/>
      <c r="AK40" s="355"/>
      <c r="AL40" s="17"/>
    </row>
    <row r="41" spans="2:38" ht="41.25" customHeight="1" x14ac:dyDescent="0.25">
      <c r="B41" s="16"/>
      <c r="C41" s="355"/>
      <c r="D41" s="355"/>
      <c r="E41" s="355"/>
      <c r="F41" s="355"/>
      <c r="G41" s="355"/>
      <c r="H41" s="355"/>
      <c r="I41" s="355"/>
      <c r="J41" s="355"/>
      <c r="K41" s="355"/>
      <c r="L41" s="355"/>
      <c r="M41" s="355"/>
      <c r="N41" s="355"/>
      <c r="O41" s="355"/>
      <c r="P41" s="355"/>
      <c r="Q41" s="355"/>
      <c r="R41" s="355"/>
      <c r="S41" s="355"/>
      <c r="T41" s="355"/>
      <c r="U41" s="355"/>
      <c r="V41" s="355"/>
      <c r="W41" s="355"/>
      <c r="X41" s="355"/>
      <c r="Y41" s="355"/>
      <c r="Z41" s="355"/>
      <c r="AA41" s="355"/>
      <c r="AB41" s="355"/>
      <c r="AC41" s="355"/>
      <c r="AD41" s="355"/>
      <c r="AE41" s="355"/>
      <c r="AF41" s="355"/>
      <c r="AG41" s="355"/>
      <c r="AH41" s="355"/>
      <c r="AI41" s="355"/>
      <c r="AJ41" s="355"/>
      <c r="AK41" s="355"/>
      <c r="AL41" s="17"/>
    </row>
    <row r="42" spans="2:38" ht="41.25" customHeight="1" x14ac:dyDescent="0.25">
      <c r="B42" s="16"/>
      <c r="C42" s="355"/>
      <c r="D42" s="355"/>
      <c r="E42" s="355"/>
      <c r="F42" s="355"/>
      <c r="G42" s="355"/>
      <c r="H42" s="355"/>
      <c r="I42" s="355"/>
      <c r="J42" s="355"/>
      <c r="K42" s="355"/>
      <c r="L42" s="355"/>
      <c r="M42" s="355"/>
      <c r="N42" s="355"/>
      <c r="O42" s="355"/>
      <c r="P42" s="355"/>
      <c r="Q42" s="355"/>
      <c r="R42" s="355"/>
      <c r="S42" s="355"/>
      <c r="T42" s="355"/>
      <c r="U42" s="355"/>
      <c r="V42" s="355"/>
      <c r="W42" s="355"/>
      <c r="X42" s="355"/>
      <c r="Y42" s="355"/>
      <c r="Z42" s="355"/>
      <c r="AA42" s="355"/>
      <c r="AB42" s="355"/>
      <c r="AC42" s="355"/>
      <c r="AD42" s="355"/>
      <c r="AE42" s="355"/>
      <c r="AF42" s="355"/>
      <c r="AG42" s="355"/>
      <c r="AH42" s="355"/>
      <c r="AI42" s="355"/>
      <c r="AJ42" s="355"/>
      <c r="AK42" s="355"/>
      <c r="AL42" s="17"/>
    </row>
    <row r="43" spans="2:38" ht="41.25" customHeight="1" x14ac:dyDescent="0.25">
      <c r="B43" s="16"/>
      <c r="C43" s="355"/>
      <c r="D43" s="355"/>
      <c r="E43" s="355"/>
      <c r="F43" s="355"/>
      <c r="G43" s="355"/>
      <c r="H43" s="355"/>
      <c r="I43" s="355"/>
      <c r="J43" s="355"/>
      <c r="K43" s="355"/>
      <c r="L43" s="355"/>
      <c r="M43" s="355"/>
      <c r="N43" s="355"/>
      <c r="O43" s="355"/>
      <c r="P43" s="355"/>
      <c r="Q43" s="355"/>
      <c r="R43" s="355"/>
      <c r="S43" s="355"/>
      <c r="T43" s="355"/>
      <c r="U43" s="355"/>
      <c r="V43" s="355"/>
      <c r="W43" s="355"/>
      <c r="X43" s="355"/>
      <c r="Y43" s="355"/>
      <c r="Z43" s="355"/>
      <c r="AA43" s="355"/>
      <c r="AB43" s="355"/>
      <c r="AC43" s="355"/>
      <c r="AD43" s="355"/>
      <c r="AE43" s="355"/>
      <c r="AF43" s="355"/>
      <c r="AG43" s="355"/>
      <c r="AH43" s="355"/>
      <c r="AI43" s="355"/>
      <c r="AJ43" s="355"/>
      <c r="AK43" s="355"/>
      <c r="AL43" s="17"/>
    </row>
    <row r="44" spans="2:38" ht="41.25" customHeight="1" x14ac:dyDescent="0.25">
      <c r="B44" s="16"/>
      <c r="C44" s="355"/>
      <c r="D44" s="355"/>
      <c r="E44" s="355"/>
      <c r="F44" s="355"/>
      <c r="G44" s="355"/>
      <c r="H44" s="355"/>
      <c r="I44" s="355"/>
      <c r="J44" s="355"/>
      <c r="K44" s="355"/>
      <c r="L44" s="355"/>
      <c r="M44" s="355"/>
      <c r="N44" s="355"/>
      <c r="O44" s="355"/>
      <c r="P44" s="355"/>
      <c r="Q44" s="355"/>
      <c r="R44" s="355"/>
      <c r="S44" s="355"/>
      <c r="T44" s="355"/>
      <c r="U44" s="355"/>
      <c r="V44" s="355"/>
      <c r="W44" s="355"/>
      <c r="X44" s="355"/>
      <c r="Y44" s="355"/>
      <c r="Z44" s="355"/>
      <c r="AA44" s="355"/>
      <c r="AB44" s="355"/>
      <c r="AC44" s="355"/>
      <c r="AD44" s="355"/>
      <c r="AE44" s="355"/>
      <c r="AF44" s="355"/>
      <c r="AG44" s="355"/>
      <c r="AH44" s="355"/>
      <c r="AI44" s="355"/>
      <c r="AJ44" s="355"/>
      <c r="AK44" s="355"/>
      <c r="AL44" s="17"/>
    </row>
    <row r="45" spans="2:38" ht="41.25" customHeight="1" x14ac:dyDescent="0.25">
      <c r="B45" s="16"/>
      <c r="C45" s="355"/>
      <c r="D45" s="355"/>
      <c r="E45" s="355"/>
      <c r="F45" s="355"/>
      <c r="G45" s="355"/>
      <c r="H45" s="355"/>
      <c r="I45" s="355"/>
      <c r="J45" s="355"/>
      <c r="K45" s="355"/>
      <c r="L45" s="355"/>
      <c r="M45" s="355"/>
      <c r="N45" s="355"/>
      <c r="O45" s="355"/>
      <c r="P45" s="355"/>
      <c r="Q45" s="355"/>
      <c r="R45" s="355"/>
      <c r="S45" s="355"/>
      <c r="T45" s="355"/>
      <c r="U45" s="355"/>
      <c r="V45" s="355"/>
      <c r="W45" s="355"/>
      <c r="X45" s="355"/>
      <c r="Y45" s="355"/>
      <c r="Z45" s="355"/>
      <c r="AA45" s="355"/>
      <c r="AB45" s="355"/>
      <c r="AC45" s="355"/>
      <c r="AD45" s="355"/>
      <c r="AE45" s="355"/>
      <c r="AF45" s="355"/>
      <c r="AG45" s="355"/>
      <c r="AH45" s="355"/>
      <c r="AI45" s="355"/>
      <c r="AJ45" s="355"/>
      <c r="AK45" s="355"/>
      <c r="AL45" s="17"/>
    </row>
    <row r="46" spans="2:38" ht="41.25" customHeight="1" x14ac:dyDescent="0.25">
      <c r="B46" s="16"/>
      <c r="C46" s="355"/>
      <c r="D46" s="355"/>
      <c r="E46" s="355"/>
      <c r="F46" s="355"/>
      <c r="G46" s="355"/>
      <c r="H46" s="355"/>
      <c r="I46" s="355"/>
      <c r="J46" s="355"/>
      <c r="K46" s="355"/>
      <c r="L46" s="355"/>
      <c r="M46" s="355"/>
      <c r="N46" s="355"/>
      <c r="O46" s="355"/>
      <c r="P46" s="355"/>
      <c r="Q46" s="355"/>
      <c r="R46" s="355"/>
      <c r="S46" s="355"/>
      <c r="T46" s="355"/>
      <c r="U46" s="355"/>
      <c r="V46" s="355"/>
      <c r="W46" s="355"/>
      <c r="X46" s="355"/>
      <c r="Y46" s="355"/>
      <c r="Z46" s="355"/>
      <c r="AA46" s="355"/>
      <c r="AB46" s="355"/>
      <c r="AC46" s="355"/>
      <c r="AD46" s="355"/>
      <c r="AE46" s="355"/>
      <c r="AF46" s="355"/>
      <c r="AG46" s="355"/>
      <c r="AH46" s="355"/>
      <c r="AI46" s="355"/>
      <c r="AJ46" s="355"/>
      <c r="AK46" s="355"/>
      <c r="AL46" s="17"/>
    </row>
    <row r="47" spans="2:38" ht="41.25" customHeight="1" x14ac:dyDescent="0.25">
      <c r="B47" s="16"/>
      <c r="C47" s="355"/>
      <c r="D47" s="355"/>
      <c r="E47" s="355"/>
      <c r="F47" s="355"/>
      <c r="G47" s="355"/>
      <c r="H47" s="355"/>
      <c r="I47" s="355"/>
      <c r="J47" s="355"/>
      <c r="K47" s="355"/>
      <c r="L47" s="355"/>
      <c r="M47" s="355"/>
      <c r="N47" s="355"/>
      <c r="O47" s="355"/>
      <c r="P47" s="355"/>
      <c r="Q47" s="355"/>
      <c r="R47" s="355"/>
      <c r="S47" s="355"/>
      <c r="T47" s="355"/>
      <c r="U47" s="355"/>
      <c r="V47" s="355"/>
      <c r="W47" s="355"/>
      <c r="X47" s="355"/>
      <c r="Y47" s="355"/>
      <c r="Z47" s="355"/>
      <c r="AA47" s="355"/>
      <c r="AB47" s="355"/>
      <c r="AC47" s="355"/>
      <c r="AD47" s="355"/>
      <c r="AE47" s="355"/>
      <c r="AF47" s="355"/>
      <c r="AG47" s="355"/>
      <c r="AH47" s="355"/>
      <c r="AI47" s="355"/>
      <c r="AJ47" s="355"/>
      <c r="AK47" s="355"/>
      <c r="AL47" s="17"/>
    </row>
    <row r="48" spans="2:38" ht="41.25" customHeight="1" x14ac:dyDescent="0.25">
      <c r="B48" s="16"/>
      <c r="C48" s="355"/>
      <c r="D48" s="355"/>
      <c r="E48" s="355"/>
      <c r="F48" s="355"/>
      <c r="G48" s="355"/>
      <c r="H48" s="355"/>
      <c r="I48" s="355"/>
      <c r="J48" s="355"/>
      <c r="K48" s="355"/>
      <c r="L48" s="355"/>
      <c r="M48" s="355"/>
      <c r="N48" s="355"/>
      <c r="O48" s="355"/>
      <c r="P48" s="355"/>
      <c r="Q48" s="355"/>
      <c r="R48" s="355"/>
      <c r="S48" s="355"/>
      <c r="T48" s="355"/>
      <c r="U48" s="355"/>
      <c r="V48" s="355"/>
      <c r="W48" s="355"/>
      <c r="X48" s="355"/>
      <c r="Y48" s="355"/>
      <c r="Z48" s="355"/>
      <c r="AA48" s="355"/>
      <c r="AB48" s="355"/>
      <c r="AC48" s="355"/>
      <c r="AD48" s="355"/>
      <c r="AE48" s="355"/>
      <c r="AF48" s="355"/>
      <c r="AG48" s="355"/>
      <c r="AH48" s="355"/>
      <c r="AI48" s="355"/>
      <c r="AJ48" s="355"/>
      <c r="AK48" s="355"/>
      <c r="AL48" s="17"/>
    </row>
    <row r="49" spans="2:38" ht="41.25" customHeight="1" x14ac:dyDescent="0.25">
      <c r="B49" s="16"/>
      <c r="C49" s="355"/>
      <c r="D49" s="355"/>
      <c r="E49" s="355"/>
      <c r="F49" s="355"/>
      <c r="G49" s="355"/>
      <c r="H49" s="355"/>
      <c r="I49" s="355"/>
      <c r="J49" s="355"/>
      <c r="K49" s="355"/>
      <c r="L49" s="355"/>
      <c r="M49" s="355"/>
      <c r="N49" s="355"/>
      <c r="O49" s="355"/>
      <c r="P49" s="355"/>
      <c r="Q49" s="355"/>
      <c r="R49" s="355"/>
      <c r="S49" s="355"/>
      <c r="T49" s="355"/>
      <c r="U49" s="355"/>
      <c r="V49" s="355"/>
      <c r="W49" s="355"/>
      <c r="X49" s="355"/>
      <c r="Y49" s="355"/>
      <c r="Z49" s="355"/>
      <c r="AA49" s="355"/>
      <c r="AB49" s="355"/>
      <c r="AC49" s="355"/>
      <c r="AD49" s="355"/>
      <c r="AE49" s="355"/>
      <c r="AF49" s="355"/>
      <c r="AG49" s="355"/>
      <c r="AH49" s="355"/>
      <c r="AI49" s="355"/>
      <c r="AJ49" s="355"/>
      <c r="AK49" s="355"/>
      <c r="AL49" s="17"/>
    </row>
    <row r="50" spans="2:38" ht="41.25" customHeight="1" x14ac:dyDescent="0.25">
      <c r="B50" s="16"/>
      <c r="C50" s="355"/>
      <c r="D50" s="355"/>
      <c r="E50" s="355"/>
      <c r="F50" s="355"/>
      <c r="G50" s="355"/>
      <c r="H50" s="355"/>
      <c r="I50" s="355"/>
      <c r="J50" s="355"/>
      <c r="K50" s="355"/>
      <c r="L50" s="355"/>
      <c r="M50" s="355"/>
      <c r="N50" s="355"/>
      <c r="O50" s="355"/>
      <c r="P50" s="355"/>
      <c r="Q50" s="355"/>
      <c r="R50" s="355"/>
      <c r="S50" s="355"/>
      <c r="T50" s="355"/>
      <c r="U50" s="355"/>
      <c r="V50" s="355"/>
      <c r="W50" s="355"/>
      <c r="X50" s="355"/>
      <c r="Y50" s="355"/>
      <c r="Z50" s="355"/>
      <c r="AA50" s="355"/>
      <c r="AB50" s="355"/>
      <c r="AC50" s="355"/>
      <c r="AD50" s="355"/>
      <c r="AE50" s="355"/>
      <c r="AF50" s="355"/>
      <c r="AG50" s="355"/>
      <c r="AH50" s="355"/>
      <c r="AI50" s="355"/>
      <c r="AJ50" s="355"/>
      <c r="AK50" s="355"/>
      <c r="AL50" s="17"/>
    </row>
    <row r="51" spans="2:38" ht="41.25" customHeight="1" x14ac:dyDescent="0.25">
      <c r="B51" s="16"/>
      <c r="C51" s="355"/>
      <c r="D51" s="355"/>
      <c r="E51" s="355"/>
      <c r="F51" s="355"/>
      <c r="G51" s="355"/>
      <c r="H51" s="355"/>
      <c r="I51" s="355"/>
      <c r="J51" s="355"/>
      <c r="K51" s="355"/>
      <c r="L51" s="355"/>
      <c r="M51" s="355"/>
      <c r="N51" s="355"/>
      <c r="O51" s="355"/>
      <c r="P51" s="355"/>
      <c r="Q51" s="355"/>
      <c r="R51" s="355"/>
      <c r="S51" s="355"/>
      <c r="T51" s="355"/>
      <c r="U51" s="355"/>
      <c r="V51" s="355"/>
      <c r="W51" s="355"/>
      <c r="X51" s="355"/>
      <c r="Y51" s="355"/>
      <c r="Z51" s="355"/>
      <c r="AA51" s="355"/>
      <c r="AB51" s="355"/>
      <c r="AC51" s="355"/>
      <c r="AD51" s="355"/>
      <c r="AE51" s="355"/>
      <c r="AF51" s="355"/>
      <c r="AG51" s="355"/>
      <c r="AH51" s="355"/>
      <c r="AI51" s="355"/>
      <c r="AJ51" s="355"/>
      <c r="AK51" s="355"/>
      <c r="AL51" s="17"/>
    </row>
    <row r="52" spans="2:38" ht="41.25" customHeight="1" x14ac:dyDescent="0.25">
      <c r="B52" s="16"/>
      <c r="C52" s="355"/>
      <c r="D52" s="355"/>
      <c r="E52" s="355"/>
      <c r="F52" s="355"/>
      <c r="G52" s="355"/>
      <c r="H52" s="355"/>
      <c r="I52" s="355"/>
      <c r="J52" s="355"/>
      <c r="K52" s="355"/>
      <c r="L52" s="355"/>
      <c r="M52" s="355"/>
      <c r="N52" s="355"/>
      <c r="O52" s="355"/>
      <c r="P52" s="355"/>
      <c r="Q52" s="355"/>
      <c r="R52" s="355"/>
      <c r="S52" s="355"/>
      <c r="T52" s="355"/>
      <c r="U52" s="355"/>
      <c r="V52" s="355"/>
      <c r="W52" s="355"/>
      <c r="X52" s="355"/>
      <c r="Y52" s="355"/>
      <c r="Z52" s="355"/>
      <c r="AA52" s="355"/>
      <c r="AB52" s="355"/>
      <c r="AC52" s="355"/>
      <c r="AD52" s="355"/>
      <c r="AE52" s="355"/>
      <c r="AF52" s="355"/>
      <c r="AG52" s="355"/>
      <c r="AH52" s="355"/>
      <c r="AI52" s="355"/>
      <c r="AJ52" s="355"/>
      <c r="AK52" s="355"/>
      <c r="AL52" s="17"/>
    </row>
    <row r="53" spans="2:38" ht="41.25" customHeight="1" x14ac:dyDescent="0.25">
      <c r="B53" s="16"/>
      <c r="C53" s="355"/>
      <c r="D53" s="355"/>
      <c r="E53" s="355"/>
      <c r="F53" s="355"/>
      <c r="G53" s="355"/>
      <c r="H53" s="355"/>
      <c r="I53" s="355"/>
      <c r="J53" s="355"/>
      <c r="K53" s="355"/>
      <c r="L53" s="355"/>
      <c r="M53" s="355"/>
      <c r="N53" s="355"/>
      <c r="O53" s="355"/>
      <c r="P53" s="355"/>
      <c r="Q53" s="355"/>
      <c r="R53" s="355"/>
      <c r="S53" s="355"/>
      <c r="T53" s="355"/>
      <c r="U53" s="355"/>
      <c r="V53" s="355"/>
      <c r="W53" s="355"/>
      <c r="X53" s="355"/>
      <c r="Y53" s="355"/>
      <c r="Z53" s="355"/>
      <c r="AA53" s="355"/>
      <c r="AB53" s="355"/>
      <c r="AC53" s="355"/>
      <c r="AD53" s="355"/>
      <c r="AE53" s="355"/>
      <c r="AF53" s="355"/>
      <c r="AG53" s="355"/>
      <c r="AH53" s="355"/>
      <c r="AI53" s="355"/>
      <c r="AJ53" s="355"/>
      <c r="AK53" s="355"/>
      <c r="AL53" s="17"/>
    </row>
    <row r="54" spans="2:38" ht="41.25" customHeight="1" x14ac:dyDescent="0.25">
      <c r="B54" s="16"/>
      <c r="C54" s="355"/>
      <c r="D54" s="355"/>
      <c r="E54" s="355"/>
      <c r="F54" s="355"/>
      <c r="G54" s="355"/>
      <c r="H54" s="355"/>
      <c r="I54" s="355"/>
      <c r="J54" s="355"/>
      <c r="K54" s="355"/>
      <c r="L54" s="355"/>
      <c r="M54" s="355"/>
      <c r="N54" s="355"/>
      <c r="O54" s="355"/>
      <c r="P54" s="355"/>
      <c r="Q54" s="355"/>
      <c r="R54" s="355"/>
      <c r="S54" s="355"/>
      <c r="T54" s="355"/>
      <c r="U54" s="355"/>
      <c r="V54" s="355"/>
      <c r="W54" s="355"/>
      <c r="X54" s="355"/>
      <c r="Y54" s="355"/>
      <c r="Z54" s="355"/>
      <c r="AA54" s="355"/>
      <c r="AB54" s="355"/>
      <c r="AC54" s="355"/>
      <c r="AD54" s="355"/>
      <c r="AE54" s="355"/>
      <c r="AF54" s="355"/>
      <c r="AG54" s="355"/>
      <c r="AH54" s="355"/>
      <c r="AI54" s="355"/>
      <c r="AJ54" s="355"/>
      <c r="AK54" s="355"/>
      <c r="AL54" s="17"/>
    </row>
    <row r="55" spans="2:38" ht="41.25" customHeight="1" x14ac:dyDescent="0.25">
      <c r="B55" s="16"/>
      <c r="C55" s="355"/>
      <c r="D55" s="355"/>
      <c r="E55" s="355"/>
      <c r="F55" s="355"/>
      <c r="G55" s="355"/>
      <c r="H55" s="355"/>
      <c r="I55" s="355"/>
      <c r="J55" s="355"/>
      <c r="K55" s="355"/>
      <c r="L55" s="355"/>
      <c r="M55" s="355"/>
      <c r="N55" s="355"/>
      <c r="O55" s="355"/>
      <c r="P55" s="355"/>
      <c r="Q55" s="355"/>
      <c r="R55" s="355"/>
      <c r="S55" s="355"/>
      <c r="T55" s="355"/>
      <c r="U55" s="355"/>
      <c r="V55" s="355"/>
      <c r="W55" s="355"/>
      <c r="X55" s="355"/>
      <c r="Y55" s="355"/>
      <c r="Z55" s="355"/>
      <c r="AA55" s="355"/>
      <c r="AB55" s="355"/>
      <c r="AC55" s="355"/>
      <c r="AD55" s="355"/>
      <c r="AE55" s="355"/>
      <c r="AF55" s="355"/>
      <c r="AG55" s="355"/>
      <c r="AH55" s="355"/>
      <c r="AI55" s="355"/>
      <c r="AJ55" s="355"/>
      <c r="AK55" s="355"/>
      <c r="AL55" s="17"/>
    </row>
    <row r="56" spans="2:38" ht="41.25" customHeight="1" x14ac:dyDescent="0.25">
      <c r="B56" s="16"/>
      <c r="C56" s="355"/>
      <c r="D56" s="355"/>
      <c r="E56" s="355"/>
      <c r="F56" s="355"/>
      <c r="G56" s="355"/>
      <c r="H56" s="355"/>
      <c r="I56" s="355"/>
      <c r="J56" s="355"/>
      <c r="K56" s="355"/>
      <c r="L56" s="355"/>
      <c r="M56" s="355"/>
      <c r="N56" s="355"/>
      <c r="O56" s="355"/>
      <c r="P56" s="355"/>
      <c r="Q56" s="355"/>
      <c r="R56" s="355"/>
      <c r="S56" s="355"/>
      <c r="T56" s="355"/>
      <c r="U56" s="355"/>
      <c r="V56" s="355"/>
      <c r="W56" s="355"/>
      <c r="X56" s="355"/>
      <c r="Y56" s="355"/>
      <c r="Z56" s="355"/>
      <c r="AA56" s="355"/>
      <c r="AB56" s="355"/>
      <c r="AC56" s="355"/>
      <c r="AD56" s="355"/>
      <c r="AE56" s="355"/>
      <c r="AF56" s="355"/>
      <c r="AG56" s="355"/>
      <c r="AH56" s="355"/>
      <c r="AI56" s="355"/>
      <c r="AJ56" s="355"/>
      <c r="AK56" s="355"/>
      <c r="AL56" s="17"/>
    </row>
    <row r="57" spans="2:38" ht="41.25" customHeight="1" x14ac:dyDescent="0.25">
      <c r="B57" s="16"/>
      <c r="C57" s="355"/>
      <c r="D57" s="355"/>
      <c r="E57" s="355"/>
      <c r="F57" s="355"/>
      <c r="G57" s="355"/>
      <c r="H57" s="355"/>
      <c r="I57" s="355"/>
      <c r="J57" s="355"/>
      <c r="K57" s="355"/>
      <c r="L57" s="355"/>
      <c r="M57" s="355"/>
      <c r="N57" s="355"/>
      <c r="O57" s="355"/>
      <c r="P57" s="355"/>
      <c r="Q57" s="355"/>
      <c r="R57" s="355"/>
      <c r="S57" s="355"/>
      <c r="T57" s="355"/>
      <c r="U57" s="355"/>
      <c r="V57" s="355"/>
      <c r="W57" s="355"/>
      <c r="X57" s="355"/>
      <c r="Y57" s="355"/>
      <c r="Z57" s="355"/>
      <c r="AA57" s="355"/>
      <c r="AB57" s="355"/>
      <c r="AC57" s="355"/>
      <c r="AD57" s="355"/>
      <c r="AE57" s="355"/>
      <c r="AF57" s="355"/>
      <c r="AG57" s="355"/>
      <c r="AH57" s="355"/>
      <c r="AI57" s="355"/>
      <c r="AJ57" s="355"/>
      <c r="AK57" s="355"/>
      <c r="AL57" s="17"/>
    </row>
    <row r="58" spans="2:38" x14ac:dyDescent="0.25">
      <c r="B58" s="16"/>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17"/>
    </row>
    <row r="59" spans="2:38" ht="15.75" thickBot="1" x14ac:dyDescent="0.3">
      <c r="B59" s="18"/>
      <c r="C59" s="19"/>
      <c r="D59" s="19"/>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20"/>
    </row>
  </sheetData>
  <mergeCells count="49">
    <mergeCell ref="C20:AK20"/>
    <mergeCell ref="C10:AK10"/>
    <mergeCell ref="C11:AK11"/>
    <mergeCell ref="C12:AK12"/>
    <mergeCell ref="C13:AK13"/>
    <mergeCell ref="C14:AK14"/>
    <mergeCell ref="C15:AK15"/>
    <mergeCell ref="C16:AK16"/>
    <mergeCell ref="C17:AK17"/>
    <mergeCell ref="C18:AK18"/>
    <mergeCell ref="C19:AK19"/>
    <mergeCell ref="C32:AK32"/>
    <mergeCell ref="C21:AK21"/>
    <mergeCell ref="C22:AK22"/>
    <mergeCell ref="C23:AK23"/>
    <mergeCell ref="C24:AK24"/>
    <mergeCell ref="C25:AK25"/>
    <mergeCell ref="C26:AK26"/>
    <mergeCell ref="C27:AK27"/>
    <mergeCell ref="C28:AK28"/>
    <mergeCell ref="C29:AK29"/>
    <mergeCell ref="C30:AK30"/>
    <mergeCell ref="C31:AK31"/>
    <mergeCell ref="C41:AK41"/>
    <mergeCell ref="C42:AK42"/>
    <mergeCell ref="C43:AK43"/>
    <mergeCell ref="C44:AK44"/>
    <mergeCell ref="C33:AK33"/>
    <mergeCell ref="C34:AK34"/>
    <mergeCell ref="C35:AK35"/>
    <mergeCell ref="C36:AK36"/>
    <mergeCell ref="C37:AK37"/>
    <mergeCell ref="C38:AK38"/>
    <mergeCell ref="C57:AK57"/>
    <mergeCell ref="C3:AK3"/>
    <mergeCell ref="C51:AK51"/>
    <mergeCell ref="C52:AK52"/>
    <mergeCell ref="C53:AK53"/>
    <mergeCell ref="C54:AK54"/>
    <mergeCell ref="C55:AK55"/>
    <mergeCell ref="C56:AK56"/>
    <mergeCell ref="C45:AK45"/>
    <mergeCell ref="C46:AK46"/>
    <mergeCell ref="C47:AK47"/>
    <mergeCell ref="C48:AK48"/>
    <mergeCell ref="C49:AK49"/>
    <mergeCell ref="C50:AK50"/>
    <mergeCell ref="C39:AK39"/>
    <mergeCell ref="C40:AK4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0418" r:id="rId3" name="Drop Down 2">
              <controlPr defaultSize="0" autoLine="0" autoPict="0" macro="[0]!ConsultaMedidas">
                <anchor moveWithCells="1">
                  <from>
                    <xdr:col>2</xdr:col>
                    <xdr:colOff>19050</xdr:colOff>
                    <xdr:row>5</xdr:row>
                    <xdr:rowOff>28575</xdr:rowOff>
                  </from>
                  <to>
                    <xdr:col>18</xdr:col>
                    <xdr:colOff>123825</xdr:colOff>
                    <xdr:row>6</xdr:row>
                    <xdr:rowOff>85725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B2:H62"/>
  <sheetViews>
    <sheetView showGridLines="0" zoomScale="85" zoomScaleNormal="85" zoomScalePageLayoutView="85" workbookViewId="0"/>
  </sheetViews>
  <sheetFormatPr baseColWidth="10" defaultRowHeight="15" x14ac:dyDescent="0.25"/>
  <cols>
    <col min="1" max="1" width="3.42578125" customWidth="1"/>
    <col min="2" max="2" width="11" style="4" bestFit="1" customWidth="1"/>
    <col min="3" max="3" width="70.140625" style="1" customWidth="1"/>
    <col min="4" max="4" width="7.140625" style="1" customWidth="1"/>
    <col min="5" max="5" width="21.42578125" style="1" customWidth="1"/>
    <col min="6" max="7" width="11.42578125" style="1"/>
    <col min="8" max="8" width="22.85546875" style="1" customWidth="1"/>
  </cols>
  <sheetData>
    <row r="2" spans="2:8" x14ac:dyDescent="0.25">
      <c r="B2" s="198" t="s">
        <v>701</v>
      </c>
      <c r="C2" s="199" t="s">
        <v>702</v>
      </c>
      <c r="D2" s="199" t="s">
        <v>703</v>
      </c>
      <c r="E2" s="199" t="s">
        <v>704</v>
      </c>
      <c r="F2" s="199" t="s">
        <v>705</v>
      </c>
      <c r="G2" s="199" t="s">
        <v>706</v>
      </c>
      <c r="H2" s="199" t="s">
        <v>707</v>
      </c>
    </row>
    <row r="3" spans="2:8" ht="60" x14ac:dyDescent="0.25">
      <c r="B3" s="200">
        <v>1</v>
      </c>
      <c r="C3" s="201" t="s">
        <v>708</v>
      </c>
      <c r="D3" s="202">
        <v>2013</v>
      </c>
      <c r="E3" s="201" t="s">
        <v>709</v>
      </c>
      <c r="F3" s="201" t="s">
        <v>710</v>
      </c>
      <c r="G3" s="201" t="s">
        <v>711</v>
      </c>
      <c r="H3" s="201" t="s">
        <v>712</v>
      </c>
    </row>
    <row r="4" spans="2:8" ht="30" x14ac:dyDescent="0.25">
      <c r="B4" s="200">
        <v>2</v>
      </c>
      <c r="C4" s="201" t="s">
        <v>713</v>
      </c>
      <c r="D4" s="202">
        <v>2014</v>
      </c>
      <c r="E4" s="201" t="s">
        <v>714</v>
      </c>
      <c r="F4" s="201" t="s">
        <v>715</v>
      </c>
      <c r="G4" s="201" t="s">
        <v>716</v>
      </c>
      <c r="H4" s="201" t="s">
        <v>717</v>
      </c>
    </row>
    <row r="5" spans="2:8" ht="45" x14ac:dyDescent="0.25">
      <c r="B5" s="200">
        <v>3</v>
      </c>
      <c r="C5" s="201" t="s">
        <v>718</v>
      </c>
      <c r="D5" s="202">
        <v>2014</v>
      </c>
      <c r="E5" s="201" t="s">
        <v>719</v>
      </c>
      <c r="F5" s="201" t="s">
        <v>715</v>
      </c>
      <c r="G5" s="201" t="s">
        <v>720</v>
      </c>
      <c r="H5" s="201" t="s">
        <v>721</v>
      </c>
    </row>
    <row r="6" spans="2:8" ht="30" x14ac:dyDescent="0.25">
      <c r="B6" s="200">
        <v>4</v>
      </c>
      <c r="C6" s="201" t="s">
        <v>722</v>
      </c>
      <c r="D6" s="202">
        <v>2014</v>
      </c>
      <c r="E6" s="201" t="s">
        <v>723</v>
      </c>
      <c r="F6" s="201" t="s">
        <v>715</v>
      </c>
      <c r="G6" s="201" t="s">
        <v>716</v>
      </c>
      <c r="H6" s="201" t="s">
        <v>721</v>
      </c>
    </row>
    <row r="7" spans="2:8" ht="30" x14ac:dyDescent="0.25">
      <c r="B7" s="200">
        <v>5</v>
      </c>
      <c r="C7" s="201" t="s">
        <v>724</v>
      </c>
      <c r="D7" s="202">
        <v>2014</v>
      </c>
      <c r="E7" s="201" t="s">
        <v>725</v>
      </c>
      <c r="F7" s="201" t="s">
        <v>715</v>
      </c>
      <c r="G7" s="201" t="s">
        <v>716</v>
      </c>
      <c r="H7" s="201" t="s">
        <v>721</v>
      </c>
    </row>
    <row r="8" spans="2:8" ht="30" x14ac:dyDescent="0.25">
      <c r="B8" s="200">
        <v>6</v>
      </c>
      <c r="C8" s="201" t="s">
        <v>726</v>
      </c>
      <c r="D8" s="202">
        <v>2015</v>
      </c>
      <c r="E8" s="201" t="s">
        <v>727</v>
      </c>
      <c r="F8" s="201" t="s">
        <v>728</v>
      </c>
      <c r="G8" s="201" t="s">
        <v>729</v>
      </c>
      <c r="H8" s="201" t="s">
        <v>730</v>
      </c>
    </row>
    <row r="9" spans="2:8" ht="30" x14ac:dyDescent="0.25">
      <c r="B9" s="200">
        <v>7</v>
      </c>
      <c r="C9" s="201" t="s">
        <v>731</v>
      </c>
      <c r="D9" s="203">
        <v>2015</v>
      </c>
      <c r="E9" s="201" t="s">
        <v>732</v>
      </c>
      <c r="F9" s="201" t="s">
        <v>733</v>
      </c>
      <c r="G9" s="201" t="s">
        <v>734</v>
      </c>
      <c r="H9" s="201" t="s">
        <v>730</v>
      </c>
    </row>
    <row r="10" spans="2:8" ht="30" x14ac:dyDescent="0.25">
      <c r="B10" s="200">
        <v>8</v>
      </c>
      <c r="C10" s="201" t="s">
        <v>731</v>
      </c>
      <c r="D10" s="203">
        <v>2015</v>
      </c>
      <c r="E10" s="201" t="s">
        <v>735</v>
      </c>
      <c r="F10" s="201" t="s">
        <v>736</v>
      </c>
      <c r="G10" s="201" t="s">
        <v>737</v>
      </c>
      <c r="H10" s="201" t="s">
        <v>730</v>
      </c>
    </row>
    <row r="11" spans="2:8" ht="30" x14ac:dyDescent="0.25">
      <c r="B11" s="200">
        <v>9</v>
      </c>
      <c r="C11" s="201" t="s">
        <v>738</v>
      </c>
      <c r="D11" s="202">
        <v>2015</v>
      </c>
      <c r="E11" s="201" t="s">
        <v>739</v>
      </c>
      <c r="F11" s="201" t="s">
        <v>740</v>
      </c>
      <c r="G11" s="201" t="s">
        <v>737</v>
      </c>
      <c r="H11" s="201" t="s">
        <v>741</v>
      </c>
    </row>
    <row r="12" spans="2:8" ht="30" x14ac:dyDescent="0.25">
      <c r="B12" s="200">
        <v>10</v>
      </c>
      <c r="C12" s="201" t="s">
        <v>742</v>
      </c>
      <c r="D12" s="202">
        <v>2015</v>
      </c>
      <c r="E12" s="201" t="s">
        <v>743</v>
      </c>
      <c r="F12" s="201" t="s">
        <v>744</v>
      </c>
      <c r="G12" s="201" t="s">
        <v>737</v>
      </c>
      <c r="H12" s="201" t="s">
        <v>741</v>
      </c>
    </row>
    <row r="13" spans="2:8" ht="45" x14ac:dyDescent="0.25">
      <c r="B13" s="200">
        <v>11</v>
      </c>
      <c r="C13" s="201" t="s">
        <v>745</v>
      </c>
      <c r="D13" s="202">
        <v>2015</v>
      </c>
      <c r="E13" s="201" t="s">
        <v>746</v>
      </c>
      <c r="F13" s="201"/>
      <c r="G13" s="201" t="s">
        <v>747</v>
      </c>
      <c r="H13" s="201" t="s">
        <v>712</v>
      </c>
    </row>
    <row r="14" spans="2:8" ht="30" x14ac:dyDescent="0.25">
      <c r="B14" s="200">
        <v>12</v>
      </c>
      <c r="C14" s="201" t="s">
        <v>748</v>
      </c>
      <c r="D14" s="202">
        <v>2015</v>
      </c>
      <c r="E14" s="201" t="s">
        <v>749</v>
      </c>
      <c r="F14" s="201" t="s">
        <v>750</v>
      </c>
      <c r="G14" s="201" t="s">
        <v>734</v>
      </c>
      <c r="H14" s="201" t="s">
        <v>751</v>
      </c>
    </row>
    <row r="15" spans="2:8" ht="30" x14ac:dyDescent="0.25">
      <c r="B15" s="200">
        <v>13</v>
      </c>
      <c r="C15" s="201" t="s">
        <v>752</v>
      </c>
      <c r="D15" s="202">
        <v>2015</v>
      </c>
      <c r="E15" s="201" t="s">
        <v>753</v>
      </c>
      <c r="F15" s="201" t="s">
        <v>710</v>
      </c>
      <c r="G15" s="201" t="s">
        <v>711</v>
      </c>
      <c r="H15" s="201" t="s">
        <v>712</v>
      </c>
    </row>
    <row r="16" spans="2:8" ht="60" x14ac:dyDescent="0.25">
      <c r="B16" s="200">
        <v>14</v>
      </c>
      <c r="C16" s="201" t="s">
        <v>754</v>
      </c>
      <c r="D16" s="202">
        <v>2015</v>
      </c>
      <c r="E16" s="201" t="s">
        <v>755</v>
      </c>
      <c r="F16" s="201" t="s">
        <v>715</v>
      </c>
      <c r="G16" s="201" t="s">
        <v>756</v>
      </c>
      <c r="H16" s="201" t="s">
        <v>712</v>
      </c>
    </row>
    <row r="17" spans="2:8" ht="45" x14ac:dyDescent="0.25">
      <c r="B17" s="200">
        <v>15</v>
      </c>
      <c r="C17" s="201" t="s">
        <v>757</v>
      </c>
      <c r="D17" s="202">
        <v>2015</v>
      </c>
      <c r="E17" s="201" t="s">
        <v>758</v>
      </c>
      <c r="F17" s="201" t="s">
        <v>715</v>
      </c>
      <c r="G17" s="201" t="s">
        <v>759</v>
      </c>
      <c r="H17" s="201" t="s">
        <v>712</v>
      </c>
    </row>
    <row r="18" spans="2:8" ht="30" x14ac:dyDescent="0.25">
      <c r="B18" s="200">
        <v>16</v>
      </c>
      <c r="C18" s="201" t="s">
        <v>760</v>
      </c>
      <c r="D18" s="202">
        <v>2015</v>
      </c>
      <c r="E18" s="201" t="s">
        <v>761</v>
      </c>
      <c r="F18" s="201" t="s">
        <v>715</v>
      </c>
      <c r="G18" s="201" t="s">
        <v>762</v>
      </c>
      <c r="H18" s="201" t="s">
        <v>712</v>
      </c>
    </row>
    <row r="19" spans="2:8" ht="75" x14ac:dyDescent="0.25">
      <c r="B19" s="200">
        <v>17</v>
      </c>
      <c r="C19" s="201" t="s">
        <v>763</v>
      </c>
      <c r="D19" s="203">
        <v>2015</v>
      </c>
      <c r="E19" s="201" t="s">
        <v>764</v>
      </c>
      <c r="F19" s="201" t="s">
        <v>765</v>
      </c>
      <c r="G19" s="201" t="s">
        <v>734</v>
      </c>
      <c r="H19" s="201" t="s">
        <v>741</v>
      </c>
    </row>
    <row r="20" spans="2:8" ht="75" x14ac:dyDescent="0.25">
      <c r="B20" s="200">
        <v>18</v>
      </c>
      <c r="C20" s="201" t="s">
        <v>763</v>
      </c>
      <c r="D20" s="203"/>
      <c r="E20" s="201" t="s">
        <v>766</v>
      </c>
      <c r="F20" s="201" t="s">
        <v>767</v>
      </c>
      <c r="G20" s="201" t="s">
        <v>768</v>
      </c>
      <c r="H20" s="201" t="s">
        <v>741</v>
      </c>
    </row>
    <row r="21" spans="2:8" ht="45" x14ac:dyDescent="0.25">
      <c r="B21" s="200">
        <v>19</v>
      </c>
      <c r="C21" s="201" t="s">
        <v>769</v>
      </c>
      <c r="D21" s="202">
        <v>2015</v>
      </c>
      <c r="E21" s="201" t="s">
        <v>770</v>
      </c>
      <c r="F21" s="201" t="s">
        <v>715</v>
      </c>
      <c r="G21" s="201" t="s">
        <v>716</v>
      </c>
      <c r="H21" s="201" t="s">
        <v>741</v>
      </c>
    </row>
    <row r="22" spans="2:8" ht="30" x14ac:dyDescent="0.25">
      <c r="B22" s="200">
        <v>20</v>
      </c>
      <c r="C22" s="201" t="s">
        <v>771</v>
      </c>
      <c r="D22" s="202">
        <v>2015</v>
      </c>
      <c r="E22" s="201" t="s">
        <v>772</v>
      </c>
      <c r="F22" s="201" t="s">
        <v>715</v>
      </c>
      <c r="G22" s="201" t="s">
        <v>716</v>
      </c>
      <c r="H22" s="201" t="s">
        <v>741</v>
      </c>
    </row>
    <row r="23" spans="2:8" ht="105" x14ac:dyDescent="0.25">
      <c r="B23" s="200">
        <v>21</v>
      </c>
      <c r="C23" s="201" t="s">
        <v>773</v>
      </c>
      <c r="D23" s="203">
        <v>2015</v>
      </c>
      <c r="E23" s="201" t="s">
        <v>774</v>
      </c>
      <c r="F23" s="201" t="s">
        <v>736</v>
      </c>
      <c r="G23" s="201" t="s">
        <v>737</v>
      </c>
      <c r="H23" s="201" t="s">
        <v>741</v>
      </c>
    </row>
    <row r="24" spans="2:8" ht="105" x14ac:dyDescent="0.25">
      <c r="B24" s="200">
        <v>22</v>
      </c>
      <c r="C24" s="201" t="s">
        <v>773</v>
      </c>
      <c r="D24" s="203">
        <v>2015</v>
      </c>
      <c r="E24" s="201" t="s">
        <v>775</v>
      </c>
      <c r="F24" s="201" t="s">
        <v>776</v>
      </c>
      <c r="G24" s="201" t="s">
        <v>762</v>
      </c>
      <c r="H24" s="201" t="s">
        <v>741</v>
      </c>
    </row>
    <row r="25" spans="2:8" ht="105" x14ac:dyDescent="0.25">
      <c r="B25" s="200">
        <v>23</v>
      </c>
      <c r="C25" s="201" t="s">
        <v>773</v>
      </c>
      <c r="D25" s="203">
        <v>2015</v>
      </c>
      <c r="E25" s="201" t="s">
        <v>777</v>
      </c>
      <c r="F25" s="201" t="s">
        <v>778</v>
      </c>
      <c r="G25" s="201" t="s">
        <v>759</v>
      </c>
      <c r="H25" s="201" t="s">
        <v>741</v>
      </c>
    </row>
    <row r="26" spans="2:8" ht="105" x14ac:dyDescent="0.25">
      <c r="B26" s="200">
        <v>24</v>
      </c>
      <c r="C26" s="201" t="s">
        <v>773</v>
      </c>
      <c r="D26" s="203">
        <v>2015</v>
      </c>
      <c r="E26" s="201" t="s">
        <v>779</v>
      </c>
      <c r="F26" s="201" t="s">
        <v>780</v>
      </c>
      <c r="G26" s="201" t="s">
        <v>768</v>
      </c>
      <c r="H26" s="201" t="s">
        <v>741</v>
      </c>
    </row>
    <row r="27" spans="2:8" ht="105" x14ac:dyDescent="0.25">
      <c r="B27" s="200">
        <v>25</v>
      </c>
      <c r="C27" s="201" t="s">
        <v>773</v>
      </c>
      <c r="D27" s="203">
        <v>2015</v>
      </c>
      <c r="E27" s="201" t="s">
        <v>781</v>
      </c>
      <c r="F27" s="201" t="s">
        <v>782</v>
      </c>
      <c r="G27" s="201" t="s">
        <v>768</v>
      </c>
      <c r="H27" s="201" t="s">
        <v>741</v>
      </c>
    </row>
    <row r="28" spans="2:8" ht="105" x14ac:dyDescent="0.25">
      <c r="B28" s="200">
        <v>26</v>
      </c>
      <c r="C28" s="201" t="s">
        <v>773</v>
      </c>
      <c r="D28" s="203">
        <v>2015</v>
      </c>
      <c r="E28" s="201" t="s">
        <v>783</v>
      </c>
      <c r="F28" s="201" t="s">
        <v>784</v>
      </c>
      <c r="G28" s="201" t="s">
        <v>768</v>
      </c>
      <c r="H28" s="201" t="s">
        <v>741</v>
      </c>
    </row>
    <row r="29" spans="2:8" ht="60" x14ac:dyDescent="0.25">
      <c r="B29" s="200">
        <v>27</v>
      </c>
      <c r="C29" s="201" t="s">
        <v>785</v>
      </c>
      <c r="D29" s="203">
        <v>2015</v>
      </c>
      <c r="E29" s="201" t="s">
        <v>786</v>
      </c>
      <c r="F29" s="201" t="s">
        <v>787</v>
      </c>
      <c r="G29" s="201" t="s">
        <v>788</v>
      </c>
      <c r="H29" s="201" t="s">
        <v>741</v>
      </c>
    </row>
    <row r="30" spans="2:8" ht="30" x14ac:dyDescent="0.25">
      <c r="B30" s="200">
        <v>28</v>
      </c>
      <c r="C30" s="201" t="s">
        <v>789</v>
      </c>
      <c r="D30" s="203">
        <v>2015</v>
      </c>
      <c r="E30" s="201" t="s">
        <v>790</v>
      </c>
      <c r="F30" s="201" t="s">
        <v>791</v>
      </c>
      <c r="G30" s="201" t="s">
        <v>759</v>
      </c>
      <c r="H30" s="201" t="s">
        <v>730</v>
      </c>
    </row>
    <row r="31" spans="2:8" ht="60" x14ac:dyDescent="0.25">
      <c r="B31" s="200">
        <v>29</v>
      </c>
      <c r="C31" s="201" t="s">
        <v>792</v>
      </c>
      <c r="D31" s="203">
        <v>2015</v>
      </c>
      <c r="E31" s="201" t="s">
        <v>793</v>
      </c>
      <c r="F31" s="201" t="s">
        <v>794</v>
      </c>
      <c r="G31" s="201" t="s">
        <v>734</v>
      </c>
      <c r="H31" s="201" t="s">
        <v>730</v>
      </c>
    </row>
    <row r="32" spans="2:8" ht="45" x14ac:dyDescent="0.25">
      <c r="B32" s="200">
        <v>30</v>
      </c>
      <c r="C32" s="201" t="s">
        <v>795</v>
      </c>
      <c r="D32" s="203">
        <v>2015</v>
      </c>
      <c r="E32" s="201" t="s">
        <v>796</v>
      </c>
      <c r="F32" s="201" t="s">
        <v>797</v>
      </c>
      <c r="G32" s="201" t="s">
        <v>762</v>
      </c>
      <c r="H32" s="201" t="s">
        <v>730</v>
      </c>
    </row>
    <row r="33" spans="2:8" ht="30" x14ac:dyDescent="0.25">
      <c r="B33" s="200">
        <v>31</v>
      </c>
      <c r="C33" s="201" t="s">
        <v>798</v>
      </c>
      <c r="D33" s="203">
        <v>2015</v>
      </c>
      <c r="E33" s="201" t="s">
        <v>799</v>
      </c>
      <c r="F33" s="201" t="s">
        <v>800</v>
      </c>
      <c r="G33" s="201" t="s">
        <v>729</v>
      </c>
      <c r="H33" s="201" t="s">
        <v>730</v>
      </c>
    </row>
    <row r="34" spans="2:8" ht="30" x14ac:dyDescent="0.25">
      <c r="B34" s="200">
        <v>32</v>
      </c>
      <c r="C34" s="201" t="s">
        <v>801</v>
      </c>
      <c r="D34" s="203">
        <v>2015</v>
      </c>
      <c r="E34" s="201" t="s">
        <v>802</v>
      </c>
      <c r="F34" s="201" t="s">
        <v>736</v>
      </c>
      <c r="G34" s="201" t="s">
        <v>737</v>
      </c>
      <c r="H34" s="201" t="s">
        <v>730</v>
      </c>
    </row>
    <row r="35" spans="2:8" ht="45" x14ac:dyDescent="0.25">
      <c r="B35" s="200">
        <v>33</v>
      </c>
      <c r="C35" s="201" t="s">
        <v>803</v>
      </c>
      <c r="D35" s="203">
        <v>2015</v>
      </c>
      <c r="E35" s="201" t="s">
        <v>804</v>
      </c>
      <c r="F35" s="201" t="s">
        <v>805</v>
      </c>
      <c r="G35" s="201" t="s">
        <v>762</v>
      </c>
      <c r="H35" s="201" t="s">
        <v>730</v>
      </c>
    </row>
    <row r="36" spans="2:8" ht="45" x14ac:dyDescent="0.25">
      <c r="B36" s="200">
        <v>34</v>
      </c>
      <c r="C36" s="201" t="s">
        <v>806</v>
      </c>
      <c r="D36" s="203">
        <v>2015</v>
      </c>
      <c r="E36" s="201" t="s">
        <v>807</v>
      </c>
      <c r="F36" s="201" t="s">
        <v>808</v>
      </c>
      <c r="G36" s="201" t="s">
        <v>729</v>
      </c>
      <c r="H36" s="201" t="s">
        <v>730</v>
      </c>
    </row>
    <row r="37" spans="2:8" ht="45" x14ac:dyDescent="0.25">
      <c r="B37" s="200">
        <v>35</v>
      </c>
      <c r="C37" s="201" t="s">
        <v>809</v>
      </c>
      <c r="D37" s="203">
        <v>2015</v>
      </c>
      <c r="E37" s="201" t="s">
        <v>810</v>
      </c>
      <c r="F37" s="201" t="s">
        <v>811</v>
      </c>
      <c r="G37" s="201" t="s">
        <v>768</v>
      </c>
      <c r="H37" s="201" t="s">
        <v>730</v>
      </c>
    </row>
    <row r="38" spans="2:8" ht="30" x14ac:dyDescent="0.25">
      <c r="B38" s="200">
        <v>36</v>
      </c>
      <c r="C38" s="201" t="s">
        <v>812</v>
      </c>
      <c r="D38" s="203">
        <v>2015</v>
      </c>
      <c r="E38" s="201" t="s">
        <v>813</v>
      </c>
      <c r="F38" s="201" t="s">
        <v>814</v>
      </c>
      <c r="G38" s="201" t="s">
        <v>768</v>
      </c>
      <c r="H38" s="201" t="s">
        <v>730</v>
      </c>
    </row>
    <row r="39" spans="2:8" ht="60" x14ac:dyDescent="0.25">
      <c r="B39" s="200">
        <v>37</v>
      </c>
      <c r="C39" s="201" t="s">
        <v>785</v>
      </c>
      <c r="D39" s="203">
        <v>2015</v>
      </c>
      <c r="E39" s="201" t="s">
        <v>815</v>
      </c>
      <c r="F39" s="201" t="s">
        <v>816</v>
      </c>
      <c r="G39" s="201" t="s">
        <v>762</v>
      </c>
      <c r="H39" s="201" t="s">
        <v>741</v>
      </c>
    </row>
    <row r="40" spans="2:8" ht="60" x14ac:dyDescent="0.25">
      <c r="B40" s="200">
        <v>38</v>
      </c>
      <c r="C40" s="201" t="s">
        <v>785</v>
      </c>
      <c r="D40" s="203">
        <v>2015</v>
      </c>
      <c r="E40" s="201" t="s">
        <v>817</v>
      </c>
      <c r="F40" s="201" t="s">
        <v>736</v>
      </c>
      <c r="G40" s="201" t="s">
        <v>737</v>
      </c>
      <c r="H40" s="201" t="s">
        <v>741</v>
      </c>
    </row>
    <row r="41" spans="2:8" ht="30" x14ac:dyDescent="0.25">
      <c r="B41" s="200">
        <v>39</v>
      </c>
      <c r="C41" s="201" t="s">
        <v>818</v>
      </c>
      <c r="D41" s="203">
        <v>2015</v>
      </c>
      <c r="E41" s="201" t="s">
        <v>739</v>
      </c>
      <c r="F41" s="201" t="s">
        <v>740</v>
      </c>
      <c r="G41" s="201" t="s">
        <v>737</v>
      </c>
      <c r="H41" s="201" t="s">
        <v>741</v>
      </c>
    </row>
    <row r="42" spans="2:8" ht="45" x14ac:dyDescent="0.25">
      <c r="B42" s="200">
        <v>40</v>
      </c>
      <c r="C42" s="201" t="s">
        <v>819</v>
      </c>
      <c r="D42" s="203">
        <v>2015</v>
      </c>
      <c r="E42" s="201" t="s">
        <v>820</v>
      </c>
      <c r="F42" s="201" t="s">
        <v>821</v>
      </c>
      <c r="G42" s="201" t="s">
        <v>759</v>
      </c>
      <c r="H42" s="201" t="s">
        <v>741</v>
      </c>
    </row>
    <row r="43" spans="2:8" ht="30" x14ac:dyDescent="0.25">
      <c r="B43" s="200">
        <v>41</v>
      </c>
      <c r="C43" s="201" t="s">
        <v>822</v>
      </c>
      <c r="D43" s="203">
        <v>2015</v>
      </c>
      <c r="E43" s="201" t="s">
        <v>823</v>
      </c>
      <c r="F43" s="201" t="s">
        <v>824</v>
      </c>
      <c r="G43" s="201" t="s">
        <v>759</v>
      </c>
      <c r="H43" s="201" t="s">
        <v>741</v>
      </c>
    </row>
    <row r="44" spans="2:8" ht="60" x14ac:dyDescent="0.25">
      <c r="B44" s="200">
        <v>42</v>
      </c>
      <c r="C44" s="201" t="s">
        <v>825</v>
      </c>
      <c r="D44" s="203">
        <v>2015</v>
      </c>
      <c r="E44" s="201" t="s">
        <v>826</v>
      </c>
      <c r="F44" s="201" t="s">
        <v>814</v>
      </c>
      <c r="G44" s="201" t="s">
        <v>768</v>
      </c>
      <c r="H44" s="201" t="s">
        <v>741</v>
      </c>
    </row>
    <row r="45" spans="2:8" ht="60" x14ac:dyDescent="0.25">
      <c r="B45" s="200">
        <v>43</v>
      </c>
      <c r="C45" s="201" t="s">
        <v>825</v>
      </c>
      <c r="D45" s="203">
        <v>2015</v>
      </c>
      <c r="E45" s="201" t="s">
        <v>827</v>
      </c>
      <c r="F45" s="201" t="s">
        <v>808</v>
      </c>
      <c r="G45" s="201" t="s">
        <v>729</v>
      </c>
      <c r="H45" s="201" t="s">
        <v>741</v>
      </c>
    </row>
    <row r="46" spans="2:8" x14ac:dyDescent="0.25">
      <c r="B46" s="200">
        <v>44</v>
      </c>
      <c r="C46" s="201"/>
      <c r="D46" s="203" t="s">
        <v>700</v>
      </c>
      <c r="E46" s="201"/>
      <c r="F46" s="201"/>
      <c r="G46" s="201"/>
      <c r="H46" s="201"/>
    </row>
    <row r="47" spans="2:8" x14ac:dyDescent="0.25">
      <c r="B47" s="200">
        <v>45</v>
      </c>
      <c r="C47" s="201"/>
      <c r="D47" s="203" t="s">
        <v>700</v>
      </c>
      <c r="E47" s="201"/>
      <c r="F47" s="201"/>
      <c r="G47" s="201"/>
      <c r="H47" s="201"/>
    </row>
    <row r="48" spans="2:8" x14ac:dyDescent="0.25">
      <c r="B48" s="200">
        <v>46</v>
      </c>
      <c r="C48" s="201"/>
      <c r="D48" s="203" t="s">
        <v>700</v>
      </c>
      <c r="E48" s="201"/>
      <c r="F48" s="201"/>
      <c r="G48" s="201"/>
      <c r="H48" s="201"/>
    </row>
    <row r="49" spans="2:8" x14ac:dyDescent="0.25">
      <c r="B49" s="200">
        <v>47</v>
      </c>
      <c r="C49" s="201"/>
      <c r="D49" s="203" t="s">
        <v>700</v>
      </c>
      <c r="E49" s="201"/>
      <c r="F49" s="201"/>
      <c r="G49" s="201"/>
      <c r="H49" s="201"/>
    </row>
    <row r="50" spans="2:8" x14ac:dyDescent="0.25">
      <c r="B50" s="200">
        <v>48</v>
      </c>
      <c r="C50" s="201"/>
      <c r="D50" s="203" t="s">
        <v>700</v>
      </c>
      <c r="E50" s="201"/>
      <c r="F50" s="201"/>
      <c r="G50" s="201"/>
      <c r="H50" s="201"/>
    </row>
    <row r="51" spans="2:8" x14ac:dyDescent="0.25">
      <c r="B51" s="200">
        <v>49</v>
      </c>
      <c r="C51" s="201"/>
      <c r="D51" s="203" t="s">
        <v>700</v>
      </c>
      <c r="E51" s="201"/>
      <c r="F51" s="201"/>
      <c r="G51" s="201"/>
      <c r="H51" s="201"/>
    </row>
    <row r="52" spans="2:8" x14ac:dyDescent="0.25">
      <c r="B52" s="200">
        <v>50</v>
      </c>
      <c r="C52" s="201"/>
      <c r="D52" s="203" t="s">
        <v>700</v>
      </c>
      <c r="E52" s="201"/>
      <c r="F52" s="201"/>
      <c r="G52" s="201"/>
      <c r="H52" s="201"/>
    </row>
    <row r="53" spans="2:8" x14ac:dyDescent="0.25">
      <c r="B53" s="200">
        <v>51</v>
      </c>
      <c r="C53" s="201"/>
      <c r="D53" s="203" t="s">
        <v>700</v>
      </c>
      <c r="E53" s="201"/>
      <c r="F53" s="201"/>
      <c r="G53" s="201"/>
      <c r="H53" s="201"/>
    </row>
    <row r="54" spans="2:8" x14ac:dyDescent="0.25">
      <c r="B54" s="200">
        <v>52</v>
      </c>
      <c r="C54" s="201"/>
      <c r="D54" s="203" t="s">
        <v>700</v>
      </c>
      <c r="E54" s="201"/>
      <c r="F54" s="201"/>
      <c r="G54" s="201"/>
      <c r="H54" s="201"/>
    </row>
    <row r="55" spans="2:8" x14ac:dyDescent="0.25">
      <c r="B55" s="200">
        <v>53</v>
      </c>
      <c r="C55" s="201"/>
      <c r="D55" s="203" t="s">
        <v>700</v>
      </c>
      <c r="E55" s="201"/>
      <c r="F55" s="201"/>
      <c r="G55" s="201"/>
      <c r="H55" s="201"/>
    </row>
    <row r="56" spans="2:8" x14ac:dyDescent="0.25">
      <c r="B56" s="200">
        <v>54</v>
      </c>
      <c r="C56" s="201"/>
      <c r="D56" s="203" t="s">
        <v>700</v>
      </c>
      <c r="E56" s="201"/>
      <c r="F56" s="201"/>
      <c r="G56" s="201"/>
      <c r="H56" s="201"/>
    </row>
    <row r="57" spans="2:8" x14ac:dyDescent="0.25">
      <c r="B57" s="200">
        <v>55</v>
      </c>
      <c r="C57" s="201"/>
      <c r="D57" s="203" t="s">
        <v>700</v>
      </c>
      <c r="E57" s="201"/>
      <c r="F57" s="201"/>
      <c r="G57" s="201"/>
      <c r="H57" s="201"/>
    </row>
    <row r="58" spans="2:8" x14ac:dyDescent="0.25">
      <c r="B58" s="200">
        <v>56</v>
      </c>
      <c r="C58" s="201"/>
      <c r="D58" s="203" t="s">
        <v>700</v>
      </c>
      <c r="E58" s="201"/>
      <c r="F58" s="201"/>
      <c r="G58" s="201"/>
      <c r="H58" s="201"/>
    </row>
    <row r="59" spans="2:8" x14ac:dyDescent="0.25">
      <c r="B59" s="200">
        <v>57</v>
      </c>
      <c r="C59" s="201"/>
      <c r="D59" s="203" t="s">
        <v>700</v>
      </c>
      <c r="E59" s="201"/>
      <c r="F59" s="201"/>
      <c r="G59" s="201"/>
      <c r="H59" s="201"/>
    </row>
    <row r="60" spans="2:8" x14ac:dyDescent="0.25">
      <c r="B60" s="200">
        <v>58</v>
      </c>
      <c r="C60" s="201"/>
      <c r="D60" s="203" t="s">
        <v>700</v>
      </c>
      <c r="E60" s="201"/>
      <c r="F60" s="201"/>
      <c r="G60" s="201"/>
      <c r="H60" s="201"/>
    </row>
    <row r="61" spans="2:8" x14ac:dyDescent="0.25">
      <c r="B61" s="200">
        <v>59</v>
      </c>
      <c r="C61" s="201"/>
      <c r="D61" s="203" t="s">
        <v>700</v>
      </c>
      <c r="E61" s="201"/>
      <c r="F61" s="201"/>
      <c r="G61" s="201"/>
      <c r="H61" s="201"/>
    </row>
    <row r="62" spans="2:8" x14ac:dyDescent="0.25">
      <c r="B62" s="200">
        <v>60</v>
      </c>
      <c r="C62" s="201"/>
      <c r="D62" s="203" t="s">
        <v>700</v>
      </c>
      <c r="E62" s="201"/>
      <c r="F62" s="201"/>
      <c r="G62" s="201"/>
      <c r="H62" s="20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19</vt:i4>
      </vt:variant>
    </vt:vector>
  </HeadingPairs>
  <TitlesOfParts>
    <vt:vector size="19" baseType="lpstr">
      <vt:lpstr>Inicio</vt:lpstr>
      <vt:lpstr>Complejidad</vt:lpstr>
      <vt:lpstr>Proy-Usuario</vt:lpstr>
      <vt:lpstr>Act-Usuario</vt:lpstr>
      <vt:lpstr>Imp-Usuario</vt:lpstr>
      <vt:lpstr>Med-Usuario</vt:lpstr>
      <vt:lpstr>RAct-Proy</vt:lpstr>
      <vt:lpstr>RImp-Proy</vt:lpstr>
      <vt:lpstr>RImp-Actividades</vt:lpstr>
      <vt:lpstr>RMed-Impactos</vt:lpstr>
      <vt:lpstr>RMed-Proy</vt:lpstr>
      <vt:lpstr>RMed-Actividades</vt:lpstr>
      <vt:lpstr>Presupuesto</vt:lpstr>
      <vt:lpstr>Resultados</vt:lpstr>
      <vt:lpstr>Precios</vt:lpstr>
      <vt:lpstr>Listado_Medidas</vt:lpstr>
      <vt:lpstr>ListadosCostos</vt:lpstr>
      <vt:lpstr>Consulta Medidas</vt:lpstr>
      <vt:lpstr>Proyectos Revisados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LC</dc:creator>
  <cp:lastModifiedBy>LC</cp:lastModifiedBy>
  <dcterms:created xsi:type="dcterms:W3CDTF">2015-10-03T14:39:59Z</dcterms:created>
  <dcterms:modified xsi:type="dcterms:W3CDTF">2015-12-22T21:17:12Z</dcterms:modified>
</cp:coreProperties>
</file>