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ownloads\Software-Engineering\Software-Engineering\"/>
    </mc:Choice>
  </mc:AlternateContent>
  <bookViews>
    <workbookView showHorizontalScroll="0" xWindow="480" yWindow="105" windowWidth="14400" windowHeight="9480"/>
  </bookViews>
  <sheets>
    <sheet name="Template" sheetId="1" r:id="rId1"/>
    <sheet name="IBM Tabelle" sheetId="3" state="hidden" r:id="rId2"/>
  </sheets>
  <definedNames>
    <definedName name="a">'IBM Tabelle'!$B$43</definedName>
    <definedName name="b">'IBM Tabelle'!$B$44</definedName>
    <definedName name="_c">'IBM Tabelle'!$B$45</definedName>
    <definedName name="d">'IBM Tabelle'!$B$46</definedName>
    <definedName name="_xlnm.Print_Area" localSheetId="0">Template!$A$1:$L$41</definedName>
    <definedName name="IBM">'IBM Tabelle'!$A$1:$B$40</definedName>
  </definedNames>
  <calcPr calcId="152511" concurrentCalc="0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J18" i="1"/>
  <c r="H21" i="1"/>
  <c r="H32" i="1"/>
  <c r="I32" i="1"/>
  <c r="J32" i="1"/>
  <c r="J34" i="1"/>
  <c r="B42" i="3"/>
  <c r="B45" i="3"/>
  <c r="B43" i="3"/>
  <c r="B44" i="3"/>
  <c r="B46" i="3"/>
  <c r="J36" i="1"/>
  <c r="J38" i="1"/>
  <c r="J40" i="1"/>
</calcChain>
</file>

<file path=xl/sharedStrings.xml><?xml version="1.0" encoding="utf-8"?>
<sst xmlns="http://schemas.openxmlformats.org/spreadsheetml/2006/main" count="90" uniqueCount="55">
  <si>
    <t>Eingabedaten</t>
  </si>
  <si>
    <t>Abfragen</t>
  </si>
  <si>
    <t>Ausgaben</t>
  </si>
  <si>
    <t>Datenbestände</t>
  </si>
  <si>
    <t>Referenzdaten</t>
  </si>
  <si>
    <t>Anzahl</t>
  </si>
  <si>
    <t>einfach</t>
  </si>
  <si>
    <t>mittel</t>
  </si>
  <si>
    <t>komplex</t>
  </si>
  <si>
    <t>Gewichtung</t>
  </si>
  <si>
    <t>x</t>
  </si>
  <si>
    <t>Verarbeitungslogik</t>
  </si>
  <si>
    <t>4a</t>
  </si>
  <si>
    <t>4b</t>
  </si>
  <si>
    <t>4c</t>
  </si>
  <si>
    <t>4d</t>
  </si>
  <si>
    <t>=</t>
  </si>
  <si>
    <t>Grundstock</t>
  </si>
  <si>
    <t>Beitrag</t>
  </si>
  <si>
    <t>Bewertete Function Points</t>
  </si>
  <si>
    <t>FP</t>
  </si>
  <si>
    <t>a</t>
  </si>
  <si>
    <t>b</t>
  </si>
  <si>
    <t>c</t>
  </si>
  <si>
    <t>d</t>
  </si>
  <si>
    <t>Dauer</t>
  </si>
  <si>
    <t>Mitarbeiter</t>
  </si>
  <si>
    <r>
      <t xml:space="preserve">unbewertete </t>
    </r>
    <r>
      <rPr>
        <b/>
        <i/>
        <sz val="10"/>
        <rFont val="Arial Narrow"/>
        <family val="2"/>
      </rPr>
      <t>Function Points</t>
    </r>
  </si>
  <si>
    <t>uFP</t>
  </si>
  <si>
    <t>Einflusskoeffizient</t>
  </si>
  <si>
    <t>#</t>
  </si>
  <si>
    <t>Einflussfaktor mit Skala</t>
  </si>
  <si>
    <t>Kategorie</t>
  </si>
  <si>
    <t>Klasse</t>
  </si>
  <si>
    <t>Umrechnung anhand der IBM-Tabelle</t>
  </si>
  <si>
    <t>S = Stapelsystme ; D = Dialogsysteme ; E = Echtzeitsysteme</t>
  </si>
  <si>
    <t>Umrechnung nach Boehm's Formel für …</t>
  </si>
  <si>
    <t>Größe</t>
  </si>
  <si>
    <t>K-Monate</t>
  </si>
  <si>
    <t>P-Monate</t>
  </si>
  <si>
    <t>PM</t>
  </si>
  <si>
    <t xml:space="preserve">Umrechnung durch Division von PM durch Dauer </t>
  </si>
  <si>
    <t>Verflechtung mit anderen Anwendungssystemen</t>
  </si>
  <si>
    <t>Dezentrale Daten, dezentrale Verarbeitung</t>
  </si>
  <si>
    <t>Transaktionsrate</t>
  </si>
  <si>
    <t>Rechenoperationen</t>
  </si>
  <si>
    <t>Kontrollverfahren</t>
  </si>
  <si>
    <t>Ausnahmeregelungen</t>
  </si>
  <si>
    <t>Logik</t>
  </si>
  <si>
    <t>Wiederverwendbarkeit</t>
  </si>
  <si>
    <t>Datenbestandskonvertierungen</t>
  </si>
  <si>
    <t>Anpassbarkeit</t>
  </si>
  <si>
    <t>E</t>
  </si>
  <si>
    <t>&lt;</t>
  </si>
  <si>
    <t>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</si>
</sst>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</font>
    <font>
      <sz val="8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"/>
    </font>
    <font>
      <sz val="10"/>
      <name val="Arial"/>
    </font>
    <font>
      <b/>
      <sz val="10"/>
      <color indexed="9"/>
      <name val="Arial Narrow"/>
      <family val="2"/>
    </font>
    <font>
      <sz val="10"/>
      <color indexed="9"/>
      <name val="Arial Narrow"/>
      <family val="2"/>
    </font>
    <font>
      <u/>
      <sz val="10"/>
      <color indexed="12"/>
      <name val="Arial"/>
    </font>
    <font>
      <b/>
      <sz val="9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sz val="8"/>
      <name val="Arial Narrow"/>
      <family val="2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23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vertical="center"/>
    </xf>
    <xf numFmtId="0" fontId="6" fillId="2" borderId="6" xfId="0" applyFont="1" applyFill="1" applyBorder="1" applyAlignment="1" applyProtection="1">
      <alignment horizontal="left" vertical="center"/>
    </xf>
    <xf numFmtId="0" fontId="6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3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left" vertical="center"/>
    </xf>
    <xf numFmtId="0" fontId="2" fillId="3" borderId="4" xfId="0" applyFont="1" applyFill="1" applyBorder="1" applyAlignment="1" applyProtection="1">
      <alignment vertical="center"/>
    </xf>
    <xf numFmtId="0" fontId="3" fillId="3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vertical="center"/>
    </xf>
    <xf numFmtId="0" fontId="5" fillId="3" borderId="10" xfId="0" applyFont="1" applyFill="1" applyBorder="1" applyAlignment="1" applyProtection="1">
      <alignment vertical="center"/>
    </xf>
    <xf numFmtId="0" fontId="4" fillId="3" borderId="10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left" vertical="center"/>
    </xf>
    <xf numFmtId="0" fontId="0" fillId="0" borderId="0" xfId="0" applyAlignment="1">
      <alignment horizontal="right" vertical="center" indent="1"/>
    </xf>
    <xf numFmtId="0" fontId="0" fillId="0" borderId="0" xfId="0" applyBorder="1" applyAlignment="1">
      <alignment vertical="center"/>
    </xf>
    <xf numFmtId="0" fontId="3" fillId="0" borderId="0" xfId="0" applyFont="1" applyFill="1" applyBorder="1" applyAlignment="1" applyProtection="1">
      <alignment horizontal="left" vertical="center" indent="1"/>
    </xf>
    <xf numFmtId="0" fontId="1" fillId="0" borderId="11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right" vertical="center" indent="1"/>
    </xf>
    <xf numFmtId="0" fontId="2" fillId="0" borderId="0" xfId="0" applyFont="1" applyAlignment="1" applyProtection="1">
      <alignment horizontal="left" vertical="center"/>
    </xf>
    <xf numFmtId="0" fontId="3" fillId="3" borderId="12" xfId="0" applyFont="1" applyFill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right" vertical="center" indent="2"/>
    </xf>
    <xf numFmtId="2" fontId="3" fillId="3" borderId="14" xfId="0" applyNumberFormat="1" applyFont="1" applyFill="1" applyBorder="1" applyAlignment="1" applyProtection="1">
      <alignment horizontal="right" vertical="center" indent="2"/>
    </xf>
    <xf numFmtId="0" fontId="2" fillId="3" borderId="15" xfId="0" applyFont="1" applyFill="1" applyBorder="1" applyAlignment="1" applyProtection="1">
      <alignment horizontal="right" vertical="center" indent="3"/>
    </xf>
    <xf numFmtId="0" fontId="2" fillId="3" borderId="16" xfId="0" applyFont="1" applyFill="1" applyBorder="1" applyAlignment="1" applyProtection="1">
      <alignment horizontal="right" vertical="center" indent="3"/>
    </xf>
    <xf numFmtId="0" fontId="2" fillId="3" borderId="1" xfId="0" applyFont="1" applyFill="1" applyBorder="1" applyAlignment="1" applyProtection="1">
      <alignment horizontal="right" vertical="center" indent="3"/>
    </xf>
    <xf numFmtId="0" fontId="2" fillId="3" borderId="2" xfId="0" applyFont="1" applyFill="1" applyBorder="1" applyAlignment="1" applyProtection="1">
      <alignment horizontal="right" vertical="center" indent="3"/>
    </xf>
    <xf numFmtId="0" fontId="2" fillId="3" borderId="3" xfId="0" applyFont="1" applyFill="1" applyBorder="1" applyAlignment="1" applyProtection="1">
      <alignment horizontal="right" vertical="center" indent="3"/>
    </xf>
    <xf numFmtId="0" fontId="2" fillId="3" borderId="4" xfId="0" applyFont="1" applyFill="1" applyBorder="1" applyAlignment="1" applyProtection="1">
      <alignment horizontal="right" vertical="center" indent="3"/>
    </xf>
    <xf numFmtId="0" fontId="2" fillId="3" borderId="5" xfId="0" applyFont="1" applyFill="1" applyBorder="1" applyAlignment="1" applyProtection="1">
      <alignment horizontal="right" vertical="center" indent="3"/>
    </xf>
    <xf numFmtId="0" fontId="2" fillId="3" borderId="17" xfId="0" applyFont="1" applyFill="1" applyBorder="1" applyAlignment="1" applyProtection="1">
      <alignment horizontal="right" vertical="center" indent="3"/>
    </xf>
    <xf numFmtId="164" fontId="2" fillId="0" borderId="18" xfId="0" applyNumberFormat="1" applyFont="1" applyFill="1" applyBorder="1" applyAlignment="1" applyProtection="1">
      <alignment horizontal="right" vertical="center" indent="3"/>
      <protection locked="0"/>
    </xf>
    <xf numFmtId="164" fontId="2" fillId="0" borderId="19" xfId="0" applyNumberFormat="1" applyFont="1" applyFill="1" applyBorder="1" applyAlignment="1" applyProtection="1">
      <alignment horizontal="right" vertical="center" indent="3"/>
      <protection locked="0"/>
    </xf>
    <xf numFmtId="0" fontId="7" fillId="2" borderId="20" xfId="0" applyFont="1" applyFill="1" applyBorder="1" applyAlignment="1" applyProtection="1">
      <alignment vertical="center"/>
    </xf>
    <xf numFmtId="0" fontId="2" fillId="3" borderId="21" xfId="0" applyFont="1" applyFill="1" applyBorder="1" applyAlignment="1" applyProtection="1">
      <alignment vertical="center"/>
    </xf>
    <xf numFmtId="0" fontId="2" fillId="3" borderId="22" xfId="0" applyFont="1" applyFill="1" applyBorder="1" applyAlignment="1" applyProtection="1">
      <alignment horizontal="left" vertical="center" wrapText="1"/>
    </xf>
    <xf numFmtId="0" fontId="2" fillId="3" borderId="22" xfId="0" applyFont="1" applyFill="1" applyBorder="1" applyAlignment="1" applyProtection="1">
      <alignment vertical="center"/>
    </xf>
    <xf numFmtId="0" fontId="4" fillId="3" borderId="23" xfId="0" applyFont="1" applyFill="1" applyBorder="1" applyAlignment="1" applyProtection="1">
      <alignment horizontal="left" vertical="center"/>
    </xf>
    <xf numFmtId="0" fontId="4" fillId="3" borderId="24" xfId="0" applyFont="1" applyFill="1" applyBorder="1" applyAlignment="1" applyProtection="1">
      <alignment horizontal="left" vertical="center"/>
    </xf>
    <xf numFmtId="1" fontId="2" fillId="3" borderId="9" xfId="0" applyNumberFormat="1" applyFont="1" applyFill="1" applyBorder="1" applyAlignment="1" applyProtection="1">
      <alignment horizontal="right" vertical="center"/>
    </xf>
    <xf numFmtId="1" fontId="2" fillId="3" borderId="9" xfId="0" applyNumberFormat="1" applyFont="1" applyFill="1" applyBorder="1" applyAlignment="1" applyProtection="1">
      <alignment vertical="center"/>
    </xf>
    <xf numFmtId="0" fontId="8" fillId="0" borderId="0" xfId="1" applyAlignment="1" applyProtection="1">
      <alignment horizontal="left" vertical="center" indent="1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 indent="2"/>
    </xf>
    <xf numFmtId="0" fontId="2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indent="2"/>
    </xf>
    <xf numFmtId="0" fontId="6" fillId="2" borderId="6" xfId="0" applyFont="1" applyFill="1" applyBorder="1" applyAlignment="1" applyProtection="1">
      <alignment horizontal="right" vertical="center"/>
    </xf>
    <xf numFmtId="0" fontId="0" fillId="3" borderId="25" xfId="0" applyFill="1" applyBorder="1" applyAlignment="1">
      <alignment vertical="center"/>
    </xf>
    <xf numFmtId="0" fontId="13" fillId="0" borderId="0" xfId="0" applyFont="1" applyProtection="1"/>
    <xf numFmtId="0" fontId="10" fillId="0" borderId="0" xfId="0" applyFont="1" applyProtection="1"/>
    <xf numFmtId="0" fontId="10" fillId="0" borderId="0" xfId="0" applyFont="1" applyFill="1" applyBorder="1" applyAlignment="1" applyProtection="1">
      <alignment horizontal="left" vertical="center" indent="1"/>
    </xf>
    <xf numFmtId="0" fontId="0" fillId="0" borderId="0" xfId="0" applyBorder="1" applyAlignment="1">
      <alignment horizontal="right" vertical="center" indent="1"/>
    </xf>
    <xf numFmtId="0" fontId="2" fillId="3" borderId="26" xfId="0" applyFont="1" applyFill="1" applyBorder="1" applyAlignment="1" applyProtection="1">
      <alignment vertical="center"/>
    </xf>
    <xf numFmtId="1" fontId="2" fillId="3" borderId="8" xfId="0" applyNumberFormat="1" applyFont="1" applyFill="1" applyBorder="1" applyAlignment="1" applyProtection="1">
      <alignment horizontal="right" vertical="center"/>
    </xf>
    <xf numFmtId="0" fontId="3" fillId="3" borderId="10" xfId="0" applyFont="1" applyFill="1" applyBorder="1" applyAlignment="1" applyProtection="1">
      <alignment horizontal="right" vertical="center" indent="3"/>
    </xf>
    <xf numFmtId="0" fontId="2" fillId="3" borderId="27" xfId="0" applyFont="1" applyFill="1" applyBorder="1" applyAlignment="1" applyProtection="1">
      <alignment horizontal="right" vertical="center" indent="3"/>
    </xf>
    <xf numFmtId="0" fontId="3" fillId="3" borderId="14" xfId="0" applyFont="1" applyFill="1" applyBorder="1" applyAlignment="1" applyProtection="1">
      <alignment horizontal="right" vertical="center" indent="3"/>
    </xf>
    <xf numFmtId="0" fontId="3" fillId="3" borderId="32" xfId="0" applyFont="1" applyFill="1" applyBorder="1" applyAlignment="1" applyProtection="1">
      <alignment horizontal="left" vertical="center" indent="1"/>
    </xf>
    <xf numFmtId="0" fontId="0" fillId="0" borderId="10" xfId="0" applyBorder="1" applyAlignment="1" applyProtection="1">
      <alignment horizontal="left" indent="1"/>
    </xf>
    <xf numFmtId="0" fontId="12" fillId="0" borderId="10" xfId="0" applyFont="1" applyBorder="1" applyAlignment="1" applyProtection="1">
      <alignment vertical="top"/>
    </xf>
    <xf numFmtId="0" fontId="1" fillId="0" borderId="10" xfId="0" applyFont="1" applyBorder="1" applyAlignment="1" applyProtection="1">
      <alignment vertical="top"/>
    </xf>
    <xf numFmtId="0" fontId="2" fillId="3" borderId="9" xfId="0" applyFont="1" applyFill="1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0" fontId="6" fillId="2" borderId="6" xfId="0" applyFont="1" applyFill="1" applyBorder="1" applyAlignment="1" applyProtection="1">
      <alignment vertical="center"/>
    </xf>
    <xf numFmtId="0" fontId="4" fillId="0" borderId="6" xfId="0" applyFont="1" applyBorder="1" applyAlignment="1" applyProtection="1">
      <alignment vertical="center"/>
    </xf>
    <xf numFmtId="0" fontId="2" fillId="3" borderId="8" xfId="0" applyFont="1" applyFill="1" applyBorder="1" applyAlignment="1" applyProtection="1">
      <alignment horizontal="left" vertical="center"/>
    </xf>
    <xf numFmtId="0" fontId="2" fillId="3" borderId="0" xfId="0" applyFont="1" applyFill="1" applyBorder="1" applyAlignment="1" applyProtection="1">
      <alignment horizontal="left" vertical="center"/>
    </xf>
    <xf numFmtId="0" fontId="2" fillId="3" borderId="30" xfId="0" applyFont="1" applyFill="1" applyBorder="1" applyAlignment="1" applyProtection="1">
      <alignment horizontal="left" vertical="center"/>
    </xf>
    <xf numFmtId="0" fontId="5" fillId="3" borderId="10" xfId="0" applyFont="1" applyFill="1" applyBorder="1" applyAlignment="1" applyProtection="1">
      <alignment horizontal="left" vertical="center" indent="1"/>
    </xf>
    <xf numFmtId="0" fontId="0" fillId="0" borderId="10" xfId="0" applyBorder="1" applyAlignment="1">
      <alignment horizontal="left" indent="1"/>
    </xf>
    <xf numFmtId="0" fontId="3" fillId="3" borderId="10" xfId="0" applyFont="1" applyFill="1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0" fontId="0" fillId="3" borderId="10" xfId="0" applyFill="1" applyBorder="1" applyAlignment="1" applyProtection="1">
      <alignment horizontal="left" vertical="center" indent="1"/>
    </xf>
    <xf numFmtId="0" fontId="3" fillId="3" borderId="28" xfId="0" applyFont="1" applyFill="1" applyBorder="1" applyAlignment="1" applyProtection="1">
      <alignment vertical="center"/>
    </xf>
    <xf numFmtId="0" fontId="0" fillId="0" borderId="28" xfId="0" applyBorder="1" applyAlignment="1" applyProtection="1">
      <alignment vertical="center"/>
    </xf>
    <xf numFmtId="0" fontId="0" fillId="0" borderId="29" xfId="0" applyBorder="1" applyAlignment="1" applyProtection="1">
      <alignment vertical="center"/>
    </xf>
    <xf numFmtId="0" fontId="2" fillId="3" borderId="8" xfId="0" applyFont="1" applyFill="1" applyBorder="1" applyAlignment="1" applyProtection="1">
      <alignment vertical="center"/>
    </xf>
    <xf numFmtId="0" fontId="0" fillId="0" borderId="8" xfId="0" applyBorder="1" applyAlignment="1" applyProtection="1">
      <alignment vertical="center"/>
    </xf>
    <xf numFmtId="0" fontId="0" fillId="3" borderId="10" xfId="0" applyFill="1" applyBorder="1" applyAlignment="1" applyProtection="1">
      <alignment vertical="center"/>
    </xf>
    <xf numFmtId="0" fontId="10" fillId="3" borderId="22" xfId="0" applyFont="1" applyFill="1" applyBorder="1" applyAlignment="1" applyProtection="1">
      <alignment horizontal="center" vertical="center" textRotation="90" wrapText="1"/>
    </xf>
    <xf numFmtId="0" fontId="2" fillId="3" borderId="31" xfId="0" applyFont="1" applyFill="1" applyBorder="1" applyAlignment="1" applyProtection="1">
      <alignment vertical="center"/>
    </xf>
    <xf numFmtId="0" fontId="0" fillId="0" borderId="31" xfId="0" applyBorder="1" applyAlignment="1">
      <alignment vertical="center"/>
    </xf>
  </cellXfs>
  <cellStyles count="2">
    <cellStyle name="Link" xfId="1" builtinId="8"/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1"/>
  <sheetViews>
    <sheetView showGridLines="0" tabSelected="1" showOutlineSymbols="0" topLeftCell="A31" zoomScale="87" workbookViewId="0">
      <selection activeCell="J18" sqref="B2:J18"/>
    </sheetView>
  </sheetViews>
  <sheetFormatPr baseColWidth="10" defaultRowHeight="12.75" x14ac:dyDescent="0.2"/>
  <cols>
    <col min="1" max="1" width="1.7109375" style="1" customWidth="1"/>
    <col min="2" max="2" width="6.7109375" style="1" customWidth="1"/>
    <col min="3" max="3" width="2.7109375" style="4" customWidth="1"/>
    <col min="4" max="4" width="11.7109375" style="1" customWidth="1"/>
    <col min="5" max="5" width="11.7109375" style="2" customWidth="1"/>
    <col min="6" max="6" width="12.7109375" style="2" customWidth="1"/>
    <col min="7" max="7" width="3.7109375" style="2" customWidth="1"/>
    <col min="8" max="8" width="12.7109375" style="2" customWidth="1"/>
    <col min="9" max="9" width="3.7109375" style="1" customWidth="1"/>
    <col min="10" max="10" width="12.7109375" style="2" customWidth="1"/>
    <col min="11" max="11" width="10.7109375" style="1" customWidth="1"/>
    <col min="12" max="12" width="1.7109375" style="1" customWidth="1"/>
    <col min="13" max="16384" width="11.42578125" style="1"/>
  </cols>
  <sheetData>
    <row r="1" spans="2:10" ht="6" customHeight="1" x14ac:dyDescent="0.2"/>
    <row r="2" spans="2:10" s="3" customFormat="1" ht="24" customHeight="1" x14ac:dyDescent="0.2">
      <c r="B2" s="10"/>
      <c r="C2" s="11" t="s">
        <v>30</v>
      </c>
      <c r="D2" s="10" t="s">
        <v>32</v>
      </c>
      <c r="E2" s="10" t="s">
        <v>33</v>
      </c>
      <c r="F2" s="12" t="s">
        <v>5</v>
      </c>
      <c r="G2" s="12"/>
      <c r="H2" s="12" t="s">
        <v>9</v>
      </c>
      <c r="I2" s="12"/>
      <c r="J2" s="13" t="s">
        <v>18</v>
      </c>
    </row>
    <row r="3" spans="2:10" s="3" customFormat="1" ht="18" customHeight="1" x14ac:dyDescent="0.2">
      <c r="B3" s="63"/>
      <c r="C3" s="93">
        <v>1</v>
      </c>
      <c r="D3" s="93" t="s">
        <v>0</v>
      </c>
      <c r="E3" s="14" t="s">
        <v>6</v>
      </c>
      <c r="F3" s="5"/>
      <c r="G3" s="15" t="s">
        <v>10</v>
      </c>
      <c r="H3" s="51">
        <v>3</v>
      </c>
      <c r="I3" s="15" t="str">
        <f t="shared" ref="I3:I17" si="0">"="</f>
        <v>=</v>
      </c>
      <c r="J3" s="49">
        <f t="shared" ref="J3:J17" si="1">H3*F3</f>
        <v>0</v>
      </c>
    </row>
    <row r="4" spans="2:10" s="3" customFormat="1" ht="18" customHeight="1" x14ac:dyDescent="0.2">
      <c r="B4" s="64"/>
      <c r="C4" s="93"/>
      <c r="D4" s="93"/>
      <c r="E4" s="16" t="s">
        <v>7</v>
      </c>
      <c r="F4" s="6">
        <v>3</v>
      </c>
      <c r="G4" s="17" t="s">
        <v>10</v>
      </c>
      <c r="H4" s="52">
        <v>4</v>
      </c>
      <c r="I4" s="17" t="str">
        <f t="shared" si="0"/>
        <v>=</v>
      </c>
      <c r="J4" s="50">
        <f t="shared" si="1"/>
        <v>12</v>
      </c>
    </row>
    <row r="5" spans="2:10" s="3" customFormat="1" ht="18" customHeight="1" x14ac:dyDescent="0.2">
      <c r="B5" s="64"/>
      <c r="C5" s="94"/>
      <c r="D5" s="94"/>
      <c r="E5" s="18" t="s">
        <v>8</v>
      </c>
      <c r="F5" s="7"/>
      <c r="G5" s="19" t="s">
        <v>10</v>
      </c>
      <c r="H5" s="53">
        <v>6</v>
      </c>
      <c r="I5" s="19" t="str">
        <f t="shared" si="0"/>
        <v>=</v>
      </c>
      <c r="J5" s="50">
        <f t="shared" si="1"/>
        <v>0</v>
      </c>
    </row>
    <row r="6" spans="2:10" s="3" customFormat="1" ht="18" customHeight="1" x14ac:dyDescent="0.2">
      <c r="B6" s="64"/>
      <c r="C6" s="92">
        <v>2</v>
      </c>
      <c r="D6" s="92" t="s">
        <v>1</v>
      </c>
      <c r="E6" s="21" t="s">
        <v>6</v>
      </c>
      <c r="F6" s="8"/>
      <c r="G6" s="22" t="s">
        <v>10</v>
      </c>
      <c r="H6" s="54">
        <v>3</v>
      </c>
      <c r="I6" s="22" t="str">
        <f t="shared" si="0"/>
        <v>=</v>
      </c>
      <c r="J6" s="50">
        <f t="shared" si="1"/>
        <v>0</v>
      </c>
    </row>
    <row r="7" spans="2:10" s="3" customFormat="1" ht="18" customHeight="1" x14ac:dyDescent="0.2">
      <c r="B7" s="64"/>
      <c r="C7" s="93"/>
      <c r="D7" s="93"/>
      <c r="E7" s="16" t="s">
        <v>7</v>
      </c>
      <c r="F7" s="6"/>
      <c r="G7" s="17" t="s">
        <v>10</v>
      </c>
      <c r="H7" s="52">
        <v>4</v>
      </c>
      <c r="I7" s="17" t="str">
        <f t="shared" si="0"/>
        <v>=</v>
      </c>
      <c r="J7" s="50">
        <f t="shared" si="1"/>
        <v>0</v>
      </c>
    </row>
    <row r="8" spans="2:10" s="3" customFormat="1" ht="18" customHeight="1" x14ac:dyDescent="0.2">
      <c r="B8" s="64"/>
      <c r="C8" s="94"/>
      <c r="D8" s="94"/>
      <c r="E8" s="18" t="s">
        <v>8</v>
      </c>
      <c r="F8" s="7">
        <v>2</v>
      </c>
      <c r="G8" s="19" t="s">
        <v>10</v>
      </c>
      <c r="H8" s="53">
        <v>6</v>
      </c>
      <c r="I8" s="19" t="str">
        <f t="shared" si="0"/>
        <v>=</v>
      </c>
      <c r="J8" s="50">
        <f t="shared" si="1"/>
        <v>12</v>
      </c>
    </row>
    <row r="9" spans="2:10" s="3" customFormat="1" ht="18" customHeight="1" x14ac:dyDescent="0.2">
      <c r="B9" s="64"/>
      <c r="C9" s="92">
        <v>3</v>
      </c>
      <c r="D9" s="92" t="s">
        <v>2</v>
      </c>
      <c r="E9" s="21" t="s">
        <v>6</v>
      </c>
      <c r="F9" s="8"/>
      <c r="G9" s="22" t="s">
        <v>10</v>
      </c>
      <c r="H9" s="54">
        <v>4</v>
      </c>
      <c r="I9" s="22" t="str">
        <f t="shared" si="0"/>
        <v>=</v>
      </c>
      <c r="J9" s="50">
        <f t="shared" si="1"/>
        <v>0</v>
      </c>
    </row>
    <row r="10" spans="2:10" s="3" customFormat="1" ht="18" customHeight="1" x14ac:dyDescent="0.2">
      <c r="B10" s="64"/>
      <c r="C10" s="93"/>
      <c r="D10" s="93"/>
      <c r="E10" s="16" t="s">
        <v>7</v>
      </c>
      <c r="F10" s="6">
        <v>4</v>
      </c>
      <c r="G10" s="17" t="s">
        <v>10</v>
      </c>
      <c r="H10" s="52">
        <v>5</v>
      </c>
      <c r="I10" s="17" t="str">
        <f t="shared" si="0"/>
        <v>=</v>
      </c>
      <c r="J10" s="50">
        <f t="shared" si="1"/>
        <v>20</v>
      </c>
    </row>
    <row r="11" spans="2:10" s="3" customFormat="1" ht="18" customHeight="1" x14ac:dyDescent="0.2">
      <c r="B11" s="64"/>
      <c r="C11" s="94"/>
      <c r="D11" s="94"/>
      <c r="E11" s="18" t="s">
        <v>8</v>
      </c>
      <c r="F11" s="7"/>
      <c r="G11" s="19" t="s">
        <v>10</v>
      </c>
      <c r="H11" s="53">
        <v>7</v>
      </c>
      <c r="I11" s="19" t="str">
        <f t="shared" si="0"/>
        <v>=</v>
      </c>
      <c r="J11" s="50">
        <f t="shared" si="1"/>
        <v>0</v>
      </c>
    </row>
    <row r="12" spans="2:10" s="3" customFormat="1" ht="18" customHeight="1" x14ac:dyDescent="0.2">
      <c r="B12" s="64"/>
      <c r="C12" s="92">
        <v>4</v>
      </c>
      <c r="D12" s="92" t="s">
        <v>3</v>
      </c>
      <c r="E12" s="21" t="s">
        <v>6</v>
      </c>
      <c r="F12" s="8"/>
      <c r="G12" s="22" t="s">
        <v>10</v>
      </c>
      <c r="H12" s="54">
        <v>7</v>
      </c>
      <c r="I12" s="22" t="str">
        <f t="shared" si="0"/>
        <v>=</v>
      </c>
      <c r="J12" s="50">
        <f t="shared" si="1"/>
        <v>0</v>
      </c>
    </row>
    <row r="13" spans="2:10" s="3" customFormat="1" ht="18" customHeight="1" x14ac:dyDescent="0.2">
      <c r="B13" s="64"/>
      <c r="C13" s="93"/>
      <c r="D13" s="93"/>
      <c r="E13" s="16" t="s">
        <v>7</v>
      </c>
      <c r="F13" s="6">
        <v>2</v>
      </c>
      <c r="G13" s="17" t="s">
        <v>10</v>
      </c>
      <c r="H13" s="52">
        <v>10</v>
      </c>
      <c r="I13" s="17" t="str">
        <f t="shared" si="0"/>
        <v>=</v>
      </c>
      <c r="J13" s="50">
        <f t="shared" si="1"/>
        <v>20</v>
      </c>
    </row>
    <row r="14" spans="2:10" s="3" customFormat="1" ht="18" customHeight="1" x14ac:dyDescent="0.2">
      <c r="B14" s="64"/>
      <c r="C14" s="94"/>
      <c r="D14" s="94"/>
      <c r="E14" s="18" t="s">
        <v>8</v>
      </c>
      <c r="F14" s="7"/>
      <c r="G14" s="19" t="s">
        <v>10</v>
      </c>
      <c r="H14" s="53">
        <v>15</v>
      </c>
      <c r="I14" s="19" t="str">
        <f t="shared" si="0"/>
        <v>=</v>
      </c>
      <c r="J14" s="50">
        <f t="shared" si="1"/>
        <v>0</v>
      </c>
    </row>
    <row r="15" spans="2:10" s="3" customFormat="1" ht="18" customHeight="1" x14ac:dyDescent="0.2">
      <c r="B15" s="64"/>
      <c r="C15" s="92">
        <v>5</v>
      </c>
      <c r="D15" s="92" t="s">
        <v>4</v>
      </c>
      <c r="E15" s="21" t="s">
        <v>6</v>
      </c>
      <c r="F15" s="8"/>
      <c r="G15" s="22" t="s">
        <v>10</v>
      </c>
      <c r="H15" s="54">
        <v>5</v>
      </c>
      <c r="I15" s="22" t="str">
        <f t="shared" si="0"/>
        <v>=</v>
      </c>
      <c r="J15" s="50">
        <f t="shared" si="1"/>
        <v>0</v>
      </c>
    </row>
    <row r="16" spans="2:10" s="3" customFormat="1" ht="18" customHeight="1" x14ac:dyDescent="0.2">
      <c r="B16" s="64"/>
      <c r="C16" s="93"/>
      <c r="D16" s="93"/>
      <c r="E16" s="16" t="s">
        <v>7</v>
      </c>
      <c r="F16" s="6"/>
      <c r="G16" s="17" t="s">
        <v>10</v>
      </c>
      <c r="H16" s="52">
        <v>7</v>
      </c>
      <c r="I16" s="17" t="str">
        <f t="shared" si="0"/>
        <v>=</v>
      </c>
      <c r="J16" s="50">
        <f t="shared" si="1"/>
        <v>0</v>
      </c>
    </row>
    <row r="17" spans="2:11" s="3" customFormat="1" ht="18" customHeight="1" thickBot="1" x14ac:dyDescent="0.25">
      <c r="B17" s="64"/>
      <c r="C17" s="93"/>
      <c r="D17" s="93"/>
      <c r="E17" s="23" t="s">
        <v>8</v>
      </c>
      <c r="F17" s="9">
        <v>3</v>
      </c>
      <c r="G17" s="24" t="s">
        <v>10</v>
      </c>
      <c r="H17" s="55">
        <v>10</v>
      </c>
      <c r="I17" s="24" t="str">
        <f t="shared" si="0"/>
        <v>=</v>
      </c>
      <c r="J17" s="82">
        <f t="shared" si="1"/>
        <v>30</v>
      </c>
    </row>
    <row r="18" spans="2:11" s="3" customFormat="1" ht="24" customHeight="1" thickBot="1" x14ac:dyDescent="0.25">
      <c r="B18" s="84" t="s">
        <v>28</v>
      </c>
      <c r="C18" s="96"/>
      <c r="D18" s="35" t="s">
        <v>27</v>
      </c>
      <c r="E18" s="34"/>
      <c r="F18" s="34"/>
      <c r="G18" s="34"/>
      <c r="H18" s="34"/>
      <c r="I18" s="34" t="s">
        <v>16</v>
      </c>
      <c r="J18" s="83">
        <f>SUM(J3:J17)</f>
        <v>94</v>
      </c>
    </row>
    <row r="19" spans="2:11" s="3" customFormat="1" ht="15.75" customHeight="1" x14ac:dyDescent="0.2">
      <c r="B19" s="25"/>
      <c r="C19" s="26"/>
      <c r="D19" s="26"/>
      <c r="E19" s="26"/>
      <c r="F19" s="26"/>
      <c r="G19" s="26"/>
      <c r="H19" s="26"/>
      <c r="I19" s="25"/>
      <c r="J19" s="25"/>
    </row>
    <row r="20" spans="2:11" s="3" customFormat="1" ht="24" customHeight="1" x14ac:dyDescent="0.2">
      <c r="B20" s="59"/>
      <c r="C20" s="27"/>
      <c r="D20" s="90" t="s">
        <v>31</v>
      </c>
      <c r="E20" s="91"/>
      <c r="F20" s="10"/>
      <c r="G20" s="73" t="s">
        <v>53</v>
      </c>
      <c r="H20" s="13" t="s">
        <v>9</v>
      </c>
      <c r="I20" s="28"/>
      <c r="J20" s="28"/>
    </row>
    <row r="21" spans="2:11" s="3" customFormat="1" ht="18" customHeight="1" x14ac:dyDescent="0.2">
      <c r="B21" s="60"/>
      <c r="C21" s="38">
        <v>0</v>
      </c>
      <c r="D21" s="107" t="s">
        <v>17</v>
      </c>
      <c r="E21" s="108"/>
      <c r="F21" s="108"/>
      <c r="G21" s="74"/>
      <c r="H21" s="56">
        <f>100-(SUM(G22:G31)/2)</f>
        <v>70</v>
      </c>
      <c r="I21" s="28"/>
      <c r="J21" s="28"/>
    </row>
    <row r="22" spans="2:11" s="3" customFormat="1" ht="18" customHeight="1" x14ac:dyDescent="0.2">
      <c r="B22" s="61"/>
      <c r="C22" s="29">
        <v>1</v>
      </c>
      <c r="D22" s="88" t="s">
        <v>42</v>
      </c>
      <c r="E22" s="89"/>
      <c r="F22" s="89"/>
      <c r="G22" s="65">
        <v>5</v>
      </c>
      <c r="H22" s="57"/>
      <c r="I22" s="30"/>
      <c r="J22" s="28"/>
    </row>
    <row r="23" spans="2:11" s="3" customFormat="1" ht="18" customHeight="1" x14ac:dyDescent="0.2">
      <c r="B23" s="61"/>
      <c r="C23" s="29">
        <v>2</v>
      </c>
      <c r="D23" s="88" t="s">
        <v>43</v>
      </c>
      <c r="E23" s="89"/>
      <c r="F23" s="89"/>
      <c r="G23" s="65">
        <v>5</v>
      </c>
      <c r="H23" s="57"/>
      <c r="I23" s="30"/>
      <c r="J23" s="28"/>
    </row>
    <row r="24" spans="2:11" s="3" customFormat="1" ht="18" customHeight="1" x14ac:dyDescent="0.2">
      <c r="B24" s="61"/>
      <c r="C24" s="29">
        <v>3</v>
      </c>
      <c r="D24" s="88" t="s">
        <v>44</v>
      </c>
      <c r="E24" s="89"/>
      <c r="F24" s="89"/>
      <c r="G24" s="65">
        <v>5</v>
      </c>
      <c r="H24" s="57"/>
      <c r="I24" s="30"/>
      <c r="J24" s="28"/>
    </row>
    <row r="25" spans="2:11" s="3" customFormat="1" ht="18" customHeight="1" x14ac:dyDescent="0.2">
      <c r="B25" s="106" t="s">
        <v>11</v>
      </c>
      <c r="C25" s="29" t="s">
        <v>12</v>
      </c>
      <c r="D25" s="88" t="s">
        <v>45</v>
      </c>
      <c r="E25" s="89"/>
      <c r="F25" s="89"/>
      <c r="G25" s="66">
        <v>10</v>
      </c>
      <c r="H25" s="57"/>
      <c r="I25" s="30"/>
      <c r="J25" s="28"/>
    </row>
    <row r="26" spans="2:11" s="3" customFormat="1" ht="18" customHeight="1" x14ac:dyDescent="0.2">
      <c r="B26" s="106"/>
      <c r="C26" s="29" t="s">
        <v>13</v>
      </c>
      <c r="D26" s="88" t="s">
        <v>46</v>
      </c>
      <c r="E26" s="89"/>
      <c r="F26" s="89"/>
      <c r="G26" s="65">
        <v>5</v>
      </c>
      <c r="H26" s="57"/>
      <c r="I26" s="30"/>
      <c r="J26" s="28"/>
    </row>
    <row r="27" spans="2:11" s="3" customFormat="1" ht="18" customHeight="1" x14ac:dyDescent="0.2">
      <c r="B27" s="106"/>
      <c r="C27" s="29" t="s">
        <v>14</v>
      </c>
      <c r="D27" s="88" t="s">
        <v>47</v>
      </c>
      <c r="E27" s="89"/>
      <c r="F27" s="89"/>
      <c r="G27" s="66">
        <v>10</v>
      </c>
      <c r="H27" s="57"/>
      <c r="I27" s="30"/>
      <c r="J27" s="28"/>
    </row>
    <row r="28" spans="2:11" s="3" customFormat="1" ht="18" customHeight="1" x14ac:dyDescent="0.2">
      <c r="B28" s="106"/>
      <c r="C28" s="29" t="s">
        <v>15</v>
      </c>
      <c r="D28" s="88" t="s">
        <v>48</v>
      </c>
      <c r="E28" s="89"/>
      <c r="F28" s="89"/>
      <c r="G28" s="65">
        <v>5</v>
      </c>
      <c r="H28" s="57"/>
      <c r="I28" s="30"/>
      <c r="J28" s="28"/>
    </row>
    <row r="29" spans="2:11" s="3" customFormat="1" ht="18" customHeight="1" x14ac:dyDescent="0.2">
      <c r="B29" s="62"/>
      <c r="C29" s="29">
        <v>5</v>
      </c>
      <c r="D29" s="88" t="s">
        <v>49</v>
      </c>
      <c r="E29" s="89"/>
      <c r="F29" s="89"/>
      <c r="G29" s="65">
        <v>5</v>
      </c>
      <c r="H29" s="57"/>
      <c r="I29" s="30"/>
      <c r="J29" s="28"/>
    </row>
    <row r="30" spans="2:11" s="3" customFormat="1" ht="18" customHeight="1" x14ac:dyDescent="0.2">
      <c r="B30" s="62"/>
      <c r="C30" s="29">
        <v>6</v>
      </c>
      <c r="D30" s="88" t="s">
        <v>50</v>
      </c>
      <c r="E30" s="89"/>
      <c r="F30" s="89"/>
      <c r="G30" s="65">
        <v>5</v>
      </c>
      <c r="H30" s="57"/>
      <c r="I30" s="30"/>
      <c r="J30" s="28"/>
    </row>
    <row r="31" spans="2:11" s="3" customFormat="1" ht="18" customHeight="1" thickBot="1" x14ac:dyDescent="0.25">
      <c r="B31" s="79"/>
      <c r="C31" s="20">
        <v>7</v>
      </c>
      <c r="D31" s="103" t="s">
        <v>51</v>
      </c>
      <c r="E31" s="104"/>
      <c r="F31" s="104"/>
      <c r="G31" s="80">
        <v>5</v>
      </c>
      <c r="H31" s="58"/>
      <c r="I31" s="30"/>
      <c r="J31" s="28"/>
    </row>
    <row r="32" spans="2:11" s="3" customFormat="1" ht="24" customHeight="1" thickBot="1" x14ac:dyDescent="0.25">
      <c r="B32" s="84" t="s">
        <v>52</v>
      </c>
      <c r="C32" s="99"/>
      <c r="D32" s="97" t="s">
        <v>29</v>
      </c>
      <c r="E32" s="105"/>
      <c r="F32" s="34">
        <v>0.01</v>
      </c>
      <c r="G32" s="34" t="s">
        <v>10</v>
      </c>
      <c r="H32" s="81">
        <f>SUM(H21:H31)</f>
        <v>70</v>
      </c>
      <c r="I32" s="34" t="str">
        <f>"="</f>
        <v>=</v>
      </c>
      <c r="J32" s="48">
        <f>F32*H32</f>
        <v>0.70000000000000007</v>
      </c>
      <c r="K32" s="67"/>
    </row>
    <row r="33" spans="2:15" s="3" customFormat="1" ht="15.75" customHeight="1" thickBot="1" x14ac:dyDescent="0.25">
      <c r="B33" s="44"/>
      <c r="C33" s="31"/>
      <c r="D33" s="32"/>
      <c r="E33" s="33"/>
      <c r="F33" s="33"/>
      <c r="G33" s="25"/>
      <c r="H33" s="25"/>
      <c r="I33" s="25"/>
      <c r="J33" s="47"/>
      <c r="K33" s="30"/>
    </row>
    <row r="34" spans="2:15" s="3" customFormat="1" ht="24" customHeight="1" thickBot="1" x14ac:dyDescent="0.25">
      <c r="B34" s="84" t="s">
        <v>20</v>
      </c>
      <c r="C34" s="95"/>
      <c r="D34" s="35" t="s">
        <v>19</v>
      </c>
      <c r="E34" s="36"/>
      <c r="F34" s="37" t="s">
        <v>52</v>
      </c>
      <c r="G34" s="34" t="s">
        <v>10</v>
      </c>
      <c r="H34" s="34" t="s">
        <v>28</v>
      </c>
      <c r="I34" s="34" t="s">
        <v>16</v>
      </c>
      <c r="J34" s="48">
        <f>J18*J32</f>
        <v>65.800000000000011</v>
      </c>
      <c r="K34" s="30"/>
    </row>
    <row r="35" spans="2:15" ht="15.75" customHeight="1" thickBot="1" x14ac:dyDescent="0.25">
      <c r="B35" s="68"/>
      <c r="C35" s="68"/>
      <c r="D35" s="69"/>
      <c r="E35" s="69"/>
      <c r="F35" s="28"/>
      <c r="G35" s="28"/>
      <c r="H35" s="28"/>
      <c r="I35" s="30"/>
      <c r="J35" s="70"/>
      <c r="K35" s="69"/>
    </row>
    <row r="36" spans="2:15" ht="24" customHeight="1" thickBot="1" x14ac:dyDescent="0.25">
      <c r="B36" s="84" t="s">
        <v>40</v>
      </c>
      <c r="C36" s="95"/>
      <c r="D36" s="97" t="s">
        <v>34</v>
      </c>
      <c r="E36" s="98"/>
      <c r="F36" s="98"/>
      <c r="G36" s="98"/>
      <c r="H36" s="98"/>
      <c r="I36" s="34" t="s">
        <v>16</v>
      </c>
      <c r="J36" s="48">
        <f>_c+(J34-a)/(b-a)*(d-_c)</f>
        <v>5.9480000000000004</v>
      </c>
      <c r="K36" s="77" t="s">
        <v>39</v>
      </c>
      <c r="L36" s="40"/>
      <c r="M36" s="40"/>
      <c r="N36" s="40"/>
      <c r="O36" s="40"/>
    </row>
    <row r="37" spans="2:15" ht="15.75" customHeight="1" thickBot="1" x14ac:dyDescent="0.25">
      <c r="B37" s="68"/>
      <c r="C37" s="68"/>
      <c r="D37" s="69"/>
      <c r="E37" s="71"/>
      <c r="F37" s="71"/>
      <c r="G37" s="71"/>
      <c r="H37" s="71"/>
      <c r="I37" s="69"/>
      <c r="J37" s="72"/>
      <c r="K37" s="75"/>
      <c r="L37"/>
    </row>
    <row r="38" spans="2:15" ht="24" customHeight="1" thickBot="1" x14ac:dyDescent="0.25">
      <c r="B38" s="84" t="s">
        <v>25</v>
      </c>
      <c r="C38" s="95"/>
      <c r="D38" s="100" t="s">
        <v>36</v>
      </c>
      <c r="E38" s="101"/>
      <c r="F38" s="101"/>
      <c r="G38" s="102"/>
      <c r="H38" s="46" t="s">
        <v>54</v>
      </c>
      <c r="I38" s="45" t="s">
        <v>16</v>
      </c>
      <c r="J38" s="48">
        <f>2.5*POWER($J$36,IF(LEFT(H38,1)="S",0.38,IF(LEFT(H38,1)="D",0.35,0.32)))</f>
        <v>4.6662697879132686</v>
      </c>
      <c r="K38" s="77" t="s">
        <v>38</v>
      </c>
      <c r="L38"/>
      <c r="M38" s="41"/>
    </row>
    <row r="39" spans="2:15" ht="20.100000000000001" customHeight="1" thickBot="1" x14ac:dyDescent="0.25">
      <c r="B39" s="68"/>
      <c r="C39" s="68"/>
      <c r="D39" s="86" t="s">
        <v>35</v>
      </c>
      <c r="E39" s="87"/>
      <c r="F39" s="87"/>
      <c r="G39" s="87"/>
      <c r="H39" s="87"/>
      <c r="I39" s="69"/>
      <c r="J39" s="70"/>
      <c r="K39" s="76"/>
    </row>
    <row r="40" spans="2:15" ht="24" customHeight="1" thickBot="1" x14ac:dyDescent="0.25">
      <c r="B40" s="84" t="s">
        <v>37</v>
      </c>
      <c r="C40" s="85"/>
      <c r="D40" s="97" t="s">
        <v>41</v>
      </c>
      <c r="E40" s="98"/>
      <c r="F40" s="98"/>
      <c r="G40" s="98"/>
      <c r="H40" s="98"/>
      <c r="I40" s="34" t="s">
        <v>16</v>
      </c>
      <c r="J40" s="48">
        <f>J36/J38</f>
        <v>1.2746798342879173</v>
      </c>
      <c r="K40" s="77" t="s">
        <v>26</v>
      </c>
      <c r="L40"/>
    </row>
    <row r="41" spans="2:15" ht="6" customHeight="1" x14ac:dyDescent="0.2"/>
  </sheetData>
  <sheetProtection selectLockedCells="1"/>
  <mergeCells count="34">
    <mergeCell ref="C3:C5"/>
    <mergeCell ref="B25:B28"/>
    <mergeCell ref="D3:D5"/>
    <mergeCell ref="D6:D8"/>
    <mergeCell ref="D9:D11"/>
    <mergeCell ref="D21:F21"/>
    <mergeCell ref="C6:C8"/>
    <mergeCell ref="B18:C18"/>
    <mergeCell ref="D40:H40"/>
    <mergeCell ref="B36:C36"/>
    <mergeCell ref="D36:H36"/>
    <mergeCell ref="B34:C34"/>
    <mergeCell ref="B32:C32"/>
    <mergeCell ref="D38:G38"/>
    <mergeCell ref="D30:F30"/>
    <mergeCell ref="D31:F31"/>
    <mergeCell ref="B38:C38"/>
    <mergeCell ref="C9:C11"/>
    <mergeCell ref="C12:C14"/>
    <mergeCell ref="C15:C17"/>
    <mergeCell ref="D26:F26"/>
    <mergeCell ref="D27:F27"/>
    <mergeCell ref="D28:F28"/>
    <mergeCell ref="D32:E32"/>
    <mergeCell ref="B40:C40"/>
    <mergeCell ref="D39:H39"/>
    <mergeCell ref="D24:F24"/>
    <mergeCell ref="D25:F25"/>
    <mergeCell ref="D20:E20"/>
    <mergeCell ref="D12:D14"/>
    <mergeCell ref="D15:D17"/>
    <mergeCell ref="D22:F22"/>
    <mergeCell ref="D23:F23"/>
    <mergeCell ref="D29:F29"/>
  </mergeCells>
  <phoneticPr fontId="1" type="noConversion"/>
  <conditionalFormatting sqref="H22:H31">
    <cfRule type="cellIs" dxfId="0" priority="1" stopIfTrue="1" operator="notBetween">
      <formula>0</formula>
      <formula>$G22</formula>
    </cfRule>
  </conditionalFormatting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94" orientation="portrait" horizontalDpi="4294967293" verticalDpi="4294967293"/>
  <headerFooter alignWithMargins="0"/>
  <ignoredErrors>
    <ignoredError sqref="J3:J18 J33:J3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showGridLines="0" showRowColHeaders="0" workbookViewId="0">
      <selection activeCell="F20" sqref="F20"/>
    </sheetView>
  </sheetViews>
  <sheetFormatPr baseColWidth="10" defaultRowHeight="12.75" x14ac:dyDescent="0.2"/>
  <cols>
    <col min="1" max="2" width="8.7109375" customWidth="1"/>
    <col min="3" max="4" width="8.7109375" style="39" customWidth="1"/>
  </cols>
  <sheetData>
    <row r="1" spans="1:2" ht="9.75" customHeight="1" x14ac:dyDescent="0.2">
      <c r="A1" s="42">
        <v>0</v>
      </c>
      <c r="B1" s="42">
        <v>0</v>
      </c>
    </row>
    <row r="2" spans="1:2" ht="9.75" customHeight="1" x14ac:dyDescent="0.2">
      <c r="A2" s="42">
        <v>50</v>
      </c>
      <c r="B2" s="42">
        <v>5</v>
      </c>
    </row>
    <row r="3" spans="1:2" ht="9.75" customHeight="1" x14ac:dyDescent="0.2">
      <c r="A3" s="42">
        <v>100</v>
      </c>
      <c r="B3" s="42">
        <v>8</v>
      </c>
    </row>
    <row r="4" spans="1:2" ht="9.75" customHeight="1" x14ac:dyDescent="0.2">
      <c r="A4" s="42">
        <v>150</v>
      </c>
      <c r="B4" s="42">
        <v>11</v>
      </c>
    </row>
    <row r="5" spans="1:2" ht="9.75" customHeight="1" x14ac:dyDescent="0.2">
      <c r="A5" s="42">
        <v>200</v>
      </c>
      <c r="B5" s="42">
        <v>14</v>
      </c>
    </row>
    <row r="6" spans="1:2" ht="9.75" customHeight="1" x14ac:dyDescent="0.2">
      <c r="A6" s="42">
        <v>250</v>
      </c>
      <c r="B6" s="42">
        <v>17</v>
      </c>
    </row>
    <row r="7" spans="1:2" ht="9.75" customHeight="1" x14ac:dyDescent="0.2">
      <c r="A7" s="42">
        <v>300</v>
      </c>
      <c r="B7" s="42">
        <v>20</v>
      </c>
    </row>
    <row r="8" spans="1:2" ht="9.75" customHeight="1" x14ac:dyDescent="0.2">
      <c r="A8" s="42">
        <v>350</v>
      </c>
      <c r="B8" s="42">
        <v>24</v>
      </c>
    </row>
    <row r="9" spans="1:2" ht="9.75" customHeight="1" x14ac:dyDescent="0.2">
      <c r="A9" s="42">
        <v>400</v>
      </c>
      <c r="B9" s="42">
        <v>28</v>
      </c>
    </row>
    <row r="10" spans="1:2" ht="9.75" customHeight="1" x14ac:dyDescent="0.2">
      <c r="A10" s="42">
        <v>450</v>
      </c>
      <c r="B10" s="42">
        <v>32</v>
      </c>
    </row>
    <row r="11" spans="1:2" ht="9.75" customHeight="1" x14ac:dyDescent="0.2">
      <c r="A11" s="42">
        <v>500</v>
      </c>
      <c r="B11" s="42">
        <v>36</v>
      </c>
    </row>
    <row r="12" spans="1:2" ht="9.75" customHeight="1" x14ac:dyDescent="0.2">
      <c r="A12" s="42">
        <v>550</v>
      </c>
      <c r="B12" s="42">
        <v>40</v>
      </c>
    </row>
    <row r="13" spans="1:2" ht="9.75" customHeight="1" x14ac:dyDescent="0.2">
      <c r="A13" s="42">
        <v>600</v>
      </c>
      <c r="B13" s="42">
        <v>44</v>
      </c>
    </row>
    <row r="14" spans="1:2" ht="9.75" customHeight="1" x14ac:dyDescent="0.2">
      <c r="A14" s="42">
        <v>650</v>
      </c>
      <c r="B14" s="42">
        <v>48</v>
      </c>
    </row>
    <row r="15" spans="1:2" ht="9.75" customHeight="1" x14ac:dyDescent="0.2">
      <c r="A15" s="42">
        <v>700</v>
      </c>
      <c r="B15" s="42">
        <v>52</v>
      </c>
    </row>
    <row r="16" spans="1:2" ht="9.75" customHeight="1" x14ac:dyDescent="0.2">
      <c r="A16" s="42">
        <v>750</v>
      </c>
      <c r="B16" s="42">
        <v>56</v>
      </c>
    </row>
    <row r="17" spans="1:2" ht="9.75" customHeight="1" x14ac:dyDescent="0.2">
      <c r="A17" s="42">
        <v>800</v>
      </c>
      <c r="B17" s="42">
        <v>60</v>
      </c>
    </row>
    <row r="18" spans="1:2" ht="9.75" customHeight="1" x14ac:dyDescent="0.2">
      <c r="A18" s="42">
        <v>850</v>
      </c>
      <c r="B18" s="42">
        <v>64</v>
      </c>
    </row>
    <row r="19" spans="1:2" ht="9.75" customHeight="1" x14ac:dyDescent="0.2">
      <c r="A19" s="42">
        <v>900</v>
      </c>
      <c r="B19" s="42">
        <v>68</v>
      </c>
    </row>
    <row r="20" spans="1:2" ht="9.75" customHeight="1" x14ac:dyDescent="0.2">
      <c r="A20" s="42">
        <v>950</v>
      </c>
      <c r="B20" s="42">
        <v>72</v>
      </c>
    </row>
    <row r="21" spans="1:2" ht="9.75" customHeight="1" x14ac:dyDescent="0.2">
      <c r="A21" s="42">
        <v>1000</v>
      </c>
      <c r="B21" s="42">
        <v>76</v>
      </c>
    </row>
    <row r="22" spans="1:2" ht="9.75" customHeight="1" x14ac:dyDescent="0.2">
      <c r="A22" s="42">
        <v>1100</v>
      </c>
      <c r="B22" s="42">
        <v>85</v>
      </c>
    </row>
    <row r="23" spans="1:2" ht="9.75" customHeight="1" x14ac:dyDescent="0.2">
      <c r="A23" s="42">
        <v>1200</v>
      </c>
      <c r="B23" s="42">
        <v>94</v>
      </c>
    </row>
    <row r="24" spans="1:2" ht="9.75" customHeight="1" x14ac:dyDescent="0.2">
      <c r="A24" s="42">
        <v>1300</v>
      </c>
      <c r="B24" s="42">
        <v>103</v>
      </c>
    </row>
    <row r="25" spans="1:2" ht="9.75" customHeight="1" x14ac:dyDescent="0.2">
      <c r="A25" s="42">
        <v>1400</v>
      </c>
      <c r="B25" s="42">
        <v>112</v>
      </c>
    </row>
    <row r="26" spans="1:2" ht="9.75" customHeight="1" x14ac:dyDescent="0.2">
      <c r="A26" s="42">
        <v>1500</v>
      </c>
      <c r="B26" s="42">
        <v>122</v>
      </c>
    </row>
    <row r="27" spans="1:2" ht="9.75" customHeight="1" x14ac:dyDescent="0.2">
      <c r="A27" s="42">
        <v>1600</v>
      </c>
      <c r="B27" s="42">
        <v>132</v>
      </c>
    </row>
    <row r="28" spans="1:2" ht="9.75" customHeight="1" x14ac:dyDescent="0.2">
      <c r="A28" s="42">
        <v>1700</v>
      </c>
      <c r="B28" s="42">
        <v>142</v>
      </c>
    </row>
    <row r="29" spans="1:2" ht="9.75" customHeight="1" x14ac:dyDescent="0.2">
      <c r="A29" s="42">
        <v>1800</v>
      </c>
      <c r="B29" s="42">
        <v>153</v>
      </c>
    </row>
    <row r="30" spans="1:2" ht="9.75" customHeight="1" x14ac:dyDescent="0.2">
      <c r="A30" s="42">
        <v>1900</v>
      </c>
      <c r="B30" s="42">
        <v>164</v>
      </c>
    </row>
    <row r="31" spans="1:2" ht="9.75" customHeight="1" x14ac:dyDescent="0.2">
      <c r="A31" s="42">
        <v>2000</v>
      </c>
      <c r="B31" s="42">
        <v>175</v>
      </c>
    </row>
    <row r="32" spans="1:2" ht="9.75" customHeight="1" x14ac:dyDescent="0.2">
      <c r="A32" s="42">
        <v>2100</v>
      </c>
      <c r="B32" s="42">
        <v>188</v>
      </c>
    </row>
    <row r="33" spans="1:2" ht="9.75" customHeight="1" x14ac:dyDescent="0.2">
      <c r="A33" s="42">
        <v>2200</v>
      </c>
      <c r="B33" s="42">
        <v>201</v>
      </c>
    </row>
    <row r="34" spans="1:2" ht="9.75" customHeight="1" x14ac:dyDescent="0.2">
      <c r="A34" s="42">
        <v>2300</v>
      </c>
      <c r="B34" s="42">
        <v>215</v>
      </c>
    </row>
    <row r="35" spans="1:2" ht="9.75" customHeight="1" x14ac:dyDescent="0.2">
      <c r="A35" s="42">
        <v>2400</v>
      </c>
      <c r="B35" s="42">
        <v>230</v>
      </c>
    </row>
    <row r="36" spans="1:2" ht="9.75" customHeight="1" x14ac:dyDescent="0.2">
      <c r="A36" s="42">
        <v>2500</v>
      </c>
      <c r="B36" s="42">
        <v>245</v>
      </c>
    </row>
    <row r="37" spans="1:2" ht="9.75" customHeight="1" x14ac:dyDescent="0.2">
      <c r="A37" s="42">
        <v>2600</v>
      </c>
      <c r="B37" s="42">
        <v>263</v>
      </c>
    </row>
    <row r="38" spans="1:2" ht="9.75" customHeight="1" x14ac:dyDescent="0.2">
      <c r="A38" s="42">
        <v>2700</v>
      </c>
      <c r="B38" s="42">
        <v>284</v>
      </c>
    </row>
    <row r="39" spans="1:2" ht="9.75" customHeight="1" x14ac:dyDescent="0.2">
      <c r="A39" s="42">
        <v>2800</v>
      </c>
      <c r="B39" s="42">
        <v>307</v>
      </c>
    </row>
    <row r="40" spans="1:2" ht="9.75" customHeight="1" x14ac:dyDescent="0.2">
      <c r="A40" s="42">
        <v>2900</v>
      </c>
      <c r="B40" s="42">
        <v>341</v>
      </c>
    </row>
    <row r="41" spans="1:2" ht="9.75" customHeight="1" x14ac:dyDescent="0.2">
      <c r="A41" s="43"/>
      <c r="B41" s="43"/>
    </row>
    <row r="42" spans="1:2" x14ac:dyDescent="0.2">
      <c r="A42" s="78"/>
      <c r="B42" s="42">
        <f>MATCH(Template!J34,A1:A40,1)</f>
        <v>2</v>
      </c>
    </row>
    <row r="43" spans="1:2" x14ac:dyDescent="0.2">
      <c r="A43" s="43" t="s">
        <v>21</v>
      </c>
      <c r="B43" s="42">
        <f>INDEX(IBM,$B$42,1)</f>
        <v>50</v>
      </c>
    </row>
    <row r="44" spans="1:2" x14ac:dyDescent="0.2">
      <c r="A44" s="43" t="s">
        <v>22</v>
      </c>
      <c r="B44" s="42">
        <f>INDEX(IBM,$B$42+1,1)</f>
        <v>100</v>
      </c>
    </row>
    <row r="45" spans="1:2" x14ac:dyDescent="0.2">
      <c r="A45" s="43" t="s">
        <v>23</v>
      </c>
      <c r="B45" s="42">
        <f>INDEX(IBM,$B$42,2)</f>
        <v>5</v>
      </c>
    </row>
    <row r="46" spans="1:2" x14ac:dyDescent="0.2">
      <c r="A46" s="43" t="s">
        <v>24</v>
      </c>
      <c r="B46" s="42">
        <f>INDEX(IBM,$B$42+1,2)</f>
        <v>8</v>
      </c>
    </row>
  </sheetData>
  <sheetProtection sheet="1" objects="1" scenarios="1" selectLockedCells="1"/>
  <phoneticPr fontId="1" type="noConversion"/>
  <pageMargins left="0.78740157499999996" right="0.78740157499999996" top="0.984251969" bottom="0.984251969" header="0.4921259845" footer="0.4921259845"/>
  <pageSetup paperSize="9" orientation="portrait" horizontalDpi="4294967293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Template</vt:lpstr>
      <vt:lpstr>IBM Tabelle</vt:lpstr>
      <vt:lpstr>a</vt:lpstr>
      <vt:lpstr>b</vt:lpstr>
      <vt:lpstr>c</vt:lpstr>
      <vt:lpstr>d</vt:lpstr>
      <vt:lpstr>Template!Druckbereich</vt:lpstr>
      <vt:lpstr>IBM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Gmeiner</dc:creator>
  <cp:lastModifiedBy>Christian</cp:lastModifiedBy>
  <dcterms:created xsi:type="dcterms:W3CDTF">2014-10-12T14:20:07Z</dcterms:created>
  <dcterms:modified xsi:type="dcterms:W3CDTF">2014-10-16T10:21:42Z</dcterms:modified>
</cp:coreProperties>
</file>