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filterPrivacy="1"/>
  <xr:revisionPtr revIDLastSave="0" documentId="13_ncr:1_{1797A437-6A71-374B-8562-C23D43ECD00A}" xr6:coauthVersionLast="47" xr6:coauthVersionMax="47" xr10:uidLastSave="{00000000-0000-0000-0000-000000000000}"/>
  <bookViews>
    <workbookView xWindow="0" yWindow="720" windowWidth="29400" windowHeight="18400" xr2:uid="{00000000-000D-0000-FFFF-FFFF00000000}"/>
  </bookViews>
  <sheets>
    <sheet name="Project Plan" sheetId="2" r:id="rId1"/>
  </sheets>
  <definedNames>
    <definedName name="Display_Week">'Project Plan'!$D$8</definedName>
    <definedName name="_xlnm.Print_Titles" localSheetId="0">'Project Plan'!$8:$10</definedName>
    <definedName name="Project_Start">'Project Plan'!$D$6</definedName>
    <definedName name="task_end" localSheetId="0">'Project Plan'!$E1</definedName>
    <definedName name="task_progress" localSheetId="0">'Project Plan'!$C1</definedName>
    <definedName name="task_start" localSheetId="0">'Project Plan'!$D1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2" l="1"/>
  <c r="G23" i="2"/>
  <c r="G27" i="2"/>
  <c r="G25" i="2"/>
  <c r="G26" i="2"/>
  <c r="G24" i="2"/>
  <c r="E18" i="2"/>
  <c r="G18" i="2" s="1"/>
  <c r="E17" i="2"/>
  <c r="G17" i="2" s="1"/>
  <c r="E16" i="2"/>
  <c r="G15" i="2"/>
  <c r="E14" i="2"/>
  <c r="G14" i="2" s="1"/>
  <c r="H9" i="2"/>
  <c r="G11" i="2"/>
  <c r="H10" i="2" l="1"/>
  <c r="H8" i="2"/>
  <c r="I9" i="2"/>
  <c r="G12" i="2"/>
  <c r="G28" i="2" l="1"/>
  <c r="J9" i="2"/>
  <c r="I10" i="2"/>
  <c r="K9" i="2" l="1"/>
  <c r="J10" i="2"/>
  <c r="G13" i="2"/>
  <c r="G20" i="2" l="1"/>
  <c r="G16" i="2"/>
  <c r="L9" i="2"/>
  <c r="K10" i="2"/>
  <c r="G19" i="2" l="1"/>
  <c r="M9" i="2"/>
  <c r="L10" i="2"/>
  <c r="G21" i="2"/>
  <c r="M10" i="2" l="1"/>
  <c r="N9" i="2"/>
  <c r="O9" i="2" l="1"/>
  <c r="N10" i="2"/>
  <c r="P9" i="2" l="1"/>
  <c r="O10" i="2"/>
  <c r="O8" i="2"/>
  <c r="P10" i="2" l="1"/>
  <c r="Q9" i="2"/>
  <c r="R9" i="2" l="1"/>
  <c r="Q10" i="2"/>
  <c r="S9" i="2" l="1"/>
  <c r="R10" i="2"/>
  <c r="T9" i="2" l="1"/>
  <c r="S10" i="2"/>
  <c r="U9" i="2" l="1"/>
  <c r="T10" i="2"/>
  <c r="U10" i="2" l="1"/>
  <c r="V9" i="2"/>
  <c r="W9" i="2" l="1"/>
  <c r="V10" i="2"/>
  <c r="V8" i="2"/>
  <c r="X9" i="2" l="1"/>
  <c r="W10" i="2"/>
  <c r="X10" i="2" l="1"/>
  <c r="Y9" i="2"/>
  <c r="Z9" i="2" l="1"/>
  <c r="Y10" i="2"/>
  <c r="AA9" i="2" l="1"/>
  <c r="Z10" i="2"/>
  <c r="AB9" i="2" l="1"/>
  <c r="AA10" i="2"/>
  <c r="AC9" i="2" l="1"/>
  <c r="AB10" i="2"/>
  <c r="AC10" i="2" l="1"/>
  <c r="AD9" i="2"/>
  <c r="AC8" i="2"/>
  <c r="AE9" i="2" l="1"/>
  <c r="AD10" i="2"/>
  <c r="AF9" i="2" l="1"/>
  <c r="AE10" i="2"/>
  <c r="AF10" i="2" l="1"/>
  <c r="AG9" i="2"/>
  <c r="AH9" i="2" l="1"/>
  <c r="AG10" i="2"/>
  <c r="AI9" i="2" l="1"/>
  <c r="AH10" i="2"/>
  <c r="AJ9" i="2" l="1"/>
  <c r="AI10" i="2"/>
  <c r="AK9" i="2" l="1"/>
  <c r="AJ10" i="2"/>
  <c r="AJ8" i="2"/>
  <c r="AK10" i="2" l="1"/>
  <c r="AL9" i="2"/>
  <c r="AM9" i="2" l="1"/>
  <c r="AL10" i="2"/>
  <c r="AN9" i="2" l="1"/>
  <c r="AM10" i="2"/>
  <c r="AN10" i="2" l="1"/>
  <c r="AO9" i="2"/>
  <c r="AO10" i="2" l="1"/>
  <c r="AP9" i="2"/>
  <c r="AQ9" i="2" l="1"/>
  <c r="AP10" i="2"/>
  <c r="AQ8" i="2" l="1"/>
  <c r="AR9" i="2"/>
  <c r="AQ10" i="2"/>
  <c r="AS9" i="2" l="1"/>
  <c r="AR10" i="2"/>
  <c r="AS10" i="2" l="1"/>
  <c r="AT9" i="2"/>
  <c r="AU9" i="2" l="1"/>
  <c r="AT10" i="2"/>
  <c r="AV9" i="2" l="1"/>
  <c r="AU10" i="2"/>
  <c r="AV10" i="2" l="1"/>
  <c r="AW9" i="2"/>
  <c r="AX9" i="2" l="1"/>
  <c r="AW10" i="2"/>
  <c r="AX8" i="2" l="1"/>
  <c r="AY9" i="2"/>
  <c r="AX10" i="2"/>
  <c r="AZ9" i="2" l="1"/>
  <c r="AY10" i="2"/>
  <c r="BA9" i="2" l="1"/>
  <c r="AZ10" i="2"/>
  <c r="BA10" i="2" l="1"/>
  <c r="BB9" i="2"/>
  <c r="BC9" i="2" l="1"/>
  <c r="BB10" i="2"/>
  <c r="BD9" i="2" l="1"/>
  <c r="BC10" i="2"/>
  <c r="BD10" i="2" l="1"/>
  <c r="BE9" i="2"/>
  <c r="BE8" i="2" l="1"/>
  <c r="BF9" i="2"/>
  <c r="BE10" i="2"/>
  <c r="BG9" i="2" l="1"/>
  <c r="BF10" i="2"/>
  <c r="BH9" i="2" l="1"/>
  <c r="BG10" i="2"/>
  <c r="BI9" i="2" l="1"/>
  <c r="BH10" i="2"/>
  <c r="BI10" i="2" l="1"/>
  <c r="BJ9" i="2"/>
  <c r="BK9" i="2" l="1"/>
  <c r="BJ10" i="2"/>
  <c r="BK10" i="2" l="1"/>
  <c r="BL9" i="2"/>
  <c r="BL8" i="2" l="1"/>
  <c r="BM9" i="2"/>
  <c r="BL10" i="2"/>
  <c r="BM10" i="2" l="1"/>
  <c r="BN9" i="2"/>
  <c r="BO9" i="2" s="1"/>
  <c r="BP9" i="2" s="1"/>
  <c r="BQ9" i="2" s="1"/>
  <c r="BR9" i="2" s="1"/>
  <c r="BS9" i="2" s="1"/>
  <c r="BT9" i="2" l="1"/>
  <c r="BS8" i="2"/>
  <c r="BS10" i="2"/>
  <c r="BN10" i="2"/>
  <c r="BT10" i="2" l="1"/>
  <c r="BU9" i="2"/>
  <c r="BO10" i="2"/>
  <c r="BV9" i="2" l="1"/>
  <c r="BU10" i="2"/>
  <c r="BP10" i="2"/>
  <c r="BW9" i="2" l="1"/>
  <c r="BV10" i="2"/>
  <c r="BQ10" i="2"/>
  <c r="BX9" i="2" l="1"/>
  <c r="BW10" i="2"/>
  <c r="BR10" i="2"/>
  <c r="BY9" i="2" l="1"/>
  <c r="BX10" i="2"/>
  <c r="BZ9" i="2" l="1"/>
  <c r="BY10" i="2"/>
  <c r="CA9" i="2" l="1"/>
  <c r="BZ10" i="2"/>
  <c r="BZ8" i="2"/>
  <c r="CB9" i="2" l="1"/>
  <c r="CA10" i="2"/>
  <c r="CC9" i="2" l="1"/>
  <c r="CB10" i="2"/>
  <c r="CD9" i="2" l="1"/>
  <c r="CC10" i="2"/>
  <c r="CE9" i="2" l="1"/>
  <c r="CD10" i="2"/>
  <c r="CF9" i="2" l="1"/>
  <c r="CE10" i="2"/>
  <c r="CF10" i="2" l="1"/>
  <c r="CG9" i="2"/>
  <c r="CG8" i="2" l="1"/>
  <c r="CH9" i="2"/>
  <c r="CG10" i="2"/>
  <c r="CI9" i="2" l="1"/>
  <c r="CH10" i="2"/>
  <c r="CJ9" i="2" l="1"/>
  <c r="CI10" i="2"/>
  <c r="CK9" i="2" l="1"/>
  <c r="CJ10" i="2"/>
  <c r="CK10" i="2" l="1"/>
  <c r="CL9" i="2"/>
  <c r="CL10" i="2" l="1"/>
  <c r="CM9" i="2"/>
  <c r="CN9" i="2" l="1"/>
  <c r="CM10" i="2"/>
  <c r="CO9" i="2" l="1"/>
  <c r="CN8" i="2"/>
  <c r="CN10" i="2"/>
  <c r="CO10" i="2" l="1"/>
  <c r="CP9" i="2"/>
  <c r="CQ9" i="2" l="1"/>
  <c r="CP10" i="2"/>
  <c r="CR9" i="2" l="1"/>
  <c r="CQ10" i="2"/>
  <c r="CS9" i="2" l="1"/>
  <c r="CR10" i="2"/>
  <c r="CS10" i="2" l="1"/>
  <c r="CT9" i="2"/>
  <c r="CT10" i="2" s="1"/>
</calcChain>
</file>

<file path=xl/sharedStrings.xml><?xml version="1.0" encoding="utf-8"?>
<sst xmlns="http://schemas.openxmlformats.org/spreadsheetml/2006/main" count="48" uniqueCount="44">
  <si>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</si>
  <si>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</si>
  <si>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</si>
  <si>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</si>
  <si>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</si>
  <si>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</si>
  <si>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</si>
  <si>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</si>
  <si>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</si>
  <si>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</si>
  <si>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</si>
  <si>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</si>
  <si>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</si>
  <si>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Mission</t>
  </si>
  <si>
    <t>PROGRESS</t>
  </si>
  <si>
    <t>START</t>
  </si>
  <si>
    <t>FINISH</t>
  </si>
  <si>
    <t>Project Start:</t>
  </si>
  <si>
    <t>Proje Finish:</t>
  </si>
  <si>
    <t>Milestone 1</t>
  </si>
  <si>
    <t>Milestone 2</t>
  </si>
  <si>
    <t>Milestone 3</t>
  </si>
  <si>
    <t>Login</t>
  </si>
  <si>
    <t>Signup</t>
  </si>
  <si>
    <t>Logout</t>
  </si>
  <si>
    <t>Feed - Homepage</t>
  </si>
  <si>
    <t>Profile Page (Web Only)</t>
  </si>
  <si>
    <t>Memory Creation (Web Only)</t>
  </si>
  <si>
    <t>Memory Viewing</t>
  </si>
  <si>
    <t>Sadık Kuzu</t>
  </si>
  <si>
    <t>SWE 574 - Group 1</t>
  </si>
  <si>
    <t>Aykut Kantaş</t>
  </si>
  <si>
    <t>Kemal Caner Ertan</t>
  </si>
  <si>
    <t>Mert Aydın</t>
  </si>
  <si>
    <t>Deniz Baran Aslan</t>
  </si>
  <si>
    <t>Oğuzcan Senna</t>
  </si>
  <si>
    <t>Ayhan Çavdar</t>
  </si>
  <si>
    <t>Login, Register Web Page Redesign</t>
  </si>
  <si>
    <t>Profile Page and Home Page Redesign</t>
  </si>
  <si>
    <t>Create Story, Search Story Web Page Redesign</t>
  </si>
  <si>
    <t>Notification and Activity Page on Web</t>
  </si>
  <si>
    <t>Timeline, Activity Stream Page Design and Header Redesign</t>
  </si>
  <si>
    <t>Mobil Memory Creation</t>
  </si>
  <si>
    <t>Mobile Memory Viewing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</si>
</sst>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m/d/yyyy"/>
    <numFmt numFmtId="165" formatCode="mmm\ d\,\ yyyy"/>
    <numFmt numFmtId="166" formatCode="d"/>
    <numFmt numFmtId="167" formatCode="m/d/yy;@"/>
    <numFmt numFmtId="168" formatCode="[$-F800]dddd\,\ mmmm\ dd\,\ yyyy"/>
  </numFmts>
  <fonts count="15" x14ac:knownFonts="1">
    <font>
      <sz val="11"/>
      <color theme="1"/>
      <name val="Calibri"/>
      <family val="2"/>
      <scheme val="minor"/>
    </font>
    <font>
      <sz val="11"/>
      <color theme="1"/>
      <name val="Calibri"/>
      <family val="2"/>
      <scheme val="minor"/>
    </font>
    <font>
      <sz val="11"/>
      <color theme="0"/>
      <name val="Calibri"/>
      <family val="2"/>
      <scheme val="minor"/>
    </font>
    <font>
      <b/>
      <sz val="22"/>
      <color theme="1" tint="0.34998626667073579"/>
      <name val="Calibri Light"/>
      <family val="2"/>
      <scheme val="major"/>
    </font>
    <font>
      <sz val="10"/>
      <name val="Calibri"/>
      <family val="2"/>
      <scheme val="minor"/>
    </font>
    <font>
      <b/>
      <sz val="11"/>
      <name val="Calibri"/>
      <family val="2"/>
      <scheme val="minor"/>
    </font>
    <font>
      <sz val="14"/>
      <color theme="1"/>
      <name val="Calibri"/>
      <family val="2"/>
      <scheme val="minor"/>
    </font>
    <font>
      <u/>
      <sz val="11"/>
      <color indexed="12"/>
      <name val="Arial"/>
      <family val="2"/>
    </font>
    <font>
      <sz val="10"/>
      <name val="Arial"/>
      <family val="2"/>
    </font>
    <font>
      <sz val="9"/>
      <name val="Calibri"/>
      <family val="2"/>
      <scheme val="minor"/>
    </font>
    <font>
      <b/>
      <sz val="9"/>
      <color theme="0"/>
      <name val="Calibri"/>
      <family val="2"/>
      <scheme val="minor"/>
    </font>
    <font>
      <sz val="8"/>
      <color theme="0"/>
      <name val="Calibri"/>
      <family val="2"/>
      <scheme val="minor"/>
    </font>
    <font>
      <b/>
      <sz val="11"/>
      <color theme="1"/>
      <name val="Calibri"/>
      <family val="2"/>
      <scheme val="minor"/>
    </font>
    <font>
      <sz val="11"/>
      <name val="Calibri"/>
      <family val="2"/>
      <scheme val="minor"/>
    </font>
    <font>
      <b/>
      <sz val="11"/>
      <color theme="1"/>
      <name val="Calibri"/>
      <family val="2"/>
      <charset val="162"/>
      <scheme val="minor"/>
    </font>
  </fonts>
  <fills count="10">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s>
  <borders count="13">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xf numFmtId="0" fontId="6" fillId="0" borderId="0" applyNumberFormat="0" applyFill="0" applyAlignment="0" applyProtection="0"/>
    <xf numFmtId="0" fontId="7" fillId="0" borderId="0" applyNumberFormat="0" applyFill="0" applyBorder="0" applyAlignment="0" applyProtection="0">
      <alignment vertical="top"/>
      <protection locked="0"/>
    </xf>
    <xf numFmtId="0" fontId="6" fillId="0" borderId="0" applyNumberFormat="0" applyFill="0" applyProtection="0">
      <alignment vertical="top"/>
    </xf>
    <xf numFmtId="0" fontId="1" fillId="0" borderId="0" applyNumberFormat="0" applyFill="0" applyProtection="0">
      <alignment horizontal="right" indent="1"/>
    </xf>
    <xf numFmtId="164" fontId="1" fillId="0" borderId="2">
      <alignment horizontal="center" vertical="center"/>
    </xf>
    <xf numFmtId="0" fontId="1" fillId="0" borderId="10" applyFill="0">
      <alignment horizontal="center" vertical="center"/>
    </xf>
    <xf numFmtId="0" fontId="1" fillId="0" borderId="10" applyFill="0">
      <alignment horizontal="left" vertical="center" indent="2"/>
    </xf>
    <xf numFmtId="167" fontId="1" fillId="0" borderId="10" applyFill="0">
      <alignment horizontal="center" vertical="center"/>
    </xf>
  </cellStyleXfs>
  <cellXfs count="50">
    <xf numFmtId="0" fontId="0" fillId="0" borderId="0" xfId="0"/>
    <xf numFmtId="0" fontId="2" fillId="0" borderId="0" xfId="2" applyAlignment="1">
      <alignment wrapText="1"/>
    </xf>
    <xf numFmtId="0" fontId="3" fillId="0" borderId="0" xfId="3"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2" fillId="0" borderId="0" xfId="2"/>
    <xf numFmtId="0" fontId="6" fillId="0" borderId="0" xfId="4"/>
    <xf numFmtId="0" fontId="0" fillId="0" borderId="0" xfId="0" applyAlignment="1">
      <alignment horizontal="center"/>
    </xf>
    <xf numFmtId="0" fontId="8" fillId="0" borderId="0" xfId="5" applyFont="1" applyProtection="1">
      <alignment vertical="top"/>
    </xf>
    <xf numFmtId="0" fontId="0" fillId="0" borderId="6" xfId="0" applyBorder="1"/>
    <xf numFmtId="166" fontId="9" fillId="2" borderId="7" xfId="0" applyNumberFormat="1" applyFont="1" applyFill="1" applyBorder="1" applyAlignment="1">
      <alignment horizontal="center" vertical="center"/>
    </xf>
    <xf numFmtId="166" fontId="9" fillId="2" borderId="0" xfId="0" applyNumberFormat="1" applyFont="1" applyFill="1" applyAlignment="1">
      <alignment horizontal="center" vertical="center"/>
    </xf>
    <xf numFmtId="166" fontId="9" fillId="2" borderId="1" xfId="0" applyNumberFormat="1" applyFont="1" applyFill="1" applyBorder="1" applyAlignment="1">
      <alignment horizontal="center" vertical="center"/>
    </xf>
    <xf numFmtId="0" fontId="10" fillId="3" borderId="4" xfId="0" applyFont="1" applyFill="1" applyBorder="1" applyAlignment="1">
      <alignment horizontal="left" vertical="center" indent="1"/>
    </xf>
    <xf numFmtId="0" fontId="10" fillId="3" borderId="4" xfId="0" applyFont="1" applyFill="1" applyBorder="1" applyAlignment="1">
      <alignment horizontal="center" vertical="center" wrapText="1"/>
    </xf>
    <xf numFmtId="0" fontId="11" fillId="4" borderId="8" xfId="0" applyFont="1" applyFill="1" applyBorder="1" applyAlignment="1">
      <alignment horizontal="center" vertical="center" shrinkToFit="1"/>
    </xf>
    <xf numFmtId="0" fontId="0" fillId="0" borderId="9" xfId="0" applyBorder="1" applyAlignment="1">
      <alignment vertical="center"/>
    </xf>
    <xf numFmtId="0" fontId="12" fillId="5" borderId="10" xfId="0" applyFont="1" applyFill="1" applyBorder="1" applyAlignment="1">
      <alignment horizontal="left" vertical="center" indent="1"/>
    </xf>
    <xf numFmtId="9" fontId="13" fillId="5" borderId="10" xfId="1" applyFont="1" applyFill="1" applyBorder="1" applyAlignment="1">
      <alignment horizontal="center" vertical="center"/>
    </xf>
    <xf numFmtId="167" fontId="0" fillId="5" borderId="10" xfId="0" applyNumberFormat="1" applyFill="1" applyBorder="1" applyAlignment="1">
      <alignment horizontal="center" vertical="center"/>
    </xf>
    <xf numFmtId="167" fontId="13" fillId="5" borderId="10" xfId="0" applyNumberFormat="1" applyFont="1" applyFill="1" applyBorder="1" applyAlignment="1">
      <alignment horizontal="center" vertical="center"/>
    </xf>
    <xf numFmtId="0" fontId="13" fillId="0" borderId="10" xfId="0" applyFont="1" applyBorder="1" applyAlignment="1">
      <alignment horizontal="center" vertical="center"/>
    </xf>
    <xf numFmtId="0" fontId="0" fillId="0" borderId="0" xfId="0" applyAlignment="1">
      <alignment vertical="center"/>
    </xf>
    <xf numFmtId="9" fontId="13" fillId="6" borderId="10" xfId="1" applyFont="1" applyFill="1" applyBorder="1" applyAlignment="1">
      <alignment horizontal="center" vertical="center"/>
    </xf>
    <xf numFmtId="0" fontId="0" fillId="0" borderId="9" xfId="0" applyBorder="1" applyAlignment="1">
      <alignment horizontal="right" vertical="center"/>
    </xf>
    <xf numFmtId="0" fontId="12" fillId="7" borderId="10" xfId="0" applyFont="1" applyFill="1" applyBorder="1" applyAlignment="1">
      <alignment horizontal="left" vertical="center" indent="1"/>
    </xf>
    <xf numFmtId="9" fontId="13" fillId="7" borderId="10" xfId="1" applyFont="1" applyFill="1" applyBorder="1" applyAlignment="1">
      <alignment horizontal="center" vertical="center"/>
    </xf>
    <xf numFmtId="167" fontId="0" fillId="7" borderId="10" xfId="0" applyNumberFormat="1" applyFill="1" applyBorder="1" applyAlignment="1">
      <alignment horizontal="center" vertical="center"/>
    </xf>
    <xf numFmtId="167" fontId="13" fillId="7" borderId="10" xfId="0" applyNumberFormat="1" applyFont="1" applyFill="1" applyBorder="1" applyAlignment="1">
      <alignment horizontal="center" vertical="center"/>
    </xf>
    <xf numFmtId="9" fontId="13" fillId="8" borderId="10" xfId="1" applyFont="1" applyFill="1" applyBorder="1" applyAlignment="1">
      <alignment horizontal="center" vertical="center"/>
    </xf>
    <xf numFmtId="0" fontId="12" fillId="9" borderId="10" xfId="0" applyFont="1" applyFill="1" applyBorder="1" applyAlignment="1">
      <alignment horizontal="left" vertical="center" indent="1"/>
    </xf>
    <xf numFmtId="9" fontId="13" fillId="9" borderId="10" xfId="1" applyFont="1" applyFill="1" applyBorder="1" applyAlignment="1">
      <alignment horizontal="center" vertical="center"/>
    </xf>
    <xf numFmtId="167" fontId="0" fillId="9" borderId="10" xfId="0" applyNumberFormat="1" applyFill="1" applyBorder="1" applyAlignment="1">
      <alignment horizontal="center" vertical="center"/>
    </xf>
    <xf numFmtId="167" fontId="13" fillId="9" borderId="10" xfId="0" applyNumberFormat="1" applyFont="1" applyFill="1" applyBorder="1" applyAlignment="1">
      <alignment horizontal="center" vertical="center"/>
    </xf>
    <xf numFmtId="0" fontId="0" fillId="0" borderId="0" xfId="0" applyAlignment="1">
      <alignment horizontal="right" vertical="center"/>
    </xf>
    <xf numFmtId="0" fontId="2" fillId="0" borderId="0" xfId="0" applyFont="1" applyAlignment="1">
      <alignment horizontal="center"/>
    </xf>
    <xf numFmtId="0" fontId="0" fillId="6" borderId="10" xfId="10" applyFont="1" applyFill="1">
      <alignment horizontal="left" vertical="center" indent="2"/>
    </xf>
    <xf numFmtId="0" fontId="0" fillId="8" borderId="10" xfId="10" applyFont="1" applyFill="1">
      <alignment horizontal="left" vertical="center" indent="2"/>
    </xf>
    <xf numFmtId="14" fontId="1" fillId="6" borderId="10" xfId="11" applyNumberFormat="1" applyFill="1">
      <alignment horizontal="center" vertical="center"/>
    </xf>
    <xf numFmtId="14" fontId="1" fillId="8" borderId="10" xfId="11" applyNumberFormat="1" applyFill="1">
      <alignment horizontal="center" vertical="center"/>
    </xf>
    <xf numFmtId="168" fontId="14" fillId="0" borderId="2" xfId="8" applyNumberFormat="1" applyFont="1" applyAlignment="1">
      <alignment vertical="center"/>
    </xf>
    <xf numFmtId="165" fontId="0" fillId="2" borderId="3" xfId="0" applyNumberFormat="1" applyFill="1" applyBorder="1" applyAlignment="1">
      <alignment horizontal="left" vertical="center" wrapText="1" indent="1"/>
    </xf>
    <xf numFmtId="165" fontId="0" fillId="2" borderId="4" xfId="0" applyNumberFormat="1" applyFill="1" applyBorder="1" applyAlignment="1">
      <alignment horizontal="left" vertical="center" wrapText="1" indent="1"/>
    </xf>
    <xf numFmtId="165" fontId="0" fillId="2" borderId="5" xfId="0" applyNumberFormat="1" applyFill="1" applyBorder="1" applyAlignment="1">
      <alignment horizontal="left" vertical="center" wrapText="1" indent="1"/>
    </xf>
    <xf numFmtId="168" fontId="1" fillId="0" borderId="2" xfId="8" applyNumberFormat="1">
      <alignment horizontal="center" vertical="center"/>
    </xf>
    <xf numFmtId="168" fontId="1" fillId="0" borderId="11" xfId="8" applyNumberFormat="1" applyBorder="1">
      <alignment horizontal="center" vertical="center"/>
    </xf>
    <xf numFmtId="168" fontId="1" fillId="0" borderId="12" xfId="8" applyNumberFormat="1" applyBorder="1">
      <alignment horizontal="center" vertical="center"/>
    </xf>
    <xf numFmtId="0" fontId="6" fillId="0" borderId="0" xfId="4" applyAlignment="1"/>
  </cellXfs>
  <cellStyles count="12">
    <cellStyle name="Date" xfId="11" xr:uid="{00000000-0005-0000-0000-000000000000}"/>
    <cellStyle name="Heading 1 2" xfId="4" xr:uid="{00000000-0005-0000-0000-000001000000}"/>
    <cellStyle name="Heading 2 2" xfId="6" xr:uid="{00000000-0005-0000-0000-000002000000}"/>
    <cellStyle name="Heading 3 2" xfId="7" xr:uid="{00000000-0005-0000-0000-000003000000}"/>
    <cellStyle name="Hyperlink" xfId="5" builtinId="8"/>
    <cellStyle name="Name" xfId="9" xr:uid="{00000000-0005-0000-0000-000005000000}"/>
    <cellStyle name="Normal" xfId="0" builtinId="0"/>
    <cellStyle name="Percent" xfId="1" builtinId="5"/>
    <cellStyle name="Project Start" xfId="8" xr:uid="{00000000-0005-0000-0000-000008000000}"/>
    <cellStyle name="Task" xfId="10" xr:uid="{00000000-0005-0000-0000-000009000000}"/>
    <cellStyle name="Title 2" xfId="3" xr:uid="{00000000-0005-0000-0000-00000A000000}"/>
    <cellStyle name="zHiddenText" xfId="2" xr:uid="{00000000-0005-0000-0000-00000B000000}"/>
  </cellStyles>
  <dxfs count="1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T30"/>
  <sheetViews>
    <sheetView showGridLines="0" tabSelected="1" showRuler="0" zoomScale="60" zoomScaleNormal="60" zoomScalePageLayoutView="70" workbookViewId="0">
      <pane ySplit="10" topLeftCell="A12" activePane="bottomLeft" state="frozen"/>
      <selection pane="bottomLeft" activeCell="CU25" sqref="CU25"/>
    </sheetView>
  </sheetViews>
  <sheetFormatPr baseColWidth="10" defaultColWidth="8.83203125" defaultRowHeight="30" customHeight="1" x14ac:dyDescent="0.2"/>
  <cols>
    <col min="1" max="1" width="2.6640625" style="7" customWidth="1"/>
    <col min="2" max="2" width="48.6640625" bestFit="1" customWidth="1"/>
    <col min="3" max="3" width="18.83203125" customWidth="1"/>
    <col min="4" max="4" width="12.6640625" style="9" customWidth="1"/>
    <col min="5" max="5" width="11.5" bestFit="1" customWidth="1"/>
    <col min="6" max="6" width="2.6640625" customWidth="1"/>
    <col min="7" max="7" width="6.1640625" hidden="1" customWidth="1"/>
    <col min="8" max="63" width="2.5" customWidth="1"/>
    <col min="64" max="66" width="3" bestFit="1" customWidth="1"/>
    <col min="67" max="75" width="2.83203125" bestFit="1" customWidth="1"/>
    <col min="76" max="84" width="3" bestFit="1" customWidth="1"/>
    <col min="85" max="98" width="2.83203125" bestFit="1" customWidth="1"/>
  </cols>
  <sheetData>
    <row r="1" spans="1:98" ht="30" customHeight="1" x14ac:dyDescent="0.35">
      <c r="A1" s="1" t="s">
        <v>0</v>
      </c>
      <c r="B1" s="2" t="s">
        <v>30</v>
      </c>
      <c r="C1" s="3"/>
      <c r="D1" s="4"/>
      <c r="E1" s="5"/>
      <c r="G1" s="3"/>
      <c r="H1" s="6"/>
    </row>
    <row r="2" spans="1:98" ht="30" customHeight="1" x14ac:dyDescent="0.25">
      <c r="A2" s="1"/>
      <c r="B2" s="49" t="s">
        <v>29</v>
      </c>
      <c r="C2" s="8" t="s">
        <v>35</v>
      </c>
      <c r="D2" s="4"/>
      <c r="E2" s="5"/>
      <c r="G2" s="3"/>
      <c r="H2" s="6"/>
    </row>
    <row r="3" spans="1:98" ht="30" customHeight="1" x14ac:dyDescent="0.25">
      <c r="A3" s="1"/>
      <c r="B3" s="49" t="s">
        <v>32</v>
      </c>
      <c r="C3" s="8" t="s">
        <v>36</v>
      </c>
      <c r="D3" s="4"/>
      <c r="E3" s="5"/>
      <c r="G3" s="3"/>
      <c r="H3" s="6"/>
    </row>
    <row r="4" spans="1:98" ht="30" customHeight="1" x14ac:dyDescent="0.25">
      <c r="A4" s="1"/>
      <c r="B4" s="49" t="s">
        <v>33</v>
      </c>
      <c r="C4" s="8" t="s">
        <v>31</v>
      </c>
      <c r="D4" s="4"/>
      <c r="E4" s="5"/>
      <c r="G4" s="3"/>
      <c r="H4" s="6"/>
    </row>
    <row r="5" spans="1:98" ht="30" customHeight="1" x14ac:dyDescent="0.25">
      <c r="A5" s="7" t="s">
        <v>1</v>
      </c>
      <c r="B5" s="49" t="s">
        <v>34</v>
      </c>
      <c r="H5" s="10"/>
    </row>
    <row r="6" spans="1:98" ht="30" customHeight="1" x14ac:dyDescent="0.25">
      <c r="A6" s="7" t="s">
        <v>2</v>
      </c>
      <c r="B6" s="8"/>
      <c r="C6" s="42" t="s">
        <v>17</v>
      </c>
      <c r="D6" s="46">
        <v>45208</v>
      </c>
      <c r="E6" s="46"/>
    </row>
    <row r="7" spans="1:98" ht="30" customHeight="1" x14ac:dyDescent="0.25">
      <c r="B7" s="8"/>
      <c r="C7" s="42" t="s">
        <v>18</v>
      </c>
      <c r="D7" s="47">
        <v>45294</v>
      </c>
      <c r="E7" s="48"/>
    </row>
    <row r="8" spans="1:98" ht="30" customHeight="1" x14ac:dyDescent="0.25">
      <c r="A8" s="1" t="s">
        <v>3</v>
      </c>
      <c r="B8" s="8"/>
      <c r="D8"/>
      <c r="H8" s="43">
        <f>H9</f>
        <v>45201</v>
      </c>
      <c r="I8" s="44"/>
      <c r="J8" s="44"/>
      <c r="K8" s="44"/>
      <c r="L8" s="44"/>
      <c r="M8" s="44"/>
      <c r="N8" s="45"/>
      <c r="O8" s="43">
        <f>O9</f>
        <v>45208</v>
      </c>
      <c r="P8" s="44"/>
      <c r="Q8" s="44"/>
      <c r="R8" s="44"/>
      <c r="S8" s="44"/>
      <c r="T8" s="44"/>
      <c r="U8" s="45"/>
      <c r="V8" s="43">
        <f>V9</f>
        <v>45215</v>
      </c>
      <c r="W8" s="44"/>
      <c r="X8" s="44"/>
      <c r="Y8" s="44"/>
      <c r="Z8" s="44"/>
      <c r="AA8" s="44"/>
      <c r="AB8" s="45"/>
      <c r="AC8" s="43">
        <f>AC9</f>
        <v>45222</v>
      </c>
      <c r="AD8" s="44"/>
      <c r="AE8" s="44"/>
      <c r="AF8" s="44"/>
      <c r="AG8" s="44"/>
      <c r="AH8" s="44"/>
      <c r="AI8" s="45"/>
      <c r="AJ8" s="43">
        <f>AJ9</f>
        <v>45229</v>
      </c>
      <c r="AK8" s="44"/>
      <c r="AL8" s="44"/>
      <c r="AM8" s="44"/>
      <c r="AN8" s="44"/>
      <c r="AO8" s="44"/>
      <c r="AP8" s="45"/>
      <c r="AQ8" s="43">
        <f>AQ9</f>
        <v>45236</v>
      </c>
      <c r="AR8" s="44"/>
      <c r="AS8" s="44"/>
      <c r="AT8" s="44"/>
      <c r="AU8" s="44"/>
      <c r="AV8" s="44"/>
      <c r="AW8" s="45"/>
      <c r="AX8" s="43">
        <f>AX9</f>
        <v>45243</v>
      </c>
      <c r="AY8" s="44"/>
      <c r="AZ8" s="44"/>
      <c r="BA8" s="44"/>
      <c r="BB8" s="44"/>
      <c r="BC8" s="44"/>
      <c r="BD8" s="45"/>
      <c r="BE8" s="43">
        <f>BE9</f>
        <v>45250</v>
      </c>
      <c r="BF8" s="44"/>
      <c r="BG8" s="44"/>
      <c r="BH8" s="44"/>
      <c r="BI8" s="44"/>
      <c r="BJ8" s="44"/>
      <c r="BK8" s="45"/>
      <c r="BL8" s="43">
        <f>BL9</f>
        <v>45257</v>
      </c>
      <c r="BM8" s="44"/>
      <c r="BN8" s="44"/>
      <c r="BO8" s="44"/>
      <c r="BP8" s="44"/>
      <c r="BQ8" s="44"/>
      <c r="BR8" s="45"/>
      <c r="BS8" s="43">
        <f>BS9</f>
        <v>45264</v>
      </c>
      <c r="BT8" s="44"/>
      <c r="BU8" s="44"/>
      <c r="BV8" s="44"/>
      <c r="BW8" s="44"/>
      <c r="BX8" s="44"/>
      <c r="BY8" s="45"/>
      <c r="BZ8" s="43">
        <f>BZ9</f>
        <v>45271</v>
      </c>
      <c r="CA8" s="44"/>
      <c r="CB8" s="44"/>
      <c r="CC8" s="44"/>
      <c r="CD8" s="44"/>
      <c r="CE8" s="44"/>
      <c r="CF8" s="45"/>
      <c r="CG8" s="43">
        <f>CG9</f>
        <v>45278</v>
      </c>
      <c r="CH8" s="44"/>
      <c r="CI8" s="44"/>
      <c r="CJ8" s="44"/>
      <c r="CK8" s="44"/>
      <c r="CL8" s="44"/>
      <c r="CM8" s="45"/>
      <c r="CN8" s="43">
        <f>CN9</f>
        <v>45285</v>
      </c>
      <c r="CO8" s="44"/>
      <c r="CP8" s="44"/>
      <c r="CQ8" s="44"/>
      <c r="CR8" s="44"/>
      <c r="CS8" s="44"/>
      <c r="CT8" s="45"/>
    </row>
    <row r="9" spans="1:98" ht="15" customHeight="1" x14ac:dyDescent="0.2">
      <c r="A9" s="1" t="s">
        <v>4</v>
      </c>
      <c r="B9" s="11"/>
      <c r="C9" s="11"/>
      <c r="D9" s="11"/>
      <c r="E9" s="11"/>
      <c r="F9" s="11"/>
      <c r="H9" s="12">
        <f>Project_Start-WEEKDAY(Project_Start,1)+2+7*(Display_Week-1)</f>
        <v>45201</v>
      </c>
      <c r="I9" s="13">
        <f>H9+1</f>
        <v>45202</v>
      </c>
      <c r="J9" s="13">
        <f t="shared" ref="J9:AW9" si="0">I9+1</f>
        <v>45203</v>
      </c>
      <c r="K9" s="13">
        <f t="shared" si="0"/>
        <v>45204</v>
      </c>
      <c r="L9" s="13">
        <f t="shared" si="0"/>
        <v>45205</v>
      </c>
      <c r="M9" s="13">
        <f t="shared" si="0"/>
        <v>45206</v>
      </c>
      <c r="N9" s="14">
        <f t="shared" si="0"/>
        <v>45207</v>
      </c>
      <c r="O9" s="12">
        <f>N9+1</f>
        <v>45208</v>
      </c>
      <c r="P9" s="13">
        <f>O9+1</f>
        <v>45209</v>
      </c>
      <c r="Q9" s="13">
        <f t="shared" si="0"/>
        <v>45210</v>
      </c>
      <c r="R9" s="13">
        <f t="shared" si="0"/>
        <v>45211</v>
      </c>
      <c r="S9" s="13">
        <f t="shared" si="0"/>
        <v>45212</v>
      </c>
      <c r="T9" s="13">
        <f t="shared" si="0"/>
        <v>45213</v>
      </c>
      <c r="U9" s="14">
        <f t="shared" si="0"/>
        <v>45214</v>
      </c>
      <c r="V9" s="12">
        <f>U9+1</f>
        <v>45215</v>
      </c>
      <c r="W9" s="13">
        <f>V9+1</f>
        <v>45216</v>
      </c>
      <c r="X9" s="13">
        <f t="shared" si="0"/>
        <v>45217</v>
      </c>
      <c r="Y9" s="13">
        <f t="shared" si="0"/>
        <v>45218</v>
      </c>
      <c r="Z9" s="13">
        <f t="shared" si="0"/>
        <v>45219</v>
      </c>
      <c r="AA9" s="13">
        <f t="shared" si="0"/>
        <v>45220</v>
      </c>
      <c r="AB9" s="14">
        <f t="shared" si="0"/>
        <v>45221</v>
      </c>
      <c r="AC9" s="12">
        <f>AB9+1</f>
        <v>45222</v>
      </c>
      <c r="AD9" s="13">
        <f>AC9+1</f>
        <v>45223</v>
      </c>
      <c r="AE9" s="13">
        <f t="shared" si="0"/>
        <v>45224</v>
      </c>
      <c r="AF9" s="13">
        <f t="shared" si="0"/>
        <v>45225</v>
      </c>
      <c r="AG9" s="13">
        <f t="shared" si="0"/>
        <v>45226</v>
      </c>
      <c r="AH9" s="13">
        <f t="shared" si="0"/>
        <v>45227</v>
      </c>
      <c r="AI9" s="14">
        <f t="shared" si="0"/>
        <v>45228</v>
      </c>
      <c r="AJ9" s="12">
        <f>AI9+1</f>
        <v>45229</v>
      </c>
      <c r="AK9" s="13">
        <f>AJ9+1</f>
        <v>45230</v>
      </c>
      <c r="AL9" s="13">
        <f t="shared" si="0"/>
        <v>45231</v>
      </c>
      <c r="AM9" s="13">
        <f t="shared" si="0"/>
        <v>45232</v>
      </c>
      <c r="AN9" s="13">
        <f t="shared" si="0"/>
        <v>45233</v>
      </c>
      <c r="AO9" s="13">
        <f t="shared" si="0"/>
        <v>45234</v>
      </c>
      <c r="AP9" s="14">
        <f t="shared" si="0"/>
        <v>45235</v>
      </c>
      <c r="AQ9" s="12">
        <f>AP9+1</f>
        <v>45236</v>
      </c>
      <c r="AR9" s="13">
        <f>AQ9+1</f>
        <v>45237</v>
      </c>
      <c r="AS9" s="13">
        <f t="shared" si="0"/>
        <v>45238</v>
      </c>
      <c r="AT9" s="13">
        <f t="shared" si="0"/>
        <v>45239</v>
      </c>
      <c r="AU9" s="13">
        <f t="shared" si="0"/>
        <v>45240</v>
      </c>
      <c r="AV9" s="13">
        <f t="shared" si="0"/>
        <v>45241</v>
      </c>
      <c r="AW9" s="14">
        <f t="shared" si="0"/>
        <v>45242</v>
      </c>
      <c r="AX9" s="12">
        <f>AW9+1</f>
        <v>45243</v>
      </c>
      <c r="AY9" s="13">
        <f>AX9+1</f>
        <v>45244</v>
      </c>
      <c r="AZ9" s="13">
        <f t="shared" ref="AZ9:BD9" si="1">AY9+1</f>
        <v>45245</v>
      </c>
      <c r="BA9" s="13">
        <f t="shared" si="1"/>
        <v>45246</v>
      </c>
      <c r="BB9" s="13">
        <f t="shared" si="1"/>
        <v>45247</v>
      </c>
      <c r="BC9" s="13">
        <f t="shared" si="1"/>
        <v>45248</v>
      </c>
      <c r="BD9" s="14">
        <f t="shared" si="1"/>
        <v>45249</v>
      </c>
      <c r="BE9" s="12">
        <f>BD9+1</f>
        <v>45250</v>
      </c>
      <c r="BF9" s="13">
        <f>BE9+1</f>
        <v>45251</v>
      </c>
      <c r="BG9" s="13">
        <f t="shared" ref="BG9:BK9" si="2">BF9+1</f>
        <v>45252</v>
      </c>
      <c r="BH9" s="13">
        <f t="shared" si="2"/>
        <v>45253</v>
      </c>
      <c r="BI9" s="13">
        <f t="shared" si="2"/>
        <v>45254</v>
      </c>
      <c r="BJ9" s="13">
        <f t="shared" si="2"/>
        <v>45255</v>
      </c>
      <c r="BK9" s="14">
        <f t="shared" si="2"/>
        <v>45256</v>
      </c>
      <c r="BL9" s="12">
        <f>BK9+1</f>
        <v>45257</v>
      </c>
      <c r="BM9" s="13">
        <f>BL9+1</f>
        <v>45258</v>
      </c>
      <c r="BN9" s="13">
        <f t="shared" ref="BN9:BO9" si="3">BM9+1</f>
        <v>45259</v>
      </c>
      <c r="BO9" s="13">
        <f t="shared" si="3"/>
        <v>45260</v>
      </c>
      <c r="BP9" s="13">
        <f t="shared" ref="BP9:BQ9" si="4">BO9+1</f>
        <v>45261</v>
      </c>
      <c r="BQ9" s="13">
        <f t="shared" si="4"/>
        <v>45262</v>
      </c>
      <c r="BR9" s="13">
        <f t="shared" ref="BR9:BS9" si="5">BQ9+1</f>
        <v>45263</v>
      </c>
      <c r="BS9" s="13">
        <f t="shared" si="5"/>
        <v>45264</v>
      </c>
      <c r="BT9" s="13">
        <f t="shared" ref="BT9:BU9" si="6">BS9+1</f>
        <v>45265</v>
      </c>
      <c r="BU9" s="13">
        <f t="shared" si="6"/>
        <v>45266</v>
      </c>
      <c r="BV9" s="13">
        <f t="shared" ref="BV9:BW9" si="7">BU9+1</f>
        <v>45267</v>
      </c>
      <c r="BW9" s="13">
        <f t="shared" si="7"/>
        <v>45268</v>
      </c>
      <c r="BX9" s="13">
        <f>BW9+1</f>
        <v>45269</v>
      </c>
      <c r="BY9" s="13">
        <f t="shared" ref="BY9" si="8">BX9+1</f>
        <v>45270</v>
      </c>
      <c r="BZ9" s="13">
        <f t="shared" ref="BZ9" si="9">BY9+1</f>
        <v>45271</v>
      </c>
      <c r="CA9" s="13">
        <f t="shared" ref="CA9" si="10">BZ9+1</f>
        <v>45272</v>
      </c>
      <c r="CB9" s="13">
        <f t="shared" ref="CB9" si="11">CA9+1</f>
        <v>45273</v>
      </c>
      <c r="CC9" s="13">
        <f t="shared" ref="CC9" si="12">CB9+1</f>
        <v>45274</v>
      </c>
      <c r="CD9" s="13">
        <f t="shared" ref="CD9" si="13">CC9+1</f>
        <v>45275</v>
      </c>
      <c r="CE9" s="13">
        <f t="shared" ref="CE9" si="14">CD9+1</f>
        <v>45276</v>
      </c>
      <c r="CF9" s="13">
        <f t="shared" ref="CF9:CG9" si="15">CE9+1</f>
        <v>45277</v>
      </c>
      <c r="CG9" s="13">
        <f t="shared" si="15"/>
        <v>45278</v>
      </c>
      <c r="CH9" s="13">
        <f t="shared" ref="CH9" si="16">CG9+1</f>
        <v>45279</v>
      </c>
      <c r="CI9" s="13">
        <f t="shared" ref="CI9" si="17">CH9+1</f>
        <v>45280</v>
      </c>
      <c r="CJ9" s="13">
        <f t="shared" ref="CJ9" si="18">CI9+1</f>
        <v>45281</v>
      </c>
      <c r="CK9" s="13">
        <f t="shared" ref="CK9:CL9" si="19">CJ9+1</f>
        <v>45282</v>
      </c>
      <c r="CL9" s="13">
        <f t="shared" si="19"/>
        <v>45283</v>
      </c>
      <c r="CM9" s="13">
        <f t="shared" ref="CM9" si="20">CL9+1</f>
        <v>45284</v>
      </c>
      <c r="CN9" s="13">
        <f t="shared" ref="CN9" si="21">CM9+1</f>
        <v>45285</v>
      </c>
      <c r="CO9" s="13">
        <f t="shared" ref="CO9:CP9" si="22">CN9+1</f>
        <v>45286</v>
      </c>
      <c r="CP9" s="13">
        <f t="shared" si="22"/>
        <v>45287</v>
      </c>
      <c r="CQ9" s="13">
        <f t="shared" ref="CQ9" si="23">CP9+1</f>
        <v>45288</v>
      </c>
      <c r="CR9" s="13">
        <f t="shared" ref="CR9" si="24">CQ9+1</f>
        <v>45289</v>
      </c>
      <c r="CS9" s="13">
        <f t="shared" ref="CS9" si="25">CR9+1</f>
        <v>45290</v>
      </c>
      <c r="CT9" s="13">
        <f t="shared" ref="CT9" si="26">CS9+1</f>
        <v>45291</v>
      </c>
    </row>
    <row r="10" spans="1:98" ht="30" customHeight="1" thickBot="1" x14ac:dyDescent="0.25">
      <c r="A10" s="1" t="s">
        <v>5</v>
      </c>
      <c r="B10" s="15" t="s">
        <v>13</v>
      </c>
      <c r="C10" s="16" t="s">
        <v>14</v>
      </c>
      <c r="D10" s="16" t="s">
        <v>15</v>
      </c>
      <c r="E10" s="16" t="s">
        <v>16</v>
      </c>
      <c r="F10" s="16"/>
      <c r="G10" s="16" t="s">
        <v>6</v>
      </c>
      <c r="H10" s="17" t="str">
        <f t="shared" ref="H10:BK10" si="27">LEFT(TEXT(H9,"ddd"),1)</f>
        <v>M</v>
      </c>
      <c r="I10" s="17" t="str">
        <f t="shared" si="27"/>
        <v>T</v>
      </c>
      <c r="J10" s="17" t="str">
        <f t="shared" si="27"/>
        <v>W</v>
      </c>
      <c r="K10" s="17" t="str">
        <f t="shared" si="27"/>
        <v>T</v>
      </c>
      <c r="L10" s="17" t="str">
        <f t="shared" si="27"/>
        <v>F</v>
      </c>
      <c r="M10" s="17" t="str">
        <f t="shared" si="27"/>
        <v>S</v>
      </c>
      <c r="N10" s="17" t="str">
        <f t="shared" si="27"/>
        <v>S</v>
      </c>
      <c r="O10" s="17" t="str">
        <f t="shared" si="27"/>
        <v>M</v>
      </c>
      <c r="P10" s="17" t="str">
        <f t="shared" si="27"/>
        <v>T</v>
      </c>
      <c r="Q10" s="17" t="str">
        <f t="shared" si="27"/>
        <v>W</v>
      </c>
      <c r="R10" s="17" t="str">
        <f t="shared" si="27"/>
        <v>T</v>
      </c>
      <c r="S10" s="17" t="str">
        <f t="shared" si="27"/>
        <v>F</v>
      </c>
      <c r="T10" s="17" t="str">
        <f t="shared" si="27"/>
        <v>S</v>
      </c>
      <c r="U10" s="17" t="str">
        <f t="shared" si="27"/>
        <v>S</v>
      </c>
      <c r="V10" s="17" t="str">
        <f t="shared" si="27"/>
        <v>M</v>
      </c>
      <c r="W10" s="17" t="str">
        <f t="shared" si="27"/>
        <v>T</v>
      </c>
      <c r="X10" s="17" t="str">
        <f t="shared" si="27"/>
        <v>W</v>
      </c>
      <c r="Y10" s="17" t="str">
        <f t="shared" si="27"/>
        <v>T</v>
      </c>
      <c r="Z10" s="17" t="str">
        <f t="shared" si="27"/>
        <v>F</v>
      </c>
      <c r="AA10" s="17" t="str">
        <f t="shared" si="27"/>
        <v>S</v>
      </c>
      <c r="AB10" s="17" t="str">
        <f t="shared" si="27"/>
        <v>S</v>
      </c>
      <c r="AC10" s="17" t="str">
        <f t="shared" si="27"/>
        <v>M</v>
      </c>
      <c r="AD10" s="17" t="str">
        <f t="shared" si="27"/>
        <v>T</v>
      </c>
      <c r="AE10" s="17" t="str">
        <f t="shared" si="27"/>
        <v>W</v>
      </c>
      <c r="AF10" s="17" t="str">
        <f t="shared" si="27"/>
        <v>T</v>
      </c>
      <c r="AG10" s="17" t="str">
        <f t="shared" si="27"/>
        <v>F</v>
      </c>
      <c r="AH10" s="17" t="str">
        <f t="shared" si="27"/>
        <v>S</v>
      </c>
      <c r="AI10" s="17" t="str">
        <f t="shared" si="27"/>
        <v>S</v>
      </c>
      <c r="AJ10" s="17" t="str">
        <f t="shared" si="27"/>
        <v>M</v>
      </c>
      <c r="AK10" s="17" t="str">
        <f t="shared" si="27"/>
        <v>T</v>
      </c>
      <c r="AL10" s="17" t="str">
        <f t="shared" si="27"/>
        <v>W</v>
      </c>
      <c r="AM10" s="17" t="str">
        <f t="shared" si="27"/>
        <v>T</v>
      </c>
      <c r="AN10" s="17" t="str">
        <f t="shared" si="27"/>
        <v>F</v>
      </c>
      <c r="AO10" s="17" t="str">
        <f t="shared" si="27"/>
        <v>S</v>
      </c>
      <c r="AP10" s="17" t="str">
        <f t="shared" si="27"/>
        <v>S</v>
      </c>
      <c r="AQ10" s="17" t="str">
        <f t="shared" si="27"/>
        <v>M</v>
      </c>
      <c r="AR10" s="17" t="str">
        <f t="shared" si="27"/>
        <v>T</v>
      </c>
      <c r="AS10" s="17" t="str">
        <f t="shared" si="27"/>
        <v>W</v>
      </c>
      <c r="AT10" s="17" t="str">
        <f t="shared" si="27"/>
        <v>T</v>
      </c>
      <c r="AU10" s="17" t="str">
        <f t="shared" si="27"/>
        <v>F</v>
      </c>
      <c r="AV10" s="17" t="str">
        <f t="shared" si="27"/>
        <v>S</v>
      </c>
      <c r="AW10" s="17" t="str">
        <f t="shared" si="27"/>
        <v>S</v>
      </c>
      <c r="AX10" s="17" t="str">
        <f t="shared" si="27"/>
        <v>M</v>
      </c>
      <c r="AY10" s="17" t="str">
        <f t="shared" si="27"/>
        <v>T</v>
      </c>
      <c r="AZ10" s="17" t="str">
        <f t="shared" si="27"/>
        <v>W</v>
      </c>
      <c r="BA10" s="17" t="str">
        <f t="shared" si="27"/>
        <v>T</v>
      </c>
      <c r="BB10" s="17" t="str">
        <f t="shared" si="27"/>
        <v>F</v>
      </c>
      <c r="BC10" s="17" t="str">
        <f t="shared" si="27"/>
        <v>S</v>
      </c>
      <c r="BD10" s="17" t="str">
        <f t="shared" si="27"/>
        <v>S</v>
      </c>
      <c r="BE10" s="17" t="str">
        <f t="shared" si="27"/>
        <v>M</v>
      </c>
      <c r="BF10" s="17" t="str">
        <f t="shared" si="27"/>
        <v>T</v>
      </c>
      <c r="BG10" s="17" t="str">
        <f t="shared" si="27"/>
        <v>W</v>
      </c>
      <c r="BH10" s="17" t="str">
        <f t="shared" si="27"/>
        <v>T</v>
      </c>
      <c r="BI10" s="17" t="str">
        <f t="shared" si="27"/>
        <v>F</v>
      </c>
      <c r="BJ10" s="17" t="str">
        <f t="shared" si="27"/>
        <v>S</v>
      </c>
      <c r="BK10" s="17" t="str">
        <f t="shared" si="27"/>
        <v>S</v>
      </c>
      <c r="BL10" s="17" t="str">
        <f t="shared" ref="BL10:BR10" si="28">LEFT(TEXT(BL9,"ddd"),1)</f>
        <v>M</v>
      </c>
      <c r="BM10" s="17" t="str">
        <f t="shared" si="28"/>
        <v>T</v>
      </c>
      <c r="BN10" s="17" t="str">
        <f t="shared" si="28"/>
        <v>W</v>
      </c>
      <c r="BO10" s="17" t="str">
        <f t="shared" si="28"/>
        <v>T</v>
      </c>
      <c r="BP10" s="17" t="str">
        <f t="shared" si="28"/>
        <v>F</v>
      </c>
      <c r="BQ10" s="17" t="str">
        <f t="shared" si="28"/>
        <v>S</v>
      </c>
      <c r="BR10" s="17" t="str">
        <f t="shared" si="28"/>
        <v>S</v>
      </c>
      <c r="BS10" s="17" t="str">
        <f t="shared" ref="BS10:CT10" si="29">LEFT(TEXT(BS9,"ddd"),1)</f>
        <v>M</v>
      </c>
      <c r="BT10" s="17" t="str">
        <f t="shared" si="29"/>
        <v>T</v>
      </c>
      <c r="BU10" s="17" t="str">
        <f t="shared" si="29"/>
        <v>W</v>
      </c>
      <c r="BV10" s="17" t="str">
        <f t="shared" si="29"/>
        <v>T</v>
      </c>
      <c r="BW10" s="17" t="str">
        <f t="shared" si="29"/>
        <v>F</v>
      </c>
      <c r="BX10" s="17" t="str">
        <f t="shared" si="29"/>
        <v>S</v>
      </c>
      <c r="BY10" s="17" t="str">
        <f t="shared" si="29"/>
        <v>S</v>
      </c>
      <c r="BZ10" s="17" t="str">
        <f t="shared" si="29"/>
        <v>M</v>
      </c>
      <c r="CA10" s="17" t="str">
        <f t="shared" si="29"/>
        <v>T</v>
      </c>
      <c r="CB10" s="17" t="str">
        <f t="shared" si="29"/>
        <v>W</v>
      </c>
      <c r="CC10" s="17" t="str">
        <f t="shared" si="29"/>
        <v>T</v>
      </c>
      <c r="CD10" s="17" t="str">
        <f t="shared" si="29"/>
        <v>F</v>
      </c>
      <c r="CE10" s="17" t="str">
        <f t="shared" si="29"/>
        <v>S</v>
      </c>
      <c r="CF10" s="17" t="str">
        <f t="shared" si="29"/>
        <v>S</v>
      </c>
      <c r="CG10" s="17" t="str">
        <f t="shared" si="29"/>
        <v>M</v>
      </c>
      <c r="CH10" s="17" t="str">
        <f t="shared" si="29"/>
        <v>T</v>
      </c>
      <c r="CI10" s="17" t="str">
        <f t="shared" si="29"/>
        <v>W</v>
      </c>
      <c r="CJ10" s="17" t="str">
        <f t="shared" si="29"/>
        <v>T</v>
      </c>
      <c r="CK10" s="17" t="str">
        <f t="shared" si="29"/>
        <v>F</v>
      </c>
      <c r="CL10" s="17" t="str">
        <f t="shared" si="29"/>
        <v>S</v>
      </c>
      <c r="CM10" s="17" t="str">
        <f t="shared" si="29"/>
        <v>S</v>
      </c>
      <c r="CN10" s="17" t="str">
        <f t="shared" si="29"/>
        <v>M</v>
      </c>
      <c r="CO10" s="17" t="str">
        <f t="shared" si="29"/>
        <v>T</v>
      </c>
      <c r="CP10" s="17" t="str">
        <f t="shared" si="29"/>
        <v>W</v>
      </c>
      <c r="CQ10" s="17" t="str">
        <f t="shared" si="29"/>
        <v>T</v>
      </c>
      <c r="CR10" s="17" t="str">
        <f t="shared" si="29"/>
        <v>F</v>
      </c>
      <c r="CS10" s="17" t="str">
        <f t="shared" si="29"/>
        <v>S</v>
      </c>
      <c r="CT10" s="17" t="str">
        <f t="shared" si="29"/>
        <v>S</v>
      </c>
    </row>
    <row r="11" spans="1:98" ht="30" hidden="1" customHeight="1" thickBot="1" x14ac:dyDescent="0.25">
      <c r="A11" s="7" t="s">
        <v>7</v>
      </c>
      <c r="D11"/>
      <c r="G11" t="str">
        <f>IF(OR(ISBLANK(task_start),ISBLANK(task_end)),"",task_end-task_start+1)</f>
        <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row>
    <row r="12" spans="1:98" s="24" customFormat="1" ht="30" customHeight="1" thickBot="1" x14ac:dyDescent="0.25">
      <c r="A12" s="1" t="s">
        <v>8</v>
      </c>
      <c r="B12" s="19" t="s">
        <v>19</v>
      </c>
      <c r="C12" s="20"/>
      <c r="D12" s="21"/>
      <c r="E12" s="22"/>
      <c r="F12" s="23"/>
      <c r="G12" s="23" t="str">
        <f t="shared" ref="G12:G28" si="30">IF(OR(ISBLANK(task_start),ISBLANK(task_end)),"",task_end-task_start+1)</f>
        <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row>
    <row r="13" spans="1:98" s="24" customFormat="1" ht="30" customHeight="1" thickBot="1" x14ac:dyDescent="0.25">
      <c r="A13" s="1" t="s">
        <v>9</v>
      </c>
      <c r="B13" s="38" t="s">
        <v>22</v>
      </c>
      <c r="C13" s="25">
        <v>1</v>
      </c>
      <c r="D13" s="40">
        <v>45204</v>
      </c>
      <c r="E13" s="40">
        <v>45208</v>
      </c>
      <c r="F13" s="23"/>
      <c r="G13" s="23">
        <f t="shared" si="30"/>
        <v>5</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row>
    <row r="14" spans="1:98" s="24" customFormat="1" ht="30" customHeight="1" thickBot="1" x14ac:dyDescent="0.25">
      <c r="A14" s="1" t="s">
        <v>10</v>
      </c>
      <c r="B14" s="38" t="s">
        <v>23</v>
      </c>
      <c r="C14" s="25">
        <v>1</v>
      </c>
      <c r="D14" s="40">
        <v>45205</v>
      </c>
      <c r="E14" s="40">
        <f>D14+5</f>
        <v>45210</v>
      </c>
      <c r="F14" s="23"/>
      <c r="G14" s="23">
        <f t="shared" si="30"/>
        <v>6</v>
      </c>
      <c r="H14" s="18"/>
      <c r="I14" s="18"/>
      <c r="J14" s="18"/>
      <c r="K14" s="18"/>
      <c r="L14" s="18"/>
      <c r="M14" s="18"/>
      <c r="N14" s="18"/>
      <c r="O14" s="18"/>
      <c r="P14" s="18"/>
      <c r="Q14" s="18"/>
      <c r="R14" s="18"/>
      <c r="S14" s="18"/>
      <c r="T14" s="26"/>
      <c r="U14" s="26"/>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row>
    <row r="15" spans="1:98" s="24" customFormat="1" ht="30" customHeight="1" thickBot="1" x14ac:dyDescent="0.25">
      <c r="A15" s="1" t="s">
        <v>10</v>
      </c>
      <c r="B15" s="38" t="s">
        <v>24</v>
      </c>
      <c r="C15" s="25">
        <v>1</v>
      </c>
      <c r="D15" s="40">
        <v>45207</v>
      </c>
      <c r="E15" s="40">
        <v>45211</v>
      </c>
      <c r="F15" s="23"/>
      <c r="G15" s="23">
        <f t="shared" si="30"/>
        <v>5</v>
      </c>
      <c r="H15" s="18"/>
      <c r="I15" s="18"/>
      <c r="J15" s="18"/>
      <c r="K15" s="18"/>
      <c r="L15" s="18"/>
      <c r="M15" s="18"/>
      <c r="N15" s="18"/>
      <c r="O15" s="18"/>
      <c r="P15" s="18"/>
      <c r="Q15" s="18"/>
      <c r="R15" s="18"/>
      <c r="S15" s="18"/>
      <c r="T15" s="26"/>
      <c r="U15" s="26"/>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row>
    <row r="16" spans="1:98" s="24" customFormat="1" ht="30" customHeight="1" thickBot="1" x14ac:dyDescent="0.25">
      <c r="A16" s="1" t="s">
        <v>10</v>
      </c>
      <c r="B16" s="38" t="s">
        <v>25</v>
      </c>
      <c r="C16" s="25">
        <v>1</v>
      </c>
      <c r="D16" s="40">
        <v>45211</v>
      </c>
      <c r="E16" s="40">
        <f>D16+5</f>
        <v>45216</v>
      </c>
      <c r="F16" s="23"/>
      <c r="G16" s="23">
        <f t="shared" si="30"/>
        <v>6</v>
      </c>
      <c r="H16" s="18"/>
      <c r="I16" s="18"/>
      <c r="J16" s="18"/>
      <c r="K16" s="18"/>
      <c r="L16" s="18"/>
      <c r="M16" s="18"/>
      <c r="N16" s="18"/>
      <c r="O16" s="18"/>
      <c r="P16" s="18"/>
      <c r="Q16" s="18"/>
      <c r="R16" s="18"/>
      <c r="S16" s="18"/>
      <c r="T16" s="26"/>
      <c r="U16" s="26"/>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row>
    <row r="17" spans="1:98" s="24" customFormat="1" ht="30" customHeight="1" thickBot="1" x14ac:dyDescent="0.25">
      <c r="A17" s="1" t="s">
        <v>10</v>
      </c>
      <c r="B17" s="38" t="s">
        <v>26</v>
      </c>
      <c r="C17" s="25">
        <v>1</v>
      </c>
      <c r="D17" s="40">
        <v>45212</v>
      </c>
      <c r="E17" s="40">
        <f>D17+5</f>
        <v>45217</v>
      </c>
      <c r="F17" s="23"/>
      <c r="G17" s="23">
        <f t="shared" si="30"/>
        <v>6</v>
      </c>
      <c r="H17" s="18"/>
      <c r="I17" s="18"/>
      <c r="J17" s="18"/>
      <c r="K17" s="18"/>
      <c r="L17" s="18"/>
      <c r="M17" s="18"/>
      <c r="N17" s="18"/>
      <c r="O17" s="18"/>
      <c r="P17" s="18"/>
      <c r="Q17" s="18"/>
      <c r="R17" s="18"/>
      <c r="S17" s="18"/>
      <c r="T17" s="26"/>
      <c r="U17" s="26"/>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row>
    <row r="18" spans="1:98" s="24" customFormat="1" ht="30" customHeight="1" thickBot="1" x14ac:dyDescent="0.25">
      <c r="A18" s="1" t="s">
        <v>10</v>
      </c>
      <c r="B18" s="38" t="s">
        <v>27</v>
      </c>
      <c r="C18" s="25">
        <v>1</v>
      </c>
      <c r="D18" s="40">
        <v>45216</v>
      </c>
      <c r="E18" s="40">
        <f>D18+5</f>
        <v>45221</v>
      </c>
      <c r="F18" s="23"/>
      <c r="G18" s="23">
        <f t="shared" si="30"/>
        <v>6</v>
      </c>
      <c r="H18" s="18"/>
      <c r="I18" s="18"/>
      <c r="J18" s="18"/>
      <c r="K18" s="18"/>
      <c r="L18" s="18"/>
      <c r="M18" s="18"/>
      <c r="N18" s="18"/>
      <c r="O18" s="18"/>
      <c r="P18" s="18"/>
      <c r="Q18" s="18"/>
      <c r="R18" s="18"/>
      <c r="S18" s="18"/>
      <c r="T18" s="26"/>
      <c r="U18" s="26"/>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row>
    <row r="19" spans="1:98" s="24" customFormat="1" ht="30" customHeight="1" thickBot="1" x14ac:dyDescent="0.25">
      <c r="A19" s="7"/>
      <c r="B19" s="38" t="s">
        <v>28</v>
      </c>
      <c r="C19" s="25">
        <v>1</v>
      </c>
      <c r="D19" s="40">
        <v>45220</v>
      </c>
      <c r="E19" s="40">
        <v>45226</v>
      </c>
      <c r="F19" s="23"/>
      <c r="G19" s="23">
        <f t="shared" si="30"/>
        <v>7</v>
      </c>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row>
    <row r="20" spans="1:98" s="24" customFormat="1" ht="30" customHeight="1" thickBot="1" x14ac:dyDescent="0.25">
      <c r="A20" s="1" t="s">
        <v>11</v>
      </c>
      <c r="B20" s="27" t="s">
        <v>20</v>
      </c>
      <c r="C20" s="28"/>
      <c r="D20" s="29"/>
      <c r="E20" s="30"/>
      <c r="F20" s="23"/>
      <c r="G20" s="23" t="str">
        <f t="shared" si="30"/>
        <v/>
      </c>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row>
    <row r="21" spans="1:98" s="24" customFormat="1" ht="30" customHeight="1" thickBot="1" x14ac:dyDescent="0.25">
      <c r="A21" s="1"/>
      <c r="B21" s="39" t="s">
        <v>40</v>
      </c>
      <c r="C21" s="31">
        <v>1</v>
      </c>
      <c r="D21" s="41">
        <v>45235</v>
      </c>
      <c r="E21" s="41">
        <v>45250</v>
      </c>
      <c r="F21" s="23"/>
      <c r="G21" s="23">
        <f t="shared" si="30"/>
        <v>16</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row>
    <row r="22" spans="1:98" s="24" customFormat="1" ht="30" customHeight="1" thickBot="1" x14ac:dyDescent="0.25">
      <c r="A22" s="7"/>
      <c r="B22" s="39" t="s">
        <v>42</v>
      </c>
      <c r="C22" s="31">
        <v>1</v>
      </c>
      <c r="D22" s="41">
        <v>45238</v>
      </c>
      <c r="E22" s="41">
        <v>45255</v>
      </c>
      <c r="F22" s="23"/>
      <c r="G22" s="23">
        <f t="shared" si="30"/>
        <v>18</v>
      </c>
      <c r="H22" s="18"/>
      <c r="I22" s="18"/>
      <c r="J22" s="18"/>
      <c r="K22" s="18"/>
      <c r="L22" s="18"/>
      <c r="M22" s="18"/>
      <c r="N22" s="18"/>
      <c r="O22" s="18"/>
      <c r="P22" s="18"/>
      <c r="Q22" s="18"/>
      <c r="R22" s="18"/>
      <c r="S22" s="18"/>
      <c r="T22" s="26"/>
      <c r="U22" s="26"/>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row>
    <row r="23" spans="1:98" s="24" customFormat="1" ht="30" customHeight="1" thickBot="1" x14ac:dyDescent="0.25">
      <c r="A23" s="7"/>
      <c r="B23" s="39" t="s">
        <v>43</v>
      </c>
      <c r="C23" s="31">
        <v>1</v>
      </c>
      <c r="D23" s="41">
        <v>45240</v>
      </c>
      <c r="E23" s="41">
        <v>45254</v>
      </c>
      <c r="F23" s="23"/>
      <c r="G23" s="23">
        <f t="shared" si="30"/>
        <v>15</v>
      </c>
      <c r="H23" s="18"/>
      <c r="I23" s="18"/>
      <c r="J23" s="18"/>
      <c r="K23" s="18"/>
      <c r="L23" s="18"/>
      <c r="M23" s="18"/>
      <c r="N23" s="18"/>
      <c r="O23" s="18"/>
      <c r="P23" s="18"/>
      <c r="Q23" s="18"/>
      <c r="R23" s="18"/>
      <c r="S23" s="18"/>
      <c r="T23" s="26"/>
      <c r="U23" s="26"/>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row>
    <row r="24" spans="1:98" s="24" customFormat="1" ht="30" customHeight="1" thickBot="1" x14ac:dyDescent="0.25">
      <c r="A24" s="7"/>
      <c r="B24" s="39" t="s">
        <v>37</v>
      </c>
      <c r="C24" s="31">
        <v>1</v>
      </c>
      <c r="D24" s="41">
        <v>45245</v>
      </c>
      <c r="E24" s="41">
        <v>45260</v>
      </c>
      <c r="F24" s="23"/>
      <c r="G24" s="23">
        <f t="shared" si="30"/>
        <v>16</v>
      </c>
      <c r="H24" s="18"/>
      <c r="I24" s="18"/>
      <c r="J24" s="18"/>
      <c r="K24" s="18"/>
      <c r="L24" s="18"/>
      <c r="M24" s="18"/>
      <c r="N24" s="18"/>
      <c r="O24" s="18"/>
      <c r="P24" s="18"/>
      <c r="Q24" s="18"/>
      <c r="R24" s="18"/>
      <c r="S24" s="18"/>
      <c r="T24" s="26"/>
      <c r="U24" s="26"/>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row>
    <row r="25" spans="1:98" s="24" customFormat="1" ht="30" customHeight="1" thickBot="1" x14ac:dyDescent="0.25">
      <c r="A25" s="7"/>
      <c r="B25" s="39" t="s">
        <v>38</v>
      </c>
      <c r="C25" s="31">
        <v>1</v>
      </c>
      <c r="D25" s="41">
        <v>45247</v>
      </c>
      <c r="E25" s="41">
        <v>45261</v>
      </c>
      <c r="F25" s="23"/>
      <c r="G25" s="23">
        <f t="shared" si="30"/>
        <v>15</v>
      </c>
      <c r="H25" s="18"/>
      <c r="I25" s="18"/>
      <c r="J25" s="18"/>
      <c r="K25" s="18"/>
      <c r="L25" s="18"/>
      <c r="M25" s="18"/>
      <c r="N25" s="18"/>
      <c r="O25" s="18"/>
      <c r="P25" s="18"/>
      <c r="Q25" s="18"/>
      <c r="R25" s="18"/>
      <c r="S25" s="18"/>
      <c r="T25" s="26"/>
      <c r="U25" s="26"/>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row>
    <row r="26" spans="1:98" s="24" customFormat="1" ht="30" customHeight="1" thickBot="1" x14ac:dyDescent="0.25">
      <c r="A26" s="7"/>
      <c r="B26" s="39" t="s">
        <v>39</v>
      </c>
      <c r="C26" s="31">
        <v>1</v>
      </c>
      <c r="D26" s="41">
        <v>45248</v>
      </c>
      <c r="E26" s="41">
        <v>45262</v>
      </c>
      <c r="F26" s="23"/>
      <c r="G26" s="23">
        <f t="shared" si="30"/>
        <v>15</v>
      </c>
      <c r="H26" s="18"/>
      <c r="I26" s="18"/>
      <c r="J26" s="18"/>
      <c r="K26" s="18"/>
      <c r="L26" s="18"/>
      <c r="M26" s="18"/>
      <c r="N26" s="18"/>
      <c r="O26" s="18"/>
      <c r="P26" s="18"/>
      <c r="Q26" s="18"/>
      <c r="R26" s="18"/>
      <c r="S26" s="18"/>
      <c r="T26" s="26"/>
      <c r="U26" s="26"/>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row>
    <row r="27" spans="1:98" s="24" customFormat="1" ht="30" customHeight="1" thickBot="1" x14ac:dyDescent="0.25">
      <c r="A27" s="7"/>
      <c r="B27" s="39" t="s">
        <v>41</v>
      </c>
      <c r="C27" s="31">
        <v>1</v>
      </c>
      <c r="D27" s="41">
        <v>45250</v>
      </c>
      <c r="E27" s="41">
        <v>45263</v>
      </c>
      <c r="F27" s="23"/>
      <c r="G27" s="23">
        <f t="shared" si="30"/>
        <v>14</v>
      </c>
      <c r="H27" s="18"/>
      <c r="I27" s="18"/>
      <c r="J27" s="18"/>
      <c r="K27" s="18"/>
      <c r="L27" s="18"/>
      <c r="M27" s="18"/>
      <c r="N27" s="18"/>
      <c r="O27" s="18"/>
      <c r="P27" s="18"/>
      <c r="Q27" s="18"/>
      <c r="R27" s="18"/>
      <c r="S27" s="18"/>
      <c r="T27" s="26"/>
      <c r="U27" s="26"/>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row>
    <row r="28" spans="1:98" s="24" customFormat="1" ht="30" customHeight="1" thickBot="1" x14ac:dyDescent="0.25">
      <c r="A28" s="7" t="s">
        <v>12</v>
      </c>
      <c r="B28" s="32" t="s">
        <v>21</v>
      </c>
      <c r="C28" s="33"/>
      <c r="D28" s="34"/>
      <c r="E28" s="35"/>
      <c r="F28" s="23"/>
      <c r="G28" s="23" t="str">
        <f t="shared" si="30"/>
        <v/>
      </c>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row>
    <row r="29" spans="1:98" ht="30" customHeight="1" x14ac:dyDescent="0.2">
      <c r="F29" s="36"/>
    </row>
    <row r="30" spans="1:98" ht="30" customHeight="1" x14ac:dyDescent="0.2">
      <c r="E30" s="37"/>
    </row>
  </sheetData>
  <mergeCells count="15">
    <mergeCell ref="CG8:CM8"/>
    <mergeCell ref="CN8:CT8"/>
    <mergeCell ref="BL8:BR8"/>
    <mergeCell ref="BS8:BY8"/>
    <mergeCell ref="BZ8:CF8"/>
    <mergeCell ref="D6:E6"/>
    <mergeCell ref="H8:N8"/>
    <mergeCell ref="O8:U8"/>
    <mergeCell ref="V8:AB8"/>
    <mergeCell ref="D7:E7"/>
    <mergeCell ref="AC8:AI8"/>
    <mergeCell ref="AJ8:AP8"/>
    <mergeCell ref="AQ8:AW8"/>
    <mergeCell ref="AX8:BD8"/>
    <mergeCell ref="BE8:BK8"/>
  </mergeCells>
  <conditionalFormatting sqref="C11:C28">
    <cfRule type="dataBar" priority="7">
      <dataBar>
        <cfvo type="num" val="0"/>
        <cfvo type="num" val="1"/>
        <color theme="0" tint="-0.249977111117893"/>
      </dataBar>
      <extLst>
        <ext xmlns:x14="http://schemas.microsoft.com/office/spreadsheetml/2009/9/main" uri="{B025F937-C7B1-47D3-B67F-A62EFF666E3E}">
          <x14:id>{FF117B02-F591-4FAB-B2A6-131810D9B239}</x14:id>
        </ext>
      </extLst>
    </cfRule>
  </conditionalFormatting>
  <conditionalFormatting sqref="CG9:CP9 CG10:CL10 CN10:CS10 CR9:CS9 H9:CE28">
    <cfRule type="expression" dxfId="9" priority="10">
      <formula>AND(TODAY()&gt;=H$9,TODAY()&lt;I$9)</formula>
    </cfRule>
  </conditionalFormatting>
  <conditionalFormatting sqref="H11:CE28">
    <cfRule type="expression" dxfId="8" priority="8">
      <formula>AND(task_start&lt;=H$9,ROUNDDOWN((task_end-task_start+1)*task_progress,0)+task_start-1&gt;=H$9)</formula>
    </cfRule>
    <cfRule type="expression" dxfId="7" priority="9" stopIfTrue="1">
      <formula>AND(task_end&gt;=H$9,task_start&lt;I$9)</formula>
    </cfRule>
  </conditionalFormatting>
  <conditionalFormatting sqref="CM10 CQ9 CF9:CF11">
    <cfRule type="expression" dxfId="6" priority="18">
      <formula>AND(TODAY()&gt;=CF$9,TODAY()&lt;#REF!)</formula>
    </cfRule>
  </conditionalFormatting>
  <conditionalFormatting sqref="CF11">
    <cfRule type="expression" dxfId="5" priority="21">
      <formula>AND(task_start&lt;=CF$9,ROUNDDOWN((task_end-task_start+1)*task_progress,0)+task_start-1&gt;=CF$9)</formula>
    </cfRule>
    <cfRule type="expression" dxfId="4" priority="22" stopIfTrue="1">
      <formula>AND(task_end&gt;=CF$9,task_start&lt;#REF!)</formula>
    </cfRule>
  </conditionalFormatting>
  <conditionalFormatting sqref="CT9:CT10">
    <cfRule type="expression" dxfId="3" priority="24">
      <formula>AND(TODAY()&gt;=CT$9,TODAY()&lt;#REF!)</formula>
    </cfRule>
  </conditionalFormatting>
  <conditionalFormatting sqref="CF12:CT28">
    <cfRule type="expression" dxfId="2" priority="26">
      <formula>AND(TODAY()&gt;=CE$9,TODAY()&lt;#REF!)</formula>
    </cfRule>
  </conditionalFormatting>
  <conditionalFormatting sqref="CF12:CT28">
    <cfRule type="expression" dxfId="1" priority="29">
      <formula>AND(task_start&lt;=CE$9,ROUNDDOWN((task_end-task_start+1)*task_progress,0)+task_start-1&gt;=CE$9)</formula>
    </cfRule>
    <cfRule type="expression" dxfId="0" priority="30" stopIfTrue="1">
      <formula>AND(task_end&gt;=CE$9,task_start&lt;#REF!)</formula>
    </cfRule>
  </conditionalFormatting>
  <printOptions horizontalCentered="1"/>
  <pageMargins left="0.35" right="0.35" top="0.35" bottom="0.5" header="0.3" footer="0.3"/>
  <pageSetup scale="57" fitToHeight="0" orientation="landscape" r:id="rId1"/>
  <headerFooter differentFirst="1" scaleWithDoc="0">
    <oddFooter>Page &amp;P of &amp;N</oddFooter>
    <firstFooter xml:space="preserve">&amp;L&amp;"Tahoma,Regular"
&amp;8Sınıflandırma: &amp;"Tahoma,Bold"&amp;K009900Genel&amp;"Microsoft Sans Serif,Regular"&amp;8&amp;K000000
 </firstFooter>
  </headerFooter>
  <extLst>
    <ext xmlns:x14="http://schemas.microsoft.com/office/spreadsheetml/2009/9/main" uri="{78C0D931-6437-407d-A8EE-F0AAD7539E65}">
      <x14:conditionalFormattings>
        <x14:conditionalFormatting xmlns:xm="http://schemas.microsoft.com/office/excel/2006/main">
          <x14:cfRule type="dataBar" id="{FF117B02-F591-4FAB-B2A6-131810D9B239}">
            <x14:dataBar minLength="0" maxLength="100" gradient="0">
              <x14:cfvo type="num">
                <xm:f>0</xm:f>
              </x14:cfvo>
              <x14:cfvo type="num">
                <xm:f>1</xm:f>
              </x14:cfvo>
              <x14:negativeFillColor rgb="FFFF0000"/>
              <x14:axisColor rgb="FF000000"/>
            </x14:dataBar>
          </x14:cfRule>
          <xm:sqref>C11:C28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Plan</vt:lpstr>
      <vt:lpstr>Display_Week</vt:lpstr>
      <vt:lpstr>'Project Plan'!Print_Titles</vt:lpstr>
      <vt:lpstr>Project_Start</vt:lpstr>
      <vt:lpstr>'Project Plan'!task_end</vt:lpstr>
      <vt:lpstr>'Project Plan'!task_progress</vt:lpstr>
      <vt:lpstr>'Project 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G-6a534ab8, N-c5b93c79</cp:keywords>
  <cp:lastModifiedBy/>
  <dcterms:created xsi:type="dcterms:W3CDTF">2015-06-05T18:17:20Z</dcterms:created>
  <dcterms:modified xsi:type="dcterms:W3CDTF">2023-12-06T16:45:19Z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c91f8173-41a3-4075-8eac-9bd81496835d</vt:lpwstr>
  </property>
  <property fmtid="{D5CDD505-2E9C-101B-9397-08002B2CF9AE}" pid="3" name="Classification">
    <vt:lpwstr>G-6a534ab8</vt:lpwstr>
  </property>
  <property fmtid="{D5CDD505-2E9C-101B-9397-08002B2CF9AE}" pid="4" name="KVKK">
    <vt:lpwstr>N-c5b93c79</vt:lpwstr>
  </property>
</Properties>
</file>